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600" yWindow="2000" windowWidth="13400" windowHeight="11320"/>
  </bookViews>
  <sheets>
    <sheet name="T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1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10" i="1"/>
  <c r="C224" i="1"/>
  <c r="B224" i="1"/>
  <c r="C223" i="1"/>
  <c r="B223" i="1"/>
  <c r="H1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61" i="1"/>
  <c r="H60" i="1"/>
  <c r="G22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1" i="1"/>
  <c r="G10" i="1"/>
</calcChain>
</file>

<file path=xl/sharedStrings.xml><?xml version="1.0" encoding="utf-8"?>
<sst xmlns="http://schemas.openxmlformats.org/spreadsheetml/2006/main" count="26" uniqueCount="26">
  <si>
    <t>Name: Trudel Stonehead</t>
  </si>
  <si>
    <t>Description: BMO RRSP</t>
  </si>
  <si>
    <t xml:space="preserve"> bonds and equities</t>
  </si>
  <si>
    <t>Account#: 478902</t>
  </si>
  <si>
    <t>Email: trudel@gmail.com</t>
  </si>
  <si>
    <t>Address: 4700 Keele Street</t>
  </si>
  <si>
    <t xml:space="preserve"> Toronto</t>
  </si>
  <si>
    <t xml:space="preserve"> M3J 1P3</t>
  </si>
  <si>
    <t>Phone: 416-736-2100 x70000</t>
  </si>
  <si>
    <t>Evaluation Period: 1925-06-16 to 1978-01-13</t>
  </si>
  <si>
    <t>Transaction Date</t>
  </si>
  <si>
    <t>Market Value</t>
  </si>
  <si>
    <t>Cash Flow</t>
  </si>
  <si>
    <t>Agent Fees</t>
  </si>
  <si>
    <t>Benchmark</t>
  </si>
  <si>
    <t>XIRR</t>
  </si>
  <si>
    <t>xirr whole</t>
  </si>
  <si>
    <t>xirr part</t>
  </si>
  <si>
    <t>benchmark + 1</t>
  </si>
  <si>
    <t>wealth</t>
  </si>
  <si>
    <t>deltaDays</t>
  </si>
  <si>
    <t>years ratio</t>
  </si>
  <si>
    <t>Part delta days</t>
  </si>
  <si>
    <t>year ratio part</t>
  </si>
  <si>
    <t>DaysInYear</t>
  </si>
  <si>
    <t>XIRR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</si>
</sst>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33" borderId="0" xfId="0" applyNumberFormat="1" applyFill="1"/>
    <xf numFmtId="0" fontId="0" fillId="33" borderId="0" xfId="0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topLeftCell="A218" zoomScale="150" zoomScaleNormal="150" zoomScalePageLayoutView="150" workbookViewId="0">
      <selection activeCell="L10" sqref="L10:L220"/>
    </sheetView>
  </sheetViews>
  <sheetFormatPr baseColWidth="10" defaultColWidth="8.83203125" defaultRowHeight="14" x14ac:dyDescent="0"/>
  <cols>
    <col min="1" max="1" width="13.1640625" customWidth="1"/>
    <col min="3" max="3" width="9.5" bestFit="1" customWidth="1"/>
    <col min="9" max="9" width="14.33203125" customWidth="1"/>
    <col min="13" max="13" width="13" customWidth="1"/>
    <col min="14" max="14" width="14" customWidth="1"/>
  </cols>
  <sheetData>
    <row r="1" spans="1:14">
      <c r="A1" t="s">
        <v>0</v>
      </c>
    </row>
    <row r="2" spans="1:14">
      <c r="A2" t="s">
        <v>1</v>
      </c>
      <c r="B2" t="s">
        <v>2</v>
      </c>
    </row>
    <row r="3" spans="1:14">
      <c r="A3" t="s">
        <v>3</v>
      </c>
    </row>
    <row r="4" spans="1:14">
      <c r="A4" t="s">
        <v>4</v>
      </c>
    </row>
    <row r="5" spans="1:14">
      <c r="A5" t="s">
        <v>5</v>
      </c>
      <c r="B5" t="s">
        <v>6</v>
      </c>
      <c r="C5" t="s">
        <v>7</v>
      </c>
    </row>
    <row r="6" spans="1:14">
      <c r="A6" t="s">
        <v>8</v>
      </c>
      <c r="I6" t="s">
        <v>24</v>
      </c>
      <c r="J6">
        <v>365.25</v>
      </c>
    </row>
    <row r="7" spans="1:14">
      <c r="A7" t="s">
        <v>9</v>
      </c>
    </row>
    <row r="9" spans="1:14">
      <c r="A9" t="s">
        <v>10</v>
      </c>
      <c r="B9" t="s">
        <v>11</v>
      </c>
      <c r="C9" t="s">
        <v>12</v>
      </c>
      <c r="D9" t="s">
        <v>13</v>
      </c>
      <c r="E9" t="s">
        <v>14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</row>
    <row r="10" spans="1:14">
      <c r="A10" s="1">
        <v>1</v>
      </c>
      <c r="B10">
        <v>4684</v>
      </c>
      <c r="C10">
        <v>40265</v>
      </c>
      <c r="E10" s="2">
        <v>1.25</v>
      </c>
      <c r="G10">
        <f>B10+C10+D10</f>
        <v>44949</v>
      </c>
      <c r="I10" s="3">
        <f>E10+1</f>
        <v>2.25</v>
      </c>
      <c r="K10">
        <f>$A$220-A10</f>
        <v>41103</v>
      </c>
      <c r="L10">
        <f>K10/$J$6</f>
        <v>112.53388090349075</v>
      </c>
    </row>
    <row r="11" spans="1:14">
      <c r="A11" s="1">
        <v>115</v>
      </c>
      <c r="B11">
        <v>709638</v>
      </c>
      <c r="C11">
        <v>-29686</v>
      </c>
      <c r="G11">
        <f>C11+D11</f>
        <v>-29686</v>
      </c>
      <c r="I11" s="3">
        <f t="shared" ref="I11:I74" si="0">E11+1</f>
        <v>1</v>
      </c>
      <c r="J11">
        <f>B11/(B10+C10+D10)</f>
        <v>15.787625976106254</v>
      </c>
      <c r="K11">
        <f t="shared" ref="K11:K74" si="1">$A$220-A11</f>
        <v>40989</v>
      </c>
      <c r="L11">
        <f t="shared" ref="L11:L74" si="2">K11/$J$6</f>
        <v>112.22176591375771</v>
      </c>
    </row>
    <row r="12" spans="1:14">
      <c r="A12" s="1">
        <v>367</v>
      </c>
      <c r="B12">
        <v>422732</v>
      </c>
      <c r="C12">
        <v>76314</v>
      </c>
      <c r="E12" s="2">
        <v>0.34</v>
      </c>
      <c r="G12">
        <f t="shared" ref="G12:G75" si="3">C12+D12</f>
        <v>76314</v>
      </c>
      <c r="I12" s="3">
        <f t="shared" si="0"/>
        <v>1.34</v>
      </c>
      <c r="J12">
        <f t="shared" ref="J12:J75" si="4">B12/(B11+C11+D11)</f>
        <v>0.62170859119467259</v>
      </c>
      <c r="K12">
        <f t="shared" si="1"/>
        <v>40737</v>
      </c>
      <c r="L12">
        <f t="shared" si="2"/>
        <v>111.53182751540041</v>
      </c>
    </row>
    <row r="13" spans="1:14">
      <c r="A13" s="1">
        <v>553</v>
      </c>
      <c r="B13">
        <v>376124</v>
      </c>
      <c r="C13">
        <v>33763</v>
      </c>
      <c r="G13">
        <f t="shared" si="3"/>
        <v>33763</v>
      </c>
      <c r="I13" s="3">
        <f t="shared" si="0"/>
        <v>1</v>
      </c>
      <c r="J13">
        <f t="shared" si="4"/>
        <v>0.75368603295087022</v>
      </c>
      <c r="K13">
        <f t="shared" si="1"/>
        <v>40551</v>
      </c>
      <c r="L13">
        <f t="shared" si="2"/>
        <v>111.02258726899385</v>
      </c>
    </row>
    <row r="14" spans="1:14">
      <c r="A14" s="1">
        <v>732</v>
      </c>
      <c r="B14">
        <v>123088</v>
      </c>
      <c r="C14">
        <v>-119488</v>
      </c>
      <c r="E14" s="2">
        <v>1.38</v>
      </c>
      <c r="G14">
        <f t="shared" si="3"/>
        <v>-119488</v>
      </c>
      <c r="I14" s="3">
        <f t="shared" si="0"/>
        <v>2.38</v>
      </c>
      <c r="J14">
        <f t="shared" si="4"/>
        <v>0.3002973990392474</v>
      </c>
      <c r="K14">
        <f t="shared" si="1"/>
        <v>40372</v>
      </c>
      <c r="L14">
        <f t="shared" si="2"/>
        <v>110.53251197809719</v>
      </c>
    </row>
    <row r="15" spans="1:14">
      <c r="A15" s="1">
        <v>1097</v>
      </c>
      <c r="B15">
        <v>255389</v>
      </c>
      <c r="C15">
        <v>-178607</v>
      </c>
      <c r="E15" s="2">
        <v>1.79</v>
      </c>
      <c r="G15">
        <f t="shared" si="3"/>
        <v>-178607</v>
      </c>
      <c r="I15" s="3">
        <f t="shared" si="0"/>
        <v>2.79</v>
      </c>
      <c r="J15">
        <f t="shared" si="4"/>
        <v>70.941388888888895</v>
      </c>
      <c r="K15">
        <f t="shared" si="1"/>
        <v>40007</v>
      </c>
      <c r="L15">
        <f t="shared" si="2"/>
        <v>109.53319644079397</v>
      </c>
    </row>
    <row r="16" spans="1:14">
      <c r="A16" s="1">
        <v>1318</v>
      </c>
      <c r="B16">
        <v>397814</v>
      </c>
      <c r="C16">
        <v>-188010</v>
      </c>
      <c r="G16">
        <f t="shared" si="3"/>
        <v>-188010</v>
      </c>
      <c r="I16" s="3">
        <f t="shared" si="0"/>
        <v>1</v>
      </c>
      <c r="J16">
        <f t="shared" si="4"/>
        <v>5.1810841082545389</v>
      </c>
      <c r="K16">
        <f t="shared" si="1"/>
        <v>39786</v>
      </c>
      <c r="L16">
        <f t="shared" si="2"/>
        <v>108.92813141683779</v>
      </c>
    </row>
    <row r="17" spans="1:12">
      <c r="A17" s="1">
        <v>1385</v>
      </c>
      <c r="B17">
        <v>324569</v>
      </c>
      <c r="C17">
        <v>-34821</v>
      </c>
      <c r="G17">
        <f t="shared" si="3"/>
        <v>-34821</v>
      </c>
      <c r="I17" s="3">
        <f t="shared" si="0"/>
        <v>1</v>
      </c>
      <c r="J17">
        <f t="shared" si="4"/>
        <v>1.5470105431736287</v>
      </c>
      <c r="K17">
        <f t="shared" si="1"/>
        <v>39719</v>
      </c>
      <c r="L17">
        <f t="shared" si="2"/>
        <v>108.74469541409994</v>
      </c>
    </row>
    <row r="18" spans="1:12">
      <c r="A18" s="1">
        <v>1462</v>
      </c>
      <c r="B18">
        <v>298045</v>
      </c>
      <c r="C18">
        <v>-124966</v>
      </c>
      <c r="E18" s="2">
        <v>-0.43</v>
      </c>
      <c r="G18">
        <f t="shared" si="3"/>
        <v>-124966</v>
      </c>
      <c r="I18" s="3">
        <f t="shared" si="0"/>
        <v>0.57000000000000006</v>
      </c>
      <c r="J18">
        <f t="shared" si="4"/>
        <v>1.028635227853169</v>
      </c>
      <c r="K18">
        <f t="shared" si="1"/>
        <v>39642</v>
      </c>
      <c r="L18">
        <f t="shared" si="2"/>
        <v>108.53388090349075</v>
      </c>
    </row>
    <row r="19" spans="1:12">
      <c r="A19" s="1">
        <v>1715</v>
      </c>
      <c r="B19">
        <v>259288</v>
      </c>
      <c r="C19">
        <v>-158784</v>
      </c>
      <c r="G19">
        <f t="shared" si="3"/>
        <v>-158784</v>
      </c>
      <c r="I19" s="3">
        <f t="shared" si="0"/>
        <v>1</v>
      </c>
      <c r="J19">
        <f t="shared" si="4"/>
        <v>1.4980904673588362</v>
      </c>
      <c r="K19">
        <f t="shared" si="1"/>
        <v>39389</v>
      </c>
      <c r="L19">
        <f t="shared" si="2"/>
        <v>107.84120465434634</v>
      </c>
    </row>
    <row r="20" spans="1:12">
      <c r="A20" s="1">
        <v>1828</v>
      </c>
      <c r="B20">
        <v>993390</v>
      </c>
      <c r="C20">
        <v>-524174</v>
      </c>
      <c r="E20" s="2">
        <v>0.25</v>
      </c>
      <c r="G20">
        <f t="shared" si="3"/>
        <v>-524174</v>
      </c>
      <c r="I20" s="3">
        <f t="shared" si="0"/>
        <v>1.25</v>
      </c>
      <c r="J20">
        <f t="shared" si="4"/>
        <v>9.8840842155536102</v>
      </c>
      <c r="K20">
        <f t="shared" si="1"/>
        <v>39276</v>
      </c>
      <c r="L20">
        <f t="shared" si="2"/>
        <v>107.53182751540041</v>
      </c>
    </row>
    <row r="21" spans="1:12">
      <c r="A21" s="1">
        <v>1846</v>
      </c>
      <c r="B21">
        <v>931832</v>
      </c>
      <c r="C21">
        <v>-624642</v>
      </c>
      <c r="G21">
        <f t="shared" si="3"/>
        <v>-624642</v>
      </c>
      <c r="I21" s="3">
        <f t="shared" si="0"/>
        <v>1</v>
      </c>
      <c r="J21">
        <f t="shared" si="4"/>
        <v>1.985933983495874</v>
      </c>
      <c r="K21">
        <f t="shared" si="1"/>
        <v>39258</v>
      </c>
      <c r="L21">
        <f t="shared" si="2"/>
        <v>107.48254620123203</v>
      </c>
    </row>
    <row r="22" spans="1:12">
      <c r="A22" s="1">
        <v>1872</v>
      </c>
      <c r="B22">
        <v>247119</v>
      </c>
      <c r="C22">
        <v>-141869</v>
      </c>
      <c r="G22">
        <f t="shared" si="3"/>
        <v>-141869</v>
      </c>
      <c r="I22" s="3">
        <f t="shared" si="0"/>
        <v>1</v>
      </c>
      <c r="J22">
        <f t="shared" si="4"/>
        <v>0.8044500146489143</v>
      </c>
      <c r="K22">
        <f t="shared" si="1"/>
        <v>39232</v>
      </c>
      <c r="L22">
        <f t="shared" si="2"/>
        <v>107.41136208076659</v>
      </c>
    </row>
    <row r="23" spans="1:12">
      <c r="A23" s="1">
        <v>1984</v>
      </c>
      <c r="B23">
        <v>371304</v>
      </c>
      <c r="C23">
        <v>7973</v>
      </c>
      <c r="G23">
        <f t="shared" si="3"/>
        <v>7973</v>
      </c>
      <c r="I23" s="3">
        <f t="shared" si="0"/>
        <v>1</v>
      </c>
      <c r="J23">
        <f t="shared" si="4"/>
        <v>3.5278289786223276</v>
      </c>
      <c r="K23">
        <f t="shared" si="1"/>
        <v>39120</v>
      </c>
      <c r="L23">
        <f t="shared" si="2"/>
        <v>107.1047227926078</v>
      </c>
    </row>
    <row r="24" spans="1:12">
      <c r="A24" s="1">
        <v>2193</v>
      </c>
      <c r="B24">
        <v>313441</v>
      </c>
      <c r="C24">
        <v>-286716</v>
      </c>
      <c r="E24" s="2">
        <v>-0.13</v>
      </c>
      <c r="G24">
        <f t="shared" si="3"/>
        <v>-286716</v>
      </c>
      <c r="I24" s="3">
        <f t="shared" si="0"/>
        <v>0.87</v>
      </c>
      <c r="J24">
        <f t="shared" si="4"/>
        <v>0.82641710412178959</v>
      </c>
      <c r="K24">
        <f t="shared" si="1"/>
        <v>38911</v>
      </c>
      <c r="L24">
        <f t="shared" si="2"/>
        <v>106.53251197809719</v>
      </c>
    </row>
    <row r="25" spans="1:12">
      <c r="A25" s="1">
        <v>2558</v>
      </c>
      <c r="B25">
        <v>714895</v>
      </c>
      <c r="C25">
        <v>-32340</v>
      </c>
      <c r="E25" s="2">
        <v>-0.45</v>
      </c>
      <c r="G25">
        <f t="shared" si="3"/>
        <v>-32340</v>
      </c>
      <c r="I25" s="3">
        <f t="shared" si="0"/>
        <v>0.55000000000000004</v>
      </c>
      <c r="J25">
        <f t="shared" si="4"/>
        <v>26.750046772684751</v>
      </c>
      <c r="K25">
        <f t="shared" si="1"/>
        <v>38546</v>
      </c>
      <c r="L25">
        <f t="shared" si="2"/>
        <v>105.53319644079397</v>
      </c>
    </row>
    <row r="26" spans="1:12">
      <c r="A26" s="1">
        <v>2829</v>
      </c>
      <c r="B26">
        <v>395127</v>
      </c>
      <c r="C26">
        <v>-363872</v>
      </c>
      <c r="G26">
        <f t="shared" si="3"/>
        <v>-363872</v>
      </c>
      <c r="I26" s="3">
        <f t="shared" si="0"/>
        <v>1</v>
      </c>
      <c r="J26">
        <f t="shared" si="4"/>
        <v>0.57889400854143624</v>
      </c>
      <c r="K26">
        <f t="shared" si="1"/>
        <v>38275</v>
      </c>
      <c r="L26">
        <f t="shared" si="2"/>
        <v>104.79123887748118</v>
      </c>
    </row>
    <row r="27" spans="1:12">
      <c r="A27" s="1">
        <v>2923</v>
      </c>
      <c r="B27">
        <v>479766</v>
      </c>
      <c r="C27">
        <v>-224213</v>
      </c>
      <c r="E27" s="2">
        <v>0.25</v>
      </c>
      <c r="G27">
        <f t="shared" si="3"/>
        <v>-224213</v>
      </c>
      <c r="I27" s="3">
        <f t="shared" si="0"/>
        <v>1.25</v>
      </c>
      <c r="J27">
        <f t="shared" si="4"/>
        <v>15.350055991041433</v>
      </c>
      <c r="K27">
        <f t="shared" si="1"/>
        <v>38181</v>
      </c>
      <c r="L27">
        <f t="shared" si="2"/>
        <v>104.53388090349075</v>
      </c>
    </row>
    <row r="28" spans="1:12">
      <c r="A28" s="1">
        <v>3289</v>
      </c>
      <c r="B28">
        <v>881250</v>
      </c>
      <c r="C28">
        <v>59890</v>
      </c>
      <c r="E28" s="2">
        <v>1.42</v>
      </c>
      <c r="G28">
        <f t="shared" si="3"/>
        <v>59890</v>
      </c>
      <c r="I28" s="3">
        <f t="shared" si="0"/>
        <v>2.42</v>
      </c>
      <c r="J28">
        <f t="shared" si="4"/>
        <v>3.448404049257884</v>
      </c>
      <c r="K28">
        <f t="shared" si="1"/>
        <v>37815</v>
      </c>
      <c r="L28">
        <f t="shared" si="2"/>
        <v>103.53182751540041</v>
      </c>
    </row>
    <row r="29" spans="1:12">
      <c r="A29" s="1">
        <v>3654</v>
      </c>
      <c r="B29">
        <v>972859</v>
      </c>
      <c r="C29">
        <v>-427461</v>
      </c>
      <c r="E29" s="2">
        <v>0.17</v>
      </c>
      <c r="G29">
        <f t="shared" si="3"/>
        <v>-427461</v>
      </c>
      <c r="I29" s="3">
        <f t="shared" si="0"/>
        <v>1.17</v>
      </c>
      <c r="J29">
        <f t="shared" si="4"/>
        <v>1.03370274348131</v>
      </c>
      <c r="K29">
        <f t="shared" si="1"/>
        <v>37450</v>
      </c>
      <c r="L29">
        <f t="shared" si="2"/>
        <v>102.53251197809719</v>
      </c>
    </row>
    <row r="30" spans="1:12">
      <c r="A30" s="1">
        <v>3951</v>
      </c>
      <c r="B30">
        <v>919502</v>
      </c>
      <c r="C30">
        <v>-644181</v>
      </c>
      <c r="G30">
        <f t="shared" si="3"/>
        <v>-644181</v>
      </c>
      <c r="I30" s="3">
        <f t="shared" si="0"/>
        <v>1</v>
      </c>
      <c r="J30">
        <f t="shared" si="4"/>
        <v>1.6859284412484095</v>
      </c>
      <c r="K30">
        <f t="shared" si="1"/>
        <v>37153</v>
      </c>
      <c r="L30">
        <f t="shared" si="2"/>
        <v>101.71937029431896</v>
      </c>
    </row>
    <row r="31" spans="1:12">
      <c r="A31" s="1">
        <v>4019</v>
      </c>
      <c r="B31">
        <v>896680</v>
      </c>
      <c r="C31">
        <v>-252176</v>
      </c>
      <c r="E31" s="2">
        <v>1.68</v>
      </c>
      <c r="G31">
        <f t="shared" si="3"/>
        <v>-252176</v>
      </c>
      <c r="I31" s="3">
        <f t="shared" si="0"/>
        <v>2.6799999999999997</v>
      </c>
      <c r="J31">
        <f t="shared" si="4"/>
        <v>3.2568529098761081</v>
      </c>
      <c r="K31">
        <f t="shared" si="1"/>
        <v>37085</v>
      </c>
      <c r="L31">
        <f t="shared" si="2"/>
        <v>101.53319644079397</v>
      </c>
    </row>
    <row r="32" spans="1:12">
      <c r="A32" s="1">
        <v>4059</v>
      </c>
      <c r="B32">
        <v>614462</v>
      </c>
      <c r="C32">
        <v>98313</v>
      </c>
      <c r="G32">
        <f t="shared" si="3"/>
        <v>98313</v>
      </c>
      <c r="I32" s="3">
        <f t="shared" si="0"/>
        <v>1</v>
      </c>
      <c r="J32">
        <f t="shared" si="4"/>
        <v>0.95338741109442304</v>
      </c>
      <c r="K32">
        <f t="shared" si="1"/>
        <v>37045</v>
      </c>
      <c r="L32">
        <f t="shared" si="2"/>
        <v>101.4236824093087</v>
      </c>
    </row>
    <row r="33" spans="1:12">
      <c r="A33" s="1">
        <v>4181</v>
      </c>
      <c r="B33">
        <v>500591</v>
      </c>
      <c r="C33">
        <v>-95167</v>
      </c>
      <c r="G33">
        <f t="shared" si="3"/>
        <v>-95167</v>
      </c>
      <c r="I33" s="3">
        <f t="shared" si="0"/>
        <v>1</v>
      </c>
      <c r="J33">
        <f t="shared" si="4"/>
        <v>0.70231279155413695</v>
      </c>
      <c r="K33">
        <f t="shared" si="1"/>
        <v>36923</v>
      </c>
      <c r="L33">
        <f t="shared" si="2"/>
        <v>101.08966461327857</v>
      </c>
    </row>
    <row r="34" spans="1:12">
      <c r="A34" s="1">
        <v>4312</v>
      </c>
      <c r="B34">
        <v>567456</v>
      </c>
      <c r="C34">
        <v>-109908</v>
      </c>
      <c r="G34">
        <f t="shared" si="3"/>
        <v>-109908</v>
      </c>
      <c r="I34" s="3">
        <f t="shared" si="0"/>
        <v>1</v>
      </c>
      <c r="J34">
        <f t="shared" si="4"/>
        <v>1.3996606022337108</v>
      </c>
      <c r="K34">
        <f t="shared" si="1"/>
        <v>36792</v>
      </c>
      <c r="L34">
        <f t="shared" si="2"/>
        <v>100.73100616016427</v>
      </c>
    </row>
    <row r="35" spans="1:12">
      <c r="A35" s="1">
        <v>4384</v>
      </c>
      <c r="B35">
        <v>153343</v>
      </c>
      <c r="C35">
        <v>-116254</v>
      </c>
      <c r="E35" s="2">
        <v>1.74</v>
      </c>
      <c r="G35">
        <f t="shared" si="3"/>
        <v>-116254</v>
      </c>
      <c r="I35" s="3">
        <f t="shared" si="0"/>
        <v>2.74</v>
      </c>
      <c r="J35">
        <f t="shared" si="4"/>
        <v>0.33514079397134289</v>
      </c>
      <c r="K35">
        <f t="shared" si="1"/>
        <v>36720</v>
      </c>
      <c r="L35">
        <f t="shared" si="2"/>
        <v>100.53388090349075</v>
      </c>
    </row>
    <row r="36" spans="1:12">
      <c r="A36" s="1">
        <v>4750</v>
      </c>
      <c r="B36">
        <v>151171</v>
      </c>
      <c r="C36">
        <v>-91001</v>
      </c>
      <c r="E36" s="2">
        <v>-0.59</v>
      </c>
      <c r="G36">
        <f t="shared" si="3"/>
        <v>-91001</v>
      </c>
      <c r="I36" s="3">
        <f t="shared" si="0"/>
        <v>0.41000000000000003</v>
      </c>
      <c r="J36">
        <f t="shared" si="4"/>
        <v>4.0758985143843187</v>
      </c>
      <c r="K36">
        <f t="shared" si="1"/>
        <v>36354</v>
      </c>
      <c r="L36">
        <f t="shared" si="2"/>
        <v>99.531827515400408</v>
      </c>
    </row>
    <row r="37" spans="1:12">
      <c r="A37" s="1">
        <v>5115</v>
      </c>
      <c r="B37">
        <v>317148</v>
      </c>
      <c r="C37">
        <v>-47655</v>
      </c>
      <c r="E37" s="2">
        <v>-0.41</v>
      </c>
      <c r="G37">
        <f t="shared" si="3"/>
        <v>-47655</v>
      </c>
      <c r="I37" s="3">
        <f t="shared" si="0"/>
        <v>0.59000000000000008</v>
      </c>
      <c r="J37">
        <f t="shared" si="4"/>
        <v>5.2708658800066477</v>
      </c>
      <c r="K37">
        <f t="shared" si="1"/>
        <v>35989</v>
      </c>
      <c r="L37">
        <f t="shared" si="2"/>
        <v>98.53251197809719</v>
      </c>
    </row>
    <row r="38" spans="1:12">
      <c r="A38" s="1">
        <v>5480</v>
      </c>
      <c r="B38">
        <v>52508</v>
      </c>
      <c r="C38">
        <v>56548</v>
      </c>
      <c r="E38" s="2">
        <v>0.9</v>
      </c>
      <c r="G38">
        <f t="shared" si="3"/>
        <v>56548</v>
      </c>
      <c r="I38" s="3">
        <f t="shared" si="0"/>
        <v>1.9</v>
      </c>
      <c r="J38">
        <f t="shared" si="4"/>
        <v>0.1948399401839751</v>
      </c>
      <c r="K38">
        <f t="shared" si="1"/>
        <v>35624</v>
      </c>
      <c r="L38">
        <f t="shared" si="2"/>
        <v>97.533196440793972</v>
      </c>
    </row>
    <row r="39" spans="1:12">
      <c r="A39" s="1">
        <v>5636</v>
      </c>
      <c r="B39">
        <v>341709</v>
      </c>
      <c r="C39">
        <v>84055</v>
      </c>
      <c r="G39">
        <f t="shared" si="3"/>
        <v>84055</v>
      </c>
      <c r="I39" s="3">
        <f t="shared" si="0"/>
        <v>1</v>
      </c>
      <c r="J39">
        <f t="shared" si="4"/>
        <v>3.133335167253521</v>
      </c>
      <c r="K39">
        <f t="shared" si="1"/>
        <v>35468</v>
      </c>
      <c r="L39">
        <f t="shared" si="2"/>
        <v>97.106091718001366</v>
      </c>
    </row>
    <row r="40" spans="1:12">
      <c r="A40" s="1">
        <v>5767</v>
      </c>
      <c r="B40">
        <v>966233</v>
      </c>
      <c r="C40">
        <v>77000</v>
      </c>
      <c r="G40">
        <f t="shared" si="3"/>
        <v>77000</v>
      </c>
      <c r="I40" s="3">
        <f t="shared" si="0"/>
        <v>1</v>
      </c>
      <c r="J40">
        <f t="shared" si="4"/>
        <v>2.2694098138875058</v>
      </c>
      <c r="K40">
        <f t="shared" si="1"/>
        <v>35337</v>
      </c>
      <c r="L40">
        <f t="shared" si="2"/>
        <v>96.747433264887064</v>
      </c>
    </row>
    <row r="41" spans="1:12">
      <c r="A41" s="1">
        <v>5845</v>
      </c>
      <c r="B41">
        <v>3474</v>
      </c>
      <c r="C41">
        <v>33276</v>
      </c>
      <c r="E41" s="2">
        <v>0.65</v>
      </c>
      <c r="G41">
        <f t="shared" si="3"/>
        <v>33276</v>
      </c>
      <c r="I41" s="3">
        <f t="shared" si="0"/>
        <v>1.65</v>
      </c>
      <c r="J41">
        <f t="shared" si="4"/>
        <v>3.3300326964350248E-3</v>
      </c>
      <c r="K41">
        <f t="shared" si="1"/>
        <v>35259</v>
      </c>
      <c r="L41">
        <f t="shared" si="2"/>
        <v>96.533880903490754</v>
      </c>
    </row>
    <row r="42" spans="1:12">
      <c r="A42" s="1">
        <v>5849</v>
      </c>
      <c r="B42">
        <v>593045</v>
      </c>
      <c r="C42">
        <v>-538594</v>
      </c>
      <c r="G42">
        <f t="shared" si="3"/>
        <v>-538594</v>
      </c>
      <c r="I42" s="3">
        <f t="shared" si="0"/>
        <v>1</v>
      </c>
      <c r="J42">
        <f t="shared" si="4"/>
        <v>16.137278911564625</v>
      </c>
      <c r="K42">
        <f t="shared" si="1"/>
        <v>35255</v>
      </c>
      <c r="L42">
        <f t="shared" si="2"/>
        <v>96.522929500342229</v>
      </c>
    </row>
    <row r="43" spans="1:12">
      <c r="A43" s="1">
        <v>6211</v>
      </c>
      <c r="B43">
        <v>238345</v>
      </c>
      <c r="C43">
        <v>-88822</v>
      </c>
      <c r="E43" s="2">
        <v>0.06</v>
      </c>
      <c r="G43">
        <f t="shared" si="3"/>
        <v>-88822</v>
      </c>
      <c r="I43" s="3">
        <f t="shared" si="0"/>
        <v>1.06</v>
      </c>
      <c r="J43">
        <f t="shared" si="4"/>
        <v>4.3772382509044832</v>
      </c>
      <c r="K43">
        <f t="shared" si="1"/>
        <v>34893</v>
      </c>
      <c r="L43">
        <f t="shared" si="2"/>
        <v>95.531827515400408</v>
      </c>
    </row>
    <row r="44" spans="1:12">
      <c r="A44" s="1">
        <v>6576</v>
      </c>
      <c r="B44">
        <v>481926</v>
      </c>
      <c r="C44">
        <v>19010</v>
      </c>
      <c r="E44" s="2">
        <v>-0.59</v>
      </c>
      <c r="G44">
        <f t="shared" si="3"/>
        <v>19010</v>
      </c>
      <c r="I44" s="3">
        <f t="shared" si="0"/>
        <v>0.41000000000000003</v>
      </c>
      <c r="J44">
        <f t="shared" si="4"/>
        <v>3.223089424369495</v>
      </c>
      <c r="K44">
        <f t="shared" si="1"/>
        <v>34528</v>
      </c>
      <c r="L44">
        <f t="shared" si="2"/>
        <v>94.53251197809719</v>
      </c>
    </row>
    <row r="45" spans="1:12">
      <c r="A45" s="1">
        <v>6673</v>
      </c>
      <c r="B45">
        <v>608215</v>
      </c>
      <c r="C45">
        <v>-568077</v>
      </c>
      <c r="G45">
        <f t="shared" si="3"/>
        <v>-568077</v>
      </c>
      <c r="I45" s="3">
        <f t="shared" si="0"/>
        <v>1</v>
      </c>
      <c r="J45">
        <f t="shared" si="4"/>
        <v>1.2141570979127074</v>
      </c>
      <c r="K45">
        <f t="shared" si="1"/>
        <v>34431</v>
      </c>
      <c r="L45">
        <f t="shared" si="2"/>
        <v>94.266940451745384</v>
      </c>
    </row>
    <row r="46" spans="1:12">
      <c r="A46" s="1">
        <v>6831</v>
      </c>
      <c r="B46">
        <v>46692</v>
      </c>
      <c r="C46">
        <v>57639</v>
      </c>
      <c r="G46">
        <f t="shared" si="3"/>
        <v>57639</v>
      </c>
      <c r="I46" s="3">
        <f t="shared" si="0"/>
        <v>1</v>
      </c>
      <c r="J46">
        <f t="shared" si="4"/>
        <v>1.1632866610194827</v>
      </c>
      <c r="K46">
        <f t="shared" si="1"/>
        <v>34273</v>
      </c>
      <c r="L46">
        <f t="shared" si="2"/>
        <v>93.834360027378509</v>
      </c>
    </row>
    <row r="47" spans="1:12">
      <c r="A47" s="1">
        <v>6941</v>
      </c>
      <c r="B47">
        <v>566066</v>
      </c>
      <c r="C47">
        <v>-138405</v>
      </c>
      <c r="E47" s="2">
        <v>1.63</v>
      </c>
      <c r="G47">
        <f t="shared" si="3"/>
        <v>-138405</v>
      </c>
      <c r="I47" s="3">
        <f t="shared" si="0"/>
        <v>2.63</v>
      </c>
      <c r="J47">
        <f t="shared" si="4"/>
        <v>5.4256740566082948</v>
      </c>
      <c r="K47">
        <f t="shared" si="1"/>
        <v>34163</v>
      </c>
      <c r="L47">
        <f t="shared" si="2"/>
        <v>93.533196440793972</v>
      </c>
    </row>
    <row r="48" spans="1:12">
      <c r="A48" s="1">
        <v>7306</v>
      </c>
      <c r="B48">
        <v>323853</v>
      </c>
      <c r="C48">
        <v>-278769</v>
      </c>
      <c r="E48" s="2">
        <v>1.21</v>
      </c>
      <c r="G48">
        <f t="shared" si="3"/>
        <v>-278769</v>
      </c>
      <c r="I48" s="3">
        <f t="shared" si="0"/>
        <v>2.21</v>
      </c>
      <c r="J48">
        <f t="shared" si="4"/>
        <v>0.75726568473627476</v>
      </c>
      <c r="K48">
        <f t="shared" si="1"/>
        <v>33798</v>
      </c>
      <c r="L48">
        <f t="shared" si="2"/>
        <v>92.533880903490754</v>
      </c>
    </row>
    <row r="49" spans="1:12">
      <c r="A49" s="1">
        <v>7418</v>
      </c>
      <c r="B49">
        <v>952594</v>
      </c>
      <c r="C49">
        <v>-50948</v>
      </c>
      <c r="G49">
        <f t="shared" si="3"/>
        <v>-50948</v>
      </c>
      <c r="I49" s="3">
        <f t="shared" si="0"/>
        <v>1</v>
      </c>
      <c r="J49">
        <f t="shared" si="4"/>
        <v>21.129314169106557</v>
      </c>
      <c r="K49">
        <f t="shared" si="1"/>
        <v>33686</v>
      </c>
      <c r="L49">
        <f t="shared" si="2"/>
        <v>92.227241615331963</v>
      </c>
    </row>
    <row r="50" spans="1:12">
      <c r="A50" s="1">
        <v>7672</v>
      </c>
      <c r="B50">
        <v>292876</v>
      </c>
      <c r="C50">
        <v>-248217</v>
      </c>
      <c r="E50" s="2">
        <v>0.38</v>
      </c>
      <c r="G50">
        <f t="shared" si="3"/>
        <v>-248217</v>
      </c>
      <c r="I50" s="3">
        <f t="shared" si="0"/>
        <v>1.38</v>
      </c>
      <c r="J50">
        <f t="shared" si="4"/>
        <v>0.32482371130133114</v>
      </c>
      <c r="K50">
        <f t="shared" si="1"/>
        <v>33432</v>
      </c>
      <c r="L50">
        <f t="shared" si="2"/>
        <v>91.531827515400408</v>
      </c>
    </row>
    <row r="51" spans="1:12">
      <c r="A51" s="1">
        <v>7807</v>
      </c>
      <c r="B51">
        <v>126206</v>
      </c>
      <c r="C51">
        <v>50561</v>
      </c>
      <c r="G51">
        <f t="shared" si="3"/>
        <v>50561</v>
      </c>
      <c r="I51" s="3">
        <f t="shared" si="0"/>
        <v>1</v>
      </c>
      <c r="J51">
        <f t="shared" si="4"/>
        <v>2.8259925211043688</v>
      </c>
      <c r="K51">
        <f t="shared" si="1"/>
        <v>33297</v>
      </c>
      <c r="L51">
        <f t="shared" si="2"/>
        <v>91.162217659137582</v>
      </c>
    </row>
    <row r="52" spans="1:12">
      <c r="A52" s="1">
        <v>8037</v>
      </c>
      <c r="B52">
        <v>415301</v>
      </c>
      <c r="C52">
        <v>-326258</v>
      </c>
      <c r="E52" s="2">
        <v>0.56999999999999995</v>
      </c>
      <c r="G52">
        <f t="shared" si="3"/>
        <v>-326258</v>
      </c>
      <c r="I52" s="3">
        <f t="shared" si="0"/>
        <v>1.5699999999999998</v>
      </c>
      <c r="J52">
        <f t="shared" si="4"/>
        <v>2.3494260806598515</v>
      </c>
      <c r="K52">
        <f t="shared" si="1"/>
        <v>33067</v>
      </c>
      <c r="L52">
        <f t="shared" si="2"/>
        <v>90.53251197809719</v>
      </c>
    </row>
    <row r="53" spans="1:12">
      <c r="A53" s="1">
        <v>8249</v>
      </c>
      <c r="B53">
        <v>146512</v>
      </c>
      <c r="C53">
        <v>-8412</v>
      </c>
      <c r="G53">
        <f t="shared" si="3"/>
        <v>-8412</v>
      </c>
      <c r="I53" s="3">
        <f t="shared" si="0"/>
        <v>1</v>
      </c>
      <c r="J53">
        <f t="shared" si="4"/>
        <v>1.6454072751367317</v>
      </c>
      <c r="K53">
        <f t="shared" si="1"/>
        <v>32855</v>
      </c>
      <c r="L53">
        <f t="shared" si="2"/>
        <v>89.952087611225181</v>
      </c>
    </row>
    <row r="54" spans="1:12">
      <c r="A54" s="1">
        <v>8402</v>
      </c>
      <c r="B54">
        <v>104616</v>
      </c>
      <c r="C54">
        <v>34865</v>
      </c>
      <c r="E54" s="2">
        <v>-0.08</v>
      </c>
      <c r="G54">
        <f t="shared" si="3"/>
        <v>34865</v>
      </c>
      <c r="I54" s="3">
        <f t="shared" si="0"/>
        <v>0.92</v>
      </c>
      <c r="J54">
        <f t="shared" si="4"/>
        <v>0.7575380159304852</v>
      </c>
      <c r="K54">
        <f t="shared" si="1"/>
        <v>32702</v>
      </c>
      <c r="L54">
        <f t="shared" si="2"/>
        <v>89.533196440793972</v>
      </c>
    </row>
    <row r="55" spans="1:12">
      <c r="A55" s="1">
        <v>8767</v>
      </c>
      <c r="B55">
        <v>377336</v>
      </c>
      <c r="C55">
        <v>-115710</v>
      </c>
      <c r="E55" s="2">
        <v>-0.62</v>
      </c>
      <c r="G55">
        <f t="shared" si="3"/>
        <v>-115710</v>
      </c>
      <c r="I55" s="3">
        <f t="shared" si="0"/>
        <v>0.38</v>
      </c>
      <c r="J55">
        <f t="shared" si="4"/>
        <v>2.7052860246198409</v>
      </c>
      <c r="K55">
        <f t="shared" si="1"/>
        <v>32337</v>
      </c>
      <c r="L55">
        <f t="shared" si="2"/>
        <v>88.533880903490754</v>
      </c>
    </row>
    <row r="56" spans="1:12">
      <c r="A56" s="1">
        <v>8904</v>
      </c>
      <c r="B56">
        <v>625023</v>
      </c>
      <c r="C56">
        <v>-38417</v>
      </c>
      <c r="G56">
        <f t="shared" si="3"/>
        <v>-38417</v>
      </c>
      <c r="I56" s="3">
        <f t="shared" si="0"/>
        <v>1</v>
      </c>
      <c r="J56">
        <f t="shared" si="4"/>
        <v>2.3889942131133757</v>
      </c>
      <c r="K56">
        <f t="shared" si="1"/>
        <v>32200</v>
      </c>
      <c r="L56">
        <f t="shared" si="2"/>
        <v>88.158795345653658</v>
      </c>
    </row>
    <row r="57" spans="1:12">
      <c r="A57" s="1">
        <v>8913</v>
      </c>
      <c r="B57">
        <v>624119</v>
      </c>
      <c r="C57">
        <v>-465563</v>
      </c>
      <c r="G57">
        <f t="shared" si="3"/>
        <v>-465563</v>
      </c>
      <c r="I57" s="3">
        <f t="shared" si="0"/>
        <v>1</v>
      </c>
      <c r="J57">
        <f t="shared" si="4"/>
        <v>1.0639492265677473</v>
      </c>
      <c r="K57">
        <f t="shared" si="1"/>
        <v>32191</v>
      </c>
      <c r="L57">
        <f t="shared" si="2"/>
        <v>88.134154688569467</v>
      </c>
    </row>
    <row r="58" spans="1:12">
      <c r="A58" s="1">
        <v>9133</v>
      </c>
      <c r="B58">
        <v>998060</v>
      </c>
      <c r="C58">
        <v>-940090</v>
      </c>
      <c r="E58" s="2">
        <v>-0.42</v>
      </c>
      <c r="G58">
        <f t="shared" si="3"/>
        <v>-940090</v>
      </c>
      <c r="I58" s="3">
        <f t="shared" si="0"/>
        <v>0.58000000000000007</v>
      </c>
      <c r="J58">
        <f t="shared" si="4"/>
        <v>6.2946845278639723</v>
      </c>
      <c r="K58">
        <f t="shared" si="1"/>
        <v>31971</v>
      </c>
      <c r="L58">
        <f t="shared" si="2"/>
        <v>87.531827515400408</v>
      </c>
    </row>
    <row r="59" spans="1:12">
      <c r="A59" s="1">
        <v>9279</v>
      </c>
      <c r="B59">
        <v>243567</v>
      </c>
      <c r="C59">
        <v>-66875</v>
      </c>
      <c r="G59">
        <f t="shared" si="3"/>
        <v>-66875</v>
      </c>
      <c r="I59" s="3">
        <f t="shared" si="0"/>
        <v>1</v>
      </c>
      <c r="J59">
        <f t="shared" si="4"/>
        <v>4.2016042780748659</v>
      </c>
      <c r="K59">
        <f t="shared" si="1"/>
        <v>31825</v>
      </c>
      <c r="L59">
        <f t="shared" si="2"/>
        <v>87.132101300479121</v>
      </c>
    </row>
    <row r="60" spans="1:12">
      <c r="A60" s="1">
        <v>9299</v>
      </c>
      <c r="B60">
        <v>318857</v>
      </c>
      <c r="C60">
        <v>-159035</v>
      </c>
      <c r="G60">
        <f t="shared" si="3"/>
        <v>-159035</v>
      </c>
      <c r="H60">
        <f>B60+C60+D60</f>
        <v>159822</v>
      </c>
      <c r="I60" s="3">
        <f t="shared" si="0"/>
        <v>1</v>
      </c>
      <c r="J60">
        <f t="shared" si="4"/>
        <v>1.804592171688588</v>
      </c>
      <c r="K60">
        <f t="shared" si="1"/>
        <v>31805</v>
      </c>
      <c r="L60">
        <f t="shared" si="2"/>
        <v>87.077344284736483</v>
      </c>
    </row>
    <row r="61" spans="1:12">
      <c r="A61" s="1">
        <v>9498</v>
      </c>
      <c r="B61">
        <v>125750</v>
      </c>
      <c r="C61">
        <v>50079</v>
      </c>
      <c r="E61" s="2">
        <v>-0.95</v>
      </c>
      <c r="G61">
        <f t="shared" si="3"/>
        <v>50079</v>
      </c>
      <c r="H61">
        <f>C61+D61</f>
        <v>50079</v>
      </c>
      <c r="I61" s="3">
        <f t="shared" si="0"/>
        <v>5.0000000000000044E-2</v>
      </c>
      <c r="J61">
        <f t="shared" si="4"/>
        <v>0.78681282927256568</v>
      </c>
      <c r="K61">
        <f t="shared" si="1"/>
        <v>31606</v>
      </c>
      <c r="L61">
        <f t="shared" si="2"/>
        <v>86.53251197809719</v>
      </c>
    </row>
    <row r="62" spans="1:12">
      <c r="A62" s="1">
        <v>9863</v>
      </c>
      <c r="B62">
        <v>449235</v>
      </c>
      <c r="C62">
        <v>-3475</v>
      </c>
      <c r="E62" s="2">
        <v>-0.99</v>
      </c>
      <c r="G62">
        <f t="shared" si="3"/>
        <v>-3475</v>
      </c>
      <c r="H62">
        <f t="shared" ref="H62:H125" si="5">C62+D62</f>
        <v>-3475</v>
      </c>
      <c r="I62" s="3">
        <f t="shared" si="0"/>
        <v>1.0000000000000009E-2</v>
      </c>
      <c r="J62">
        <f t="shared" si="4"/>
        <v>2.5549539609506966</v>
      </c>
      <c r="K62">
        <f t="shared" si="1"/>
        <v>31241</v>
      </c>
      <c r="L62">
        <f t="shared" si="2"/>
        <v>85.533196440793972</v>
      </c>
    </row>
    <row r="63" spans="1:12">
      <c r="A63" s="1">
        <v>10228</v>
      </c>
      <c r="B63">
        <v>153761</v>
      </c>
      <c r="C63">
        <v>97271</v>
      </c>
      <c r="E63" s="2">
        <v>0.63</v>
      </c>
      <c r="G63">
        <f t="shared" si="3"/>
        <v>97271</v>
      </c>
      <c r="H63">
        <f t="shared" si="5"/>
        <v>97271</v>
      </c>
      <c r="I63" s="3">
        <f t="shared" si="0"/>
        <v>1.63</v>
      </c>
      <c r="J63">
        <f t="shared" si="4"/>
        <v>0.34494122397702798</v>
      </c>
      <c r="K63">
        <f t="shared" si="1"/>
        <v>30876</v>
      </c>
      <c r="L63">
        <f t="shared" si="2"/>
        <v>84.533880903490754</v>
      </c>
    </row>
    <row r="64" spans="1:12">
      <c r="A64" s="1">
        <v>10594</v>
      </c>
      <c r="B64">
        <v>260800</v>
      </c>
      <c r="C64">
        <v>-186358</v>
      </c>
      <c r="E64" s="2">
        <v>-0.17</v>
      </c>
      <c r="G64">
        <f t="shared" si="3"/>
        <v>-186358</v>
      </c>
      <c r="H64">
        <f t="shared" si="5"/>
        <v>-186358</v>
      </c>
      <c r="I64" s="3">
        <f t="shared" si="0"/>
        <v>0.83</v>
      </c>
      <c r="J64">
        <f t="shared" si="4"/>
        <v>1.0389113738487523</v>
      </c>
      <c r="K64">
        <f t="shared" si="1"/>
        <v>30510</v>
      </c>
      <c r="L64">
        <f t="shared" si="2"/>
        <v>83.531827515400408</v>
      </c>
    </row>
    <row r="65" spans="1:12">
      <c r="A65" s="1">
        <v>10690</v>
      </c>
      <c r="B65">
        <v>364464</v>
      </c>
      <c r="C65">
        <v>77046</v>
      </c>
      <c r="G65">
        <f t="shared" si="3"/>
        <v>77046</v>
      </c>
      <c r="H65">
        <f t="shared" si="5"/>
        <v>77046</v>
      </c>
      <c r="I65" s="3">
        <f t="shared" si="0"/>
        <v>1</v>
      </c>
      <c r="J65">
        <f t="shared" si="4"/>
        <v>4.8959458370274849</v>
      </c>
      <c r="K65">
        <f t="shared" si="1"/>
        <v>30414</v>
      </c>
      <c r="L65">
        <f t="shared" si="2"/>
        <v>83.26899383983573</v>
      </c>
    </row>
    <row r="66" spans="1:12">
      <c r="A66" s="1">
        <v>10801</v>
      </c>
      <c r="B66">
        <v>664284</v>
      </c>
      <c r="C66">
        <v>-358032</v>
      </c>
      <c r="G66">
        <f t="shared" si="3"/>
        <v>-358032</v>
      </c>
      <c r="H66">
        <f t="shared" si="5"/>
        <v>-358032</v>
      </c>
      <c r="I66" s="3">
        <f t="shared" si="0"/>
        <v>1</v>
      </c>
      <c r="J66">
        <f t="shared" si="4"/>
        <v>1.5045729428552015</v>
      </c>
      <c r="K66">
        <f t="shared" si="1"/>
        <v>30303</v>
      </c>
      <c r="L66">
        <f t="shared" si="2"/>
        <v>82.965092402464066</v>
      </c>
    </row>
    <row r="67" spans="1:12">
      <c r="A67" s="1">
        <v>10867</v>
      </c>
      <c r="B67">
        <v>953350</v>
      </c>
      <c r="C67">
        <v>-887707</v>
      </c>
      <c r="G67">
        <f t="shared" si="3"/>
        <v>-887707</v>
      </c>
      <c r="H67">
        <f t="shared" si="5"/>
        <v>-887707</v>
      </c>
      <c r="I67" s="3">
        <f t="shared" si="0"/>
        <v>1</v>
      </c>
      <c r="J67">
        <f t="shared" si="4"/>
        <v>3.1129592623068585</v>
      </c>
      <c r="K67">
        <f t="shared" si="1"/>
        <v>30237</v>
      </c>
      <c r="L67">
        <f t="shared" si="2"/>
        <v>82.784394250513344</v>
      </c>
    </row>
    <row r="68" spans="1:12">
      <c r="A68" s="1">
        <v>10959</v>
      </c>
      <c r="B68">
        <v>815683</v>
      </c>
      <c r="C68">
        <v>59898</v>
      </c>
      <c r="E68" s="2">
        <v>1.06</v>
      </c>
      <c r="G68">
        <f t="shared" si="3"/>
        <v>59898</v>
      </c>
      <c r="H68">
        <f t="shared" si="5"/>
        <v>59898</v>
      </c>
      <c r="I68" s="3">
        <f t="shared" si="0"/>
        <v>2.06</v>
      </c>
      <c r="J68">
        <f t="shared" si="4"/>
        <v>12.426046950931553</v>
      </c>
      <c r="K68">
        <f t="shared" si="1"/>
        <v>30145</v>
      </c>
      <c r="L68">
        <f t="shared" si="2"/>
        <v>82.53251197809719</v>
      </c>
    </row>
    <row r="69" spans="1:12">
      <c r="A69" s="1">
        <v>11324</v>
      </c>
      <c r="B69">
        <v>165598</v>
      </c>
      <c r="C69">
        <v>-11208</v>
      </c>
      <c r="E69" s="2">
        <v>0.21</v>
      </c>
      <c r="G69">
        <f t="shared" si="3"/>
        <v>-11208</v>
      </c>
      <c r="H69">
        <f t="shared" si="5"/>
        <v>-11208</v>
      </c>
      <c r="I69" s="3">
        <f t="shared" si="0"/>
        <v>1.21</v>
      </c>
      <c r="J69">
        <f t="shared" si="4"/>
        <v>0.18912927530405524</v>
      </c>
      <c r="K69">
        <f t="shared" si="1"/>
        <v>29780</v>
      </c>
      <c r="L69">
        <f t="shared" si="2"/>
        <v>81.533196440793972</v>
      </c>
    </row>
    <row r="70" spans="1:12">
      <c r="A70" s="1">
        <v>11689</v>
      </c>
      <c r="B70">
        <v>572572</v>
      </c>
      <c r="C70">
        <v>-503402</v>
      </c>
      <c r="E70" s="2">
        <v>1.1599999999999999</v>
      </c>
      <c r="G70">
        <f t="shared" si="3"/>
        <v>-503402</v>
      </c>
      <c r="H70">
        <f t="shared" si="5"/>
        <v>-503402</v>
      </c>
      <c r="I70" s="3">
        <f t="shared" si="0"/>
        <v>2.16</v>
      </c>
      <c r="J70">
        <f t="shared" si="4"/>
        <v>3.7086080704708855</v>
      </c>
      <c r="K70">
        <f t="shared" si="1"/>
        <v>29415</v>
      </c>
      <c r="L70">
        <f t="shared" si="2"/>
        <v>80.533880903490754</v>
      </c>
    </row>
    <row r="71" spans="1:12">
      <c r="A71" s="1">
        <v>11804</v>
      </c>
      <c r="B71">
        <v>299668</v>
      </c>
      <c r="C71">
        <v>-277171</v>
      </c>
      <c r="G71">
        <f t="shared" si="3"/>
        <v>-277171</v>
      </c>
      <c r="H71">
        <f t="shared" si="5"/>
        <v>-277171</v>
      </c>
      <c r="I71" s="3">
        <f t="shared" si="0"/>
        <v>1</v>
      </c>
      <c r="J71">
        <f t="shared" si="4"/>
        <v>4.3323406100910802</v>
      </c>
      <c r="K71">
        <f t="shared" si="1"/>
        <v>29300</v>
      </c>
      <c r="L71">
        <f t="shared" si="2"/>
        <v>80.219028062970565</v>
      </c>
    </row>
    <row r="72" spans="1:12">
      <c r="A72" s="1">
        <v>11830</v>
      </c>
      <c r="B72">
        <v>393506</v>
      </c>
      <c r="C72">
        <v>72899</v>
      </c>
      <c r="G72">
        <f t="shared" si="3"/>
        <v>72899</v>
      </c>
      <c r="H72">
        <f t="shared" si="5"/>
        <v>72899</v>
      </c>
      <c r="I72" s="3">
        <f t="shared" si="0"/>
        <v>1</v>
      </c>
      <c r="J72">
        <f t="shared" si="4"/>
        <v>17.491487753922744</v>
      </c>
      <c r="K72">
        <f t="shared" si="1"/>
        <v>29274</v>
      </c>
      <c r="L72">
        <f t="shared" si="2"/>
        <v>80.147843942505133</v>
      </c>
    </row>
    <row r="73" spans="1:12">
      <c r="A73" s="1">
        <v>12055</v>
      </c>
      <c r="B73">
        <v>219748</v>
      </c>
      <c r="C73">
        <v>-212133</v>
      </c>
      <c r="E73" s="2">
        <v>1.52</v>
      </c>
      <c r="G73">
        <f t="shared" si="3"/>
        <v>-212133</v>
      </c>
      <c r="H73">
        <f t="shared" si="5"/>
        <v>-212133</v>
      </c>
      <c r="I73" s="3">
        <f t="shared" si="0"/>
        <v>2.52</v>
      </c>
      <c r="J73">
        <f t="shared" si="4"/>
        <v>0.47115275350821711</v>
      </c>
      <c r="K73">
        <f t="shared" si="1"/>
        <v>29049</v>
      </c>
      <c r="L73">
        <f t="shared" si="2"/>
        <v>79.531827515400408</v>
      </c>
    </row>
    <row r="74" spans="1:12">
      <c r="A74" s="1">
        <v>12420</v>
      </c>
      <c r="B74">
        <v>556238</v>
      </c>
      <c r="C74">
        <v>-551708</v>
      </c>
      <c r="E74" s="2">
        <v>0.13</v>
      </c>
      <c r="G74">
        <f t="shared" si="3"/>
        <v>-551708</v>
      </c>
      <c r="H74">
        <f t="shared" si="5"/>
        <v>-551708</v>
      </c>
      <c r="I74" s="3">
        <f t="shared" si="0"/>
        <v>1.1299999999999999</v>
      </c>
      <c r="J74">
        <f t="shared" si="4"/>
        <v>73.045042678923181</v>
      </c>
      <c r="K74">
        <f t="shared" si="1"/>
        <v>28684</v>
      </c>
      <c r="L74">
        <f t="shared" si="2"/>
        <v>78.53251197809719</v>
      </c>
    </row>
    <row r="75" spans="1:12">
      <c r="A75" s="1">
        <v>12785</v>
      </c>
      <c r="B75">
        <v>732626</v>
      </c>
      <c r="C75">
        <v>-66508</v>
      </c>
      <c r="E75" s="2">
        <v>-0.96</v>
      </c>
      <c r="G75">
        <f t="shared" si="3"/>
        <v>-66508</v>
      </c>
      <c r="H75">
        <f t="shared" si="5"/>
        <v>-66508</v>
      </c>
      <c r="I75" s="3">
        <f t="shared" ref="I75:I138" si="6">E75+1</f>
        <v>4.0000000000000036E-2</v>
      </c>
      <c r="J75">
        <f t="shared" si="4"/>
        <v>161.72759381898456</v>
      </c>
      <c r="K75">
        <f t="shared" ref="K75:K138" si="7">$A$220-A75</f>
        <v>28319</v>
      </c>
      <c r="L75">
        <f t="shared" ref="L75:L138" si="8">K75/$J$6</f>
        <v>77.533196440793972</v>
      </c>
    </row>
    <row r="76" spans="1:12">
      <c r="A76" s="1">
        <v>13002</v>
      </c>
      <c r="B76">
        <v>246732</v>
      </c>
      <c r="C76">
        <v>-34847</v>
      </c>
      <c r="G76">
        <f t="shared" ref="G76:G139" si="9">C76+D76</f>
        <v>-34847</v>
      </c>
      <c r="H76">
        <f t="shared" si="5"/>
        <v>-34847</v>
      </c>
      <c r="I76" s="3">
        <f t="shared" si="6"/>
        <v>1</v>
      </c>
      <c r="J76">
        <f t="shared" ref="J76:J139" si="10">B76/(B75+C75+D75)</f>
        <v>0.37040284153858627</v>
      </c>
      <c r="K76">
        <f t="shared" si="7"/>
        <v>28102</v>
      </c>
      <c r="L76">
        <f t="shared" si="8"/>
        <v>76.939082819986311</v>
      </c>
    </row>
    <row r="77" spans="1:12">
      <c r="A77" s="1">
        <v>13150</v>
      </c>
      <c r="B77">
        <v>795566</v>
      </c>
      <c r="C77">
        <v>-331668</v>
      </c>
      <c r="E77" s="2">
        <v>-0.83</v>
      </c>
      <c r="G77">
        <f t="shared" si="9"/>
        <v>-331668</v>
      </c>
      <c r="H77">
        <f t="shared" si="5"/>
        <v>-331668</v>
      </c>
      <c r="I77" s="3">
        <f t="shared" si="6"/>
        <v>0.17000000000000004</v>
      </c>
      <c r="J77">
        <f t="shared" si="10"/>
        <v>3.7547065625221228</v>
      </c>
      <c r="K77">
        <f t="shared" si="7"/>
        <v>27954</v>
      </c>
      <c r="L77">
        <f t="shared" si="8"/>
        <v>76.533880903490754</v>
      </c>
    </row>
    <row r="78" spans="1:12">
      <c r="A78" s="1">
        <v>13318</v>
      </c>
      <c r="B78">
        <v>606563</v>
      </c>
      <c r="C78">
        <v>-448459</v>
      </c>
      <c r="G78">
        <f t="shared" si="9"/>
        <v>-448459</v>
      </c>
      <c r="H78">
        <f t="shared" si="5"/>
        <v>-448459</v>
      </c>
      <c r="I78" s="3">
        <f t="shared" si="6"/>
        <v>1</v>
      </c>
      <c r="J78">
        <f t="shared" si="10"/>
        <v>1.3075352771514428</v>
      </c>
      <c r="K78">
        <f t="shared" si="7"/>
        <v>27786</v>
      </c>
      <c r="L78">
        <f t="shared" si="8"/>
        <v>76.073921971252574</v>
      </c>
    </row>
    <row r="79" spans="1:12">
      <c r="A79" s="1">
        <v>13516</v>
      </c>
      <c r="B79">
        <v>898017</v>
      </c>
      <c r="C79">
        <v>-845169</v>
      </c>
      <c r="E79" s="2">
        <v>0.73</v>
      </c>
      <c r="G79">
        <f t="shared" si="9"/>
        <v>-845169</v>
      </c>
      <c r="H79">
        <f t="shared" si="5"/>
        <v>-845169</v>
      </c>
      <c r="I79" s="3">
        <f t="shared" si="6"/>
        <v>1.73</v>
      </c>
      <c r="J79">
        <f t="shared" si="10"/>
        <v>5.6799132216768706</v>
      </c>
      <c r="K79">
        <f t="shared" si="7"/>
        <v>27588</v>
      </c>
      <c r="L79">
        <f t="shared" si="8"/>
        <v>75.531827515400408</v>
      </c>
    </row>
    <row r="80" spans="1:12">
      <c r="A80" s="1">
        <v>13881</v>
      </c>
      <c r="B80">
        <v>404822</v>
      </c>
      <c r="C80">
        <v>78740</v>
      </c>
      <c r="E80" s="2">
        <v>-0.84</v>
      </c>
      <c r="G80">
        <f t="shared" si="9"/>
        <v>78740</v>
      </c>
      <c r="H80">
        <f t="shared" si="5"/>
        <v>78740</v>
      </c>
      <c r="I80" s="3">
        <f t="shared" si="6"/>
        <v>0.16000000000000003</v>
      </c>
      <c r="J80">
        <f t="shared" si="10"/>
        <v>7.660119588253103</v>
      </c>
      <c r="K80">
        <f t="shared" si="7"/>
        <v>27223</v>
      </c>
      <c r="L80">
        <f t="shared" si="8"/>
        <v>74.53251197809719</v>
      </c>
    </row>
    <row r="81" spans="1:12">
      <c r="A81" s="1">
        <v>14246</v>
      </c>
      <c r="B81">
        <v>819181</v>
      </c>
      <c r="C81">
        <v>-203056</v>
      </c>
      <c r="E81" s="2">
        <v>-0.02</v>
      </c>
      <c r="G81">
        <f t="shared" si="9"/>
        <v>-203056</v>
      </c>
      <c r="H81">
        <f t="shared" si="5"/>
        <v>-203056</v>
      </c>
      <c r="I81" s="3">
        <f t="shared" si="6"/>
        <v>0.98</v>
      </c>
      <c r="J81">
        <f t="shared" si="10"/>
        <v>1.6940557777492855</v>
      </c>
      <c r="K81">
        <f t="shared" si="7"/>
        <v>26858</v>
      </c>
      <c r="L81">
        <f t="shared" si="8"/>
        <v>73.533196440793972</v>
      </c>
    </row>
    <row r="82" spans="1:12">
      <c r="A82" s="1">
        <v>14611</v>
      </c>
      <c r="B82">
        <v>450916</v>
      </c>
      <c r="C82">
        <v>-226768</v>
      </c>
      <c r="E82" s="2">
        <v>0.33</v>
      </c>
      <c r="G82">
        <f t="shared" si="9"/>
        <v>-226768</v>
      </c>
      <c r="H82">
        <f t="shared" si="5"/>
        <v>-226768</v>
      </c>
      <c r="I82" s="3">
        <f t="shared" si="6"/>
        <v>1.33</v>
      </c>
      <c r="J82">
        <f t="shared" si="10"/>
        <v>0.73185798336376551</v>
      </c>
      <c r="K82">
        <f t="shared" si="7"/>
        <v>26493</v>
      </c>
      <c r="L82">
        <f t="shared" si="8"/>
        <v>72.533880903490754</v>
      </c>
    </row>
    <row r="83" spans="1:12">
      <c r="A83" s="1">
        <v>14727</v>
      </c>
      <c r="B83">
        <v>470099</v>
      </c>
      <c r="C83">
        <v>-289965</v>
      </c>
      <c r="G83">
        <f t="shared" si="9"/>
        <v>-289965</v>
      </c>
      <c r="H83">
        <f t="shared" si="5"/>
        <v>-289965</v>
      </c>
      <c r="I83" s="3">
        <f t="shared" si="6"/>
        <v>1</v>
      </c>
      <c r="J83">
        <f t="shared" si="10"/>
        <v>2.0972705533843712</v>
      </c>
      <c r="K83">
        <f t="shared" si="7"/>
        <v>26377</v>
      </c>
      <c r="L83">
        <f t="shared" si="8"/>
        <v>72.216290212183438</v>
      </c>
    </row>
    <row r="84" spans="1:12">
      <c r="A84" s="1">
        <v>14977</v>
      </c>
      <c r="B84">
        <v>482665</v>
      </c>
      <c r="C84">
        <v>-34923</v>
      </c>
      <c r="E84" s="2">
        <v>-0.85</v>
      </c>
      <c r="G84">
        <f t="shared" si="9"/>
        <v>-34923</v>
      </c>
      <c r="H84">
        <f t="shared" si="5"/>
        <v>-34923</v>
      </c>
      <c r="I84" s="3">
        <f t="shared" si="6"/>
        <v>0.15000000000000002</v>
      </c>
      <c r="J84">
        <f t="shared" si="10"/>
        <v>2.6794775000832711</v>
      </c>
      <c r="K84">
        <f t="shared" si="7"/>
        <v>26127</v>
      </c>
      <c r="L84">
        <f t="shared" si="8"/>
        <v>71.531827515400408</v>
      </c>
    </row>
    <row r="85" spans="1:12">
      <c r="A85" s="1">
        <v>15248</v>
      </c>
      <c r="B85">
        <v>384267</v>
      </c>
      <c r="C85">
        <v>-196481</v>
      </c>
      <c r="G85">
        <f t="shared" si="9"/>
        <v>-196481</v>
      </c>
      <c r="H85">
        <f t="shared" si="5"/>
        <v>-196481</v>
      </c>
      <c r="I85" s="3">
        <f t="shared" si="6"/>
        <v>1</v>
      </c>
      <c r="J85">
        <f t="shared" si="10"/>
        <v>0.8582330895917738</v>
      </c>
      <c r="K85">
        <f t="shared" si="7"/>
        <v>25856</v>
      </c>
      <c r="L85">
        <f t="shared" si="8"/>
        <v>70.789869952087614</v>
      </c>
    </row>
    <row r="86" spans="1:12">
      <c r="A86" s="1">
        <v>15342</v>
      </c>
      <c r="B86">
        <v>565736</v>
      </c>
      <c r="C86">
        <v>-498095</v>
      </c>
      <c r="E86" s="2">
        <v>-0.69</v>
      </c>
      <c r="G86">
        <f t="shared" si="9"/>
        <v>-498095</v>
      </c>
      <c r="H86">
        <f t="shared" si="5"/>
        <v>-498095</v>
      </c>
      <c r="I86" s="3">
        <f t="shared" si="6"/>
        <v>0.31000000000000005</v>
      </c>
      <c r="J86">
        <f t="shared" si="10"/>
        <v>3.0126633508355254</v>
      </c>
      <c r="K86">
        <f t="shared" si="7"/>
        <v>25762</v>
      </c>
      <c r="L86">
        <f t="shared" si="8"/>
        <v>70.53251197809719</v>
      </c>
    </row>
    <row r="87" spans="1:12">
      <c r="A87" s="1">
        <v>15456</v>
      </c>
      <c r="B87">
        <v>311330</v>
      </c>
      <c r="C87">
        <v>-52465</v>
      </c>
      <c r="G87">
        <f t="shared" si="9"/>
        <v>-52465</v>
      </c>
      <c r="H87">
        <f t="shared" si="5"/>
        <v>-52465</v>
      </c>
      <c r="I87" s="3">
        <f t="shared" si="6"/>
        <v>1</v>
      </c>
      <c r="J87">
        <f t="shared" si="10"/>
        <v>4.6026818054138765</v>
      </c>
      <c r="K87">
        <f t="shared" si="7"/>
        <v>25648</v>
      </c>
      <c r="L87">
        <f t="shared" si="8"/>
        <v>70.220396988364129</v>
      </c>
    </row>
    <row r="88" spans="1:12">
      <c r="A88" s="1">
        <v>15546</v>
      </c>
      <c r="B88">
        <v>741508</v>
      </c>
      <c r="C88">
        <v>-396894</v>
      </c>
      <c r="G88">
        <f t="shared" si="9"/>
        <v>-396894</v>
      </c>
      <c r="H88">
        <f t="shared" si="5"/>
        <v>-396894</v>
      </c>
      <c r="I88" s="3">
        <f t="shared" si="6"/>
        <v>1</v>
      </c>
      <c r="J88">
        <f t="shared" si="10"/>
        <v>2.8644583083846791</v>
      </c>
      <c r="K88">
        <f t="shared" si="7"/>
        <v>25558</v>
      </c>
      <c r="L88">
        <f t="shared" si="8"/>
        <v>69.973990417522245</v>
      </c>
    </row>
    <row r="89" spans="1:12">
      <c r="A89" s="1">
        <v>15573</v>
      </c>
      <c r="B89">
        <v>887910</v>
      </c>
      <c r="C89">
        <v>-493417</v>
      </c>
      <c r="G89">
        <f t="shared" si="9"/>
        <v>-493417</v>
      </c>
      <c r="H89">
        <f t="shared" si="5"/>
        <v>-493417</v>
      </c>
      <c r="I89" s="3">
        <f t="shared" si="6"/>
        <v>1</v>
      </c>
      <c r="J89">
        <f t="shared" si="10"/>
        <v>2.5765349057206035</v>
      </c>
      <c r="K89">
        <f t="shared" si="7"/>
        <v>25531</v>
      </c>
      <c r="L89">
        <f t="shared" si="8"/>
        <v>69.900068446269685</v>
      </c>
    </row>
    <row r="90" spans="1:12">
      <c r="A90" s="1">
        <v>15707</v>
      </c>
      <c r="B90">
        <v>725664</v>
      </c>
      <c r="C90">
        <v>-73925</v>
      </c>
      <c r="E90" s="2">
        <v>1.45</v>
      </c>
      <c r="G90">
        <f t="shared" si="9"/>
        <v>-73925</v>
      </c>
      <c r="H90">
        <f t="shared" si="5"/>
        <v>-73925</v>
      </c>
      <c r="I90" s="3">
        <f t="shared" si="6"/>
        <v>2.4500000000000002</v>
      </c>
      <c r="J90">
        <f t="shared" si="10"/>
        <v>1.8394851112694015</v>
      </c>
      <c r="K90">
        <f t="shared" si="7"/>
        <v>25397</v>
      </c>
      <c r="L90">
        <f t="shared" si="8"/>
        <v>69.533196440793972</v>
      </c>
    </row>
    <row r="91" spans="1:12">
      <c r="A91" s="1">
        <v>15864</v>
      </c>
      <c r="B91">
        <v>199773</v>
      </c>
      <c r="C91">
        <v>-180861</v>
      </c>
      <c r="G91">
        <f t="shared" si="9"/>
        <v>-180861</v>
      </c>
      <c r="H91">
        <f t="shared" si="5"/>
        <v>-180861</v>
      </c>
      <c r="I91" s="3">
        <f t="shared" si="6"/>
        <v>1</v>
      </c>
      <c r="J91">
        <f t="shared" si="10"/>
        <v>0.30652300997792059</v>
      </c>
      <c r="K91">
        <f t="shared" si="7"/>
        <v>25240</v>
      </c>
      <c r="L91">
        <f t="shared" si="8"/>
        <v>69.103353867214238</v>
      </c>
    </row>
    <row r="92" spans="1:12">
      <c r="A92" s="1">
        <v>16072</v>
      </c>
      <c r="B92">
        <v>488896</v>
      </c>
      <c r="C92">
        <v>38637</v>
      </c>
      <c r="E92" s="2">
        <v>-0.41</v>
      </c>
      <c r="G92">
        <f t="shared" si="9"/>
        <v>38637</v>
      </c>
      <c r="H92">
        <f t="shared" si="5"/>
        <v>38637</v>
      </c>
      <c r="I92" s="3">
        <f t="shared" si="6"/>
        <v>0.59000000000000008</v>
      </c>
      <c r="J92">
        <f t="shared" si="10"/>
        <v>25.851099830795263</v>
      </c>
      <c r="K92">
        <f t="shared" si="7"/>
        <v>25032</v>
      </c>
      <c r="L92">
        <f t="shared" si="8"/>
        <v>68.533880903490754</v>
      </c>
    </row>
    <row r="93" spans="1:12">
      <c r="A93" s="1">
        <v>16162</v>
      </c>
      <c r="B93">
        <v>595590</v>
      </c>
      <c r="C93">
        <v>-154778</v>
      </c>
      <c r="G93">
        <f t="shared" si="9"/>
        <v>-154778</v>
      </c>
      <c r="H93">
        <f t="shared" si="5"/>
        <v>-154778</v>
      </c>
      <c r="I93" s="3">
        <f t="shared" si="6"/>
        <v>1</v>
      </c>
      <c r="J93">
        <f t="shared" si="10"/>
        <v>1.1290099387147345</v>
      </c>
      <c r="K93">
        <f t="shared" si="7"/>
        <v>24942</v>
      </c>
      <c r="L93">
        <f t="shared" si="8"/>
        <v>68.28747433264887</v>
      </c>
    </row>
    <row r="94" spans="1:12">
      <c r="A94" s="1">
        <v>16438</v>
      </c>
      <c r="B94">
        <v>828554</v>
      </c>
      <c r="C94">
        <v>-349460</v>
      </c>
      <c r="E94" s="2">
        <v>-0.1</v>
      </c>
      <c r="G94">
        <f t="shared" si="9"/>
        <v>-349460</v>
      </c>
      <c r="H94">
        <f t="shared" si="5"/>
        <v>-349460</v>
      </c>
      <c r="I94" s="3">
        <f t="shared" si="6"/>
        <v>0.9</v>
      </c>
      <c r="J94">
        <f t="shared" si="10"/>
        <v>1.8796085406023431</v>
      </c>
      <c r="K94">
        <f t="shared" si="7"/>
        <v>24666</v>
      </c>
      <c r="L94">
        <f t="shared" si="8"/>
        <v>67.531827515400408</v>
      </c>
    </row>
    <row r="95" spans="1:12">
      <c r="A95" s="1">
        <v>16514</v>
      </c>
      <c r="B95">
        <v>786217</v>
      </c>
      <c r="C95">
        <v>-74694</v>
      </c>
      <c r="G95">
        <f t="shared" si="9"/>
        <v>-74694</v>
      </c>
      <c r="H95">
        <f t="shared" si="5"/>
        <v>-74694</v>
      </c>
      <c r="I95" s="3">
        <f t="shared" si="6"/>
        <v>1</v>
      </c>
      <c r="J95">
        <f t="shared" si="10"/>
        <v>1.641049564386112</v>
      </c>
      <c r="K95">
        <f t="shared" si="7"/>
        <v>24590</v>
      </c>
      <c r="L95">
        <f t="shared" si="8"/>
        <v>67.323750855578368</v>
      </c>
    </row>
    <row r="96" spans="1:12">
      <c r="A96" s="1">
        <v>16803</v>
      </c>
      <c r="B96">
        <v>121341</v>
      </c>
      <c r="C96">
        <v>-40079</v>
      </c>
      <c r="E96" s="2">
        <v>-0.08</v>
      </c>
      <c r="G96">
        <f t="shared" si="9"/>
        <v>-40079</v>
      </c>
      <c r="H96">
        <f t="shared" si="5"/>
        <v>-40079</v>
      </c>
      <c r="I96" s="3">
        <f t="shared" si="6"/>
        <v>0.92</v>
      </c>
      <c r="J96">
        <f t="shared" si="10"/>
        <v>0.17053700302028185</v>
      </c>
      <c r="K96">
        <f t="shared" si="7"/>
        <v>24301</v>
      </c>
      <c r="L96">
        <f t="shared" si="8"/>
        <v>66.53251197809719</v>
      </c>
    </row>
    <row r="97" spans="1:12">
      <c r="A97" s="1">
        <v>17168</v>
      </c>
      <c r="B97">
        <v>370639</v>
      </c>
      <c r="C97">
        <v>90141</v>
      </c>
      <c r="E97" s="2">
        <v>0.67</v>
      </c>
      <c r="G97">
        <f t="shared" si="9"/>
        <v>90141</v>
      </c>
      <c r="H97">
        <f t="shared" si="5"/>
        <v>90141</v>
      </c>
      <c r="I97" s="3">
        <f t="shared" si="6"/>
        <v>1.67</v>
      </c>
      <c r="J97">
        <f t="shared" si="10"/>
        <v>4.5610371391302209</v>
      </c>
      <c r="K97">
        <f t="shared" si="7"/>
        <v>23936</v>
      </c>
      <c r="L97">
        <f t="shared" si="8"/>
        <v>65.533196440793972</v>
      </c>
    </row>
    <row r="98" spans="1:12">
      <c r="A98" s="1">
        <v>17533</v>
      </c>
      <c r="B98">
        <v>755531</v>
      </c>
      <c r="C98">
        <v>-99038</v>
      </c>
      <c r="E98" s="2">
        <v>0.15</v>
      </c>
      <c r="G98">
        <f t="shared" si="9"/>
        <v>-99038</v>
      </c>
      <c r="H98">
        <f t="shared" si="5"/>
        <v>-99038</v>
      </c>
      <c r="I98" s="3">
        <f t="shared" si="6"/>
        <v>1.1499999999999999</v>
      </c>
      <c r="J98">
        <f t="shared" si="10"/>
        <v>1.6396783714570944</v>
      </c>
      <c r="K98">
        <f t="shared" si="7"/>
        <v>23571</v>
      </c>
      <c r="L98">
        <f t="shared" si="8"/>
        <v>64.533880903490754</v>
      </c>
    </row>
    <row r="99" spans="1:12">
      <c r="A99" s="1">
        <v>17545</v>
      </c>
      <c r="B99">
        <v>499720</v>
      </c>
      <c r="C99">
        <v>-438314</v>
      </c>
      <c r="G99">
        <f t="shared" si="9"/>
        <v>-438314</v>
      </c>
      <c r="H99">
        <f t="shared" si="5"/>
        <v>-438314</v>
      </c>
      <c r="I99" s="3">
        <f t="shared" si="6"/>
        <v>1</v>
      </c>
      <c r="J99">
        <f t="shared" si="10"/>
        <v>0.7611962351464524</v>
      </c>
      <c r="K99">
        <f t="shared" si="7"/>
        <v>23559</v>
      </c>
      <c r="L99">
        <f t="shared" si="8"/>
        <v>64.50102669404518</v>
      </c>
    </row>
    <row r="100" spans="1:12">
      <c r="A100" s="1">
        <v>17665</v>
      </c>
      <c r="B100">
        <v>382523</v>
      </c>
      <c r="C100">
        <v>-232194</v>
      </c>
      <c r="G100">
        <f t="shared" si="9"/>
        <v>-232194</v>
      </c>
      <c r="H100">
        <f t="shared" si="5"/>
        <v>-232194</v>
      </c>
      <c r="I100" s="3">
        <f t="shared" si="6"/>
        <v>1</v>
      </c>
      <c r="J100">
        <f t="shared" si="10"/>
        <v>6.2294075497508388</v>
      </c>
      <c r="K100">
        <f t="shared" si="7"/>
        <v>23439</v>
      </c>
      <c r="L100">
        <f t="shared" si="8"/>
        <v>64.172484599589325</v>
      </c>
    </row>
    <row r="101" spans="1:12">
      <c r="A101" s="1">
        <v>17899</v>
      </c>
      <c r="B101">
        <v>505894</v>
      </c>
      <c r="C101">
        <v>-291280</v>
      </c>
      <c r="E101" s="2">
        <v>0.99</v>
      </c>
      <c r="G101">
        <f t="shared" si="9"/>
        <v>-291280</v>
      </c>
      <c r="H101">
        <f t="shared" si="5"/>
        <v>-291280</v>
      </c>
      <c r="I101" s="3">
        <f t="shared" si="6"/>
        <v>1.99</v>
      </c>
      <c r="J101">
        <f t="shared" si="10"/>
        <v>3.3652455614019918</v>
      </c>
      <c r="K101">
        <f t="shared" si="7"/>
        <v>23205</v>
      </c>
      <c r="L101">
        <f t="shared" si="8"/>
        <v>63.531827515400408</v>
      </c>
    </row>
    <row r="102" spans="1:12">
      <c r="A102" s="1">
        <v>18264</v>
      </c>
      <c r="B102">
        <v>638009</v>
      </c>
      <c r="C102">
        <v>-464324</v>
      </c>
      <c r="E102" s="2">
        <v>-0.4</v>
      </c>
      <c r="G102">
        <f t="shared" si="9"/>
        <v>-464324</v>
      </c>
      <c r="H102">
        <f t="shared" si="5"/>
        <v>-464324</v>
      </c>
      <c r="I102" s="3">
        <f t="shared" si="6"/>
        <v>0.6</v>
      </c>
      <c r="J102">
        <f t="shared" si="10"/>
        <v>2.9728209716048348</v>
      </c>
      <c r="K102">
        <f t="shared" si="7"/>
        <v>22840</v>
      </c>
      <c r="L102">
        <f t="shared" si="8"/>
        <v>62.53251197809719</v>
      </c>
    </row>
    <row r="103" spans="1:12">
      <c r="A103" s="1">
        <v>18629</v>
      </c>
      <c r="B103">
        <v>447764</v>
      </c>
      <c r="C103">
        <v>-396129</v>
      </c>
      <c r="E103" s="2">
        <v>-0.72</v>
      </c>
      <c r="G103">
        <f t="shared" si="9"/>
        <v>-396129</v>
      </c>
      <c r="H103">
        <f t="shared" si="5"/>
        <v>-396129</v>
      </c>
      <c r="I103" s="3">
        <f t="shared" si="6"/>
        <v>0.28000000000000003</v>
      </c>
      <c r="J103">
        <f t="shared" si="10"/>
        <v>2.5780234332268188</v>
      </c>
      <c r="K103">
        <f t="shared" si="7"/>
        <v>22475</v>
      </c>
      <c r="L103">
        <f t="shared" si="8"/>
        <v>61.533196440793979</v>
      </c>
    </row>
    <row r="104" spans="1:12">
      <c r="A104" s="1">
        <v>18994</v>
      </c>
      <c r="B104">
        <v>445735</v>
      </c>
      <c r="C104">
        <v>-69643</v>
      </c>
      <c r="E104" s="2">
        <v>-0.38</v>
      </c>
      <c r="G104">
        <f t="shared" si="9"/>
        <v>-69643</v>
      </c>
      <c r="H104">
        <f t="shared" si="5"/>
        <v>-69643</v>
      </c>
      <c r="I104" s="3">
        <f t="shared" si="6"/>
        <v>0.62</v>
      </c>
      <c r="J104">
        <f t="shared" si="10"/>
        <v>8.6324198702430515</v>
      </c>
      <c r="K104">
        <f t="shared" si="7"/>
        <v>22110</v>
      </c>
      <c r="L104">
        <f t="shared" si="8"/>
        <v>60.533880903490761</v>
      </c>
    </row>
    <row r="105" spans="1:12">
      <c r="A105" s="1">
        <v>19232</v>
      </c>
      <c r="B105">
        <v>8392</v>
      </c>
      <c r="C105">
        <v>30254</v>
      </c>
      <c r="G105">
        <f t="shared" si="9"/>
        <v>30254</v>
      </c>
      <c r="H105">
        <f t="shared" si="5"/>
        <v>30254</v>
      </c>
      <c r="I105" s="3">
        <f t="shared" si="6"/>
        <v>1</v>
      </c>
      <c r="J105">
        <f t="shared" si="10"/>
        <v>2.2313689203705477E-2</v>
      </c>
      <c r="K105">
        <f t="shared" si="7"/>
        <v>21872</v>
      </c>
      <c r="L105">
        <f t="shared" si="8"/>
        <v>59.88227241615332</v>
      </c>
    </row>
    <row r="106" spans="1:12">
      <c r="A106" s="1">
        <v>19360</v>
      </c>
      <c r="B106">
        <v>800761</v>
      </c>
      <c r="C106">
        <v>-499634</v>
      </c>
      <c r="E106" s="2">
        <v>-0.57999999999999996</v>
      </c>
      <c r="G106">
        <f t="shared" si="9"/>
        <v>-499634</v>
      </c>
      <c r="H106">
        <f t="shared" si="5"/>
        <v>-499634</v>
      </c>
      <c r="I106" s="3">
        <f t="shared" si="6"/>
        <v>0.42000000000000004</v>
      </c>
      <c r="J106">
        <f t="shared" si="10"/>
        <v>20.720410909279096</v>
      </c>
      <c r="K106">
        <f t="shared" si="7"/>
        <v>21744</v>
      </c>
      <c r="L106">
        <f t="shared" si="8"/>
        <v>59.531827515400408</v>
      </c>
    </row>
    <row r="107" spans="1:12">
      <c r="A107" s="1">
        <v>19668</v>
      </c>
      <c r="B107">
        <v>854590</v>
      </c>
      <c r="C107">
        <v>-724441</v>
      </c>
      <c r="G107">
        <f t="shared" si="9"/>
        <v>-724441</v>
      </c>
      <c r="H107">
        <f t="shared" si="5"/>
        <v>-724441</v>
      </c>
      <c r="I107" s="3">
        <f t="shared" si="6"/>
        <v>1</v>
      </c>
      <c r="J107">
        <f t="shared" si="10"/>
        <v>2.8379720184506869</v>
      </c>
      <c r="K107">
        <f t="shared" si="7"/>
        <v>21436</v>
      </c>
      <c r="L107">
        <f t="shared" si="8"/>
        <v>58.688569472963721</v>
      </c>
    </row>
    <row r="108" spans="1:12">
      <c r="A108" s="1">
        <v>19725</v>
      </c>
      <c r="B108">
        <v>660100</v>
      </c>
      <c r="C108">
        <v>-40781</v>
      </c>
      <c r="E108" s="2">
        <v>-0.81</v>
      </c>
      <c r="G108">
        <f t="shared" si="9"/>
        <v>-40781</v>
      </c>
      <c r="H108">
        <f t="shared" si="5"/>
        <v>-40781</v>
      </c>
      <c r="I108" s="3">
        <f t="shared" si="6"/>
        <v>0.18999999999999995</v>
      </c>
      <c r="J108">
        <f t="shared" si="10"/>
        <v>5.071879153892846</v>
      </c>
      <c r="K108">
        <f t="shared" si="7"/>
        <v>21379</v>
      </c>
      <c r="L108">
        <f t="shared" si="8"/>
        <v>58.53251197809719</v>
      </c>
    </row>
    <row r="109" spans="1:12">
      <c r="A109" s="1">
        <v>19880</v>
      </c>
      <c r="B109">
        <v>52668</v>
      </c>
      <c r="C109">
        <v>81885</v>
      </c>
      <c r="G109">
        <f t="shared" si="9"/>
        <v>81885</v>
      </c>
      <c r="H109">
        <f t="shared" si="5"/>
        <v>81885</v>
      </c>
      <c r="I109" s="3">
        <f t="shared" si="6"/>
        <v>1</v>
      </c>
      <c r="J109">
        <f t="shared" si="10"/>
        <v>8.5041795908086137E-2</v>
      </c>
      <c r="K109">
        <f t="shared" si="7"/>
        <v>21224</v>
      </c>
      <c r="L109">
        <f t="shared" si="8"/>
        <v>58.108145106091719</v>
      </c>
    </row>
    <row r="110" spans="1:12">
      <c r="A110" s="1">
        <v>19923</v>
      </c>
      <c r="B110">
        <v>494819</v>
      </c>
      <c r="C110">
        <v>-11471</v>
      </c>
      <c r="G110">
        <f t="shared" si="9"/>
        <v>-11471</v>
      </c>
      <c r="H110">
        <f t="shared" si="5"/>
        <v>-11471</v>
      </c>
      <c r="I110" s="3">
        <f t="shared" si="6"/>
        <v>1</v>
      </c>
      <c r="J110">
        <f t="shared" si="10"/>
        <v>3.6775025454653556</v>
      </c>
      <c r="K110">
        <f t="shared" si="7"/>
        <v>21181</v>
      </c>
      <c r="L110">
        <f t="shared" si="8"/>
        <v>57.990417522245039</v>
      </c>
    </row>
    <row r="111" spans="1:12">
      <c r="A111" s="1">
        <v>20090</v>
      </c>
      <c r="B111">
        <v>635507</v>
      </c>
      <c r="C111">
        <v>-174716</v>
      </c>
      <c r="E111" s="2">
        <v>-0.41</v>
      </c>
      <c r="G111">
        <f t="shared" si="9"/>
        <v>-174716</v>
      </c>
      <c r="H111">
        <f t="shared" si="5"/>
        <v>-174716</v>
      </c>
      <c r="I111" s="3">
        <f t="shared" si="6"/>
        <v>0.59000000000000008</v>
      </c>
      <c r="J111">
        <f t="shared" si="10"/>
        <v>1.3148021715203124</v>
      </c>
      <c r="K111">
        <f t="shared" si="7"/>
        <v>21014</v>
      </c>
      <c r="L111">
        <f t="shared" si="8"/>
        <v>57.533196440793979</v>
      </c>
    </row>
    <row r="112" spans="1:12">
      <c r="A112" s="1">
        <v>20215</v>
      </c>
      <c r="B112">
        <v>629303</v>
      </c>
      <c r="C112">
        <v>41227</v>
      </c>
      <c r="G112">
        <f t="shared" si="9"/>
        <v>41227</v>
      </c>
      <c r="H112">
        <f t="shared" si="5"/>
        <v>41227</v>
      </c>
      <c r="I112" s="3">
        <f t="shared" si="6"/>
        <v>1</v>
      </c>
      <c r="J112">
        <f t="shared" si="10"/>
        <v>1.3657015870535665</v>
      </c>
      <c r="K112">
        <f t="shared" si="7"/>
        <v>20889</v>
      </c>
      <c r="L112">
        <f t="shared" si="8"/>
        <v>57.190965092402465</v>
      </c>
    </row>
    <row r="113" spans="1:12">
      <c r="A113" s="1">
        <v>20455</v>
      </c>
      <c r="B113">
        <v>3204</v>
      </c>
      <c r="C113">
        <v>4833</v>
      </c>
      <c r="E113" s="2">
        <v>7.0000000000000007E-2</v>
      </c>
      <c r="G113">
        <f t="shared" si="9"/>
        <v>4833</v>
      </c>
      <c r="H113">
        <f t="shared" si="5"/>
        <v>4833</v>
      </c>
      <c r="I113" s="3">
        <f t="shared" si="6"/>
        <v>1.07</v>
      </c>
      <c r="J113">
        <f t="shared" si="10"/>
        <v>4.7783096953156459E-3</v>
      </c>
      <c r="K113">
        <f t="shared" si="7"/>
        <v>20649</v>
      </c>
      <c r="L113">
        <f t="shared" si="8"/>
        <v>56.533880903490761</v>
      </c>
    </row>
    <row r="114" spans="1:12">
      <c r="A114" s="1">
        <v>20459</v>
      </c>
      <c r="B114">
        <v>68683</v>
      </c>
      <c r="C114">
        <v>-9013</v>
      </c>
      <c r="G114">
        <f t="shared" si="9"/>
        <v>-9013</v>
      </c>
      <c r="H114">
        <f t="shared" si="5"/>
        <v>-9013</v>
      </c>
      <c r="I114" s="3">
        <f t="shared" si="6"/>
        <v>1</v>
      </c>
      <c r="J114">
        <f t="shared" si="10"/>
        <v>8.5458504417071044</v>
      </c>
      <c r="K114">
        <f t="shared" si="7"/>
        <v>20645</v>
      </c>
      <c r="L114">
        <f t="shared" si="8"/>
        <v>56.522929500342229</v>
      </c>
    </row>
    <row r="115" spans="1:12">
      <c r="A115" s="1">
        <v>20528</v>
      </c>
      <c r="B115">
        <v>186429</v>
      </c>
      <c r="C115">
        <v>-155015</v>
      </c>
      <c r="G115">
        <f t="shared" si="9"/>
        <v>-155015</v>
      </c>
      <c r="H115">
        <f t="shared" si="5"/>
        <v>-155015</v>
      </c>
      <c r="I115" s="3">
        <f t="shared" si="6"/>
        <v>1</v>
      </c>
      <c r="J115">
        <f t="shared" si="10"/>
        <v>3.124333836098542</v>
      </c>
      <c r="K115">
        <f t="shared" si="7"/>
        <v>20576</v>
      </c>
      <c r="L115">
        <f t="shared" si="8"/>
        <v>56.334017796030118</v>
      </c>
    </row>
    <row r="116" spans="1:12">
      <c r="A116" s="1">
        <v>20546</v>
      </c>
      <c r="B116">
        <v>874186</v>
      </c>
      <c r="C116">
        <v>-359534</v>
      </c>
      <c r="G116">
        <f t="shared" si="9"/>
        <v>-359534</v>
      </c>
      <c r="H116">
        <f t="shared" si="5"/>
        <v>-359534</v>
      </c>
      <c r="I116" s="3">
        <f t="shared" si="6"/>
        <v>1</v>
      </c>
      <c r="J116">
        <f t="shared" si="10"/>
        <v>27.827911122429491</v>
      </c>
      <c r="K116">
        <f t="shared" si="7"/>
        <v>20558</v>
      </c>
      <c r="L116">
        <f t="shared" si="8"/>
        <v>56.284736481861735</v>
      </c>
    </row>
    <row r="117" spans="1:12">
      <c r="A117" s="1">
        <v>20648</v>
      </c>
      <c r="B117">
        <v>357021</v>
      </c>
      <c r="C117">
        <v>-185779</v>
      </c>
      <c r="G117">
        <f t="shared" si="9"/>
        <v>-185779</v>
      </c>
      <c r="H117">
        <f t="shared" si="5"/>
        <v>-185779</v>
      </c>
      <c r="I117" s="3">
        <f t="shared" si="6"/>
        <v>1</v>
      </c>
      <c r="J117">
        <f t="shared" si="10"/>
        <v>0.69371342188507967</v>
      </c>
      <c r="K117">
        <f t="shared" si="7"/>
        <v>20456</v>
      </c>
      <c r="L117">
        <f t="shared" si="8"/>
        <v>56.005475701574262</v>
      </c>
    </row>
    <row r="118" spans="1:12">
      <c r="A118" s="1">
        <v>20821</v>
      </c>
      <c r="B118">
        <v>470043</v>
      </c>
      <c r="C118">
        <v>-262275</v>
      </c>
      <c r="E118" s="2">
        <v>-0.28000000000000003</v>
      </c>
      <c r="G118">
        <f t="shared" si="9"/>
        <v>-262275</v>
      </c>
      <c r="H118">
        <f t="shared" si="5"/>
        <v>-262275</v>
      </c>
      <c r="I118" s="3">
        <f t="shared" si="6"/>
        <v>0.72</v>
      </c>
      <c r="J118">
        <f t="shared" si="10"/>
        <v>2.7449048714684481</v>
      </c>
      <c r="K118">
        <f t="shared" si="7"/>
        <v>20283</v>
      </c>
      <c r="L118">
        <f t="shared" si="8"/>
        <v>55.531827515400408</v>
      </c>
    </row>
    <row r="119" spans="1:12">
      <c r="A119" s="1">
        <v>20859</v>
      </c>
      <c r="B119">
        <v>939940</v>
      </c>
      <c r="C119">
        <v>-255093</v>
      </c>
      <c r="G119">
        <f t="shared" si="9"/>
        <v>-255093</v>
      </c>
      <c r="H119">
        <f t="shared" si="5"/>
        <v>-255093</v>
      </c>
      <c r="I119" s="3">
        <f t="shared" si="6"/>
        <v>1</v>
      </c>
      <c r="J119">
        <f t="shared" si="10"/>
        <v>4.5239882946363252</v>
      </c>
      <c r="K119">
        <f t="shared" si="7"/>
        <v>20245</v>
      </c>
      <c r="L119">
        <f t="shared" si="8"/>
        <v>55.427789185489388</v>
      </c>
    </row>
    <row r="120" spans="1:12">
      <c r="A120" s="1">
        <v>20962</v>
      </c>
      <c r="B120">
        <v>849107</v>
      </c>
      <c r="C120">
        <v>-642750</v>
      </c>
      <c r="G120">
        <f t="shared" si="9"/>
        <v>-642750</v>
      </c>
      <c r="H120">
        <f t="shared" si="5"/>
        <v>-642750</v>
      </c>
      <c r="I120" s="3">
        <f t="shared" si="6"/>
        <v>1</v>
      </c>
      <c r="J120">
        <f t="shared" si="10"/>
        <v>1.2398491925933821</v>
      </c>
      <c r="K120">
        <f t="shared" si="7"/>
        <v>20142</v>
      </c>
      <c r="L120">
        <f t="shared" si="8"/>
        <v>55.145790554414788</v>
      </c>
    </row>
    <row r="121" spans="1:12">
      <c r="A121" s="1">
        <v>21186</v>
      </c>
      <c r="B121">
        <v>97004</v>
      </c>
      <c r="C121">
        <v>68849</v>
      </c>
      <c r="E121" s="2">
        <v>-0.04</v>
      </c>
      <c r="G121">
        <f t="shared" si="9"/>
        <v>68849</v>
      </c>
      <c r="H121">
        <f t="shared" si="5"/>
        <v>68849</v>
      </c>
      <c r="I121" s="3">
        <f t="shared" si="6"/>
        <v>0.96</v>
      </c>
      <c r="J121">
        <f t="shared" si="10"/>
        <v>0.47007855318695269</v>
      </c>
      <c r="K121">
        <f t="shared" si="7"/>
        <v>19918</v>
      </c>
      <c r="L121">
        <f t="shared" si="8"/>
        <v>54.53251197809719</v>
      </c>
    </row>
    <row r="122" spans="1:12">
      <c r="A122" s="1">
        <v>21504</v>
      </c>
      <c r="B122">
        <v>668154</v>
      </c>
      <c r="C122">
        <v>-483643</v>
      </c>
      <c r="G122">
        <f t="shared" si="9"/>
        <v>-483643</v>
      </c>
      <c r="H122">
        <f t="shared" si="5"/>
        <v>-483643</v>
      </c>
      <c r="I122" s="3">
        <f t="shared" si="6"/>
        <v>1</v>
      </c>
      <c r="J122">
        <f t="shared" si="10"/>
        <v>4.0285915841136424</v>
      </c>
      <c r="K122">
        <f t="shared" si="7"/>
        <v>19600</v>
      </c>
      <c r="L122">
        <f t="shared" si="8"/>
        <v>53.661875427789184</v>
      </c>
    </row>
    <row r="123" spans="1:12">
      <c r="A123" s="1">
        <v>21551</v>
      </c>
      <c r="B123">
        <v>707634</v>
      </c>
      <c r="C123">
        <v>-631008</v>
      </c>
      <c r="E123" s="2">
        <v>1.96</v>
      </c>
      <c r="G123">
        <f t="shared" si="9"/>
        <v>-631008</v>
      </c>
      <c r="H123">
        <f t="shared" si="5"/>
        <v>-631008</v>
      </c>
      <c r="I123" s="3">
        <f t="shared" si="6"/>
        <v>2.96</v>
      </c>
      <c r="J123">
        <f t="shared" si="10"/>
        <v>3.8351859780717681</v>
      </c>
      <c r="K123">
        <f t="shared" si="7"/>
        <v>19553</v>
      </c>
      <c r="L123">
        <f t="shared" si="8"/>
        <v>53.533196440793979</v>
      </c>
    </row>
    <row r="124" spans="1:12">
      <c r="A124" s="1">
        <v>21761</v>
      </c>
      <c r="B124">
        <v>720533</v>
      </c>
      <c r="C124">
        <v>-553474</v>
      </c>
      <c r="G124">
        <f t="shared" si="9"/>
        <v>-553474</v>
      </c>
      <c r="H124">
        <f t="shared" si="5"/>
        <v>-553474</v>
      </c>
      <c r="I124" s="3">
        <f t="shared" si="6"/>
        <v>1</v>
      </c>
      <c r="J124">
        <f t="shared" si="10"/>
        <v>9.4032443296009181</v>
      </c>
      <c r="K124">
        <f t="shared" si="7"/>
        <v>19343</v>
      </c>
      <c r="L124">
        <f t="shared" si="8"/>
        <v>52.958247775496233</v>
      </c>
    </row>
    <row r="125" spans="1:12">
      <c r="A125" s="1">
        <v>21818</v>
      </c>
      <c r="B125">
        <v>14261</v>
      </c>
      <c r="C125">
        <v>40454</v>
      </c>
      <c r="G125">
        <f t="shared" si="9"/>
        <v>40454</v>
      </c>
      <c r="H125">
        <f t="shared" si="5"/>
        <v>40454</v>
      </c>
      <c r="I125" s="3">
        <f t="shared" si="6"/>
        <v>1</v>
      </c>
      <c r="J125">
        <f t="shared" si="10"/>
        <v>8.5365050670721129E-2</v>
      </c>
      <c r="K125">
        <f t="shared" si="7"/>
        <v>19286</v>
      </c>
      <c r="L125">
        <f t="shared" si="8"/>
        <v>52.802190280629709</v>
      </c>
    </row>
    <row r="126" spans="1:12">
      <c r="A126" s="1">
        <v>21916</v>
      </c>
      <c r="B126">
        <v>723303</v>
      </c>
      <c r="C126">
        <v>-626823</v>
      </c>
      <c r="E126" s="2">
        <v>-0.78</v>
      </c>
      <c r="G126">
        <f t="shared" si="9"/>
        <v>-626823</v>
      </c>
      <c r="H126">
        <f t="shared" ref="H126:H160" si="11">C126+D126</f>
        <v>-626823</v>
      </c>
      <c r="I126" s="3">
        <f t="shared" si="6"/>
        <v>0.21999999999999997</v>
      </c>
      <c r="J126">
        <f t="shared" si="10"/>
        <v>13.219464497852508</v>
      </c>
      <c r="K126">
        <f t="shared" si="7"/>
        <v>19188</v>
      </c>
      <c r="L126">
        <f t="shared" si="8"/>
        <v>52.533880903490761</v>
      </c>
    </row>
    <row r="127" spans="1:12">
      <c r="A127" s="1">
        <v>22282</v>
      </c>
      <c r="B127">
        <v>326734</v>
      </c>
      <c r="C127">
        <v>-271627</v>
      </c>
      <c r="E127" s="2">
        <v>1.06</v>
      </c>
      <c r="G127">
        <f t="shared" si="9"/>
        <v>-271627</v>
      </c>
      <c r="H127">
        <f t="shared" si="11"/>
        <v>-271627</v>
      </c>
      <c r="I127" s="3">
        <f t="shared" si="6"/>
        <v>2.06</v>
      </c>
      <c r="J127">
        <f t="shared" si="10"/>
        <v>3.3865464344941958</v>
      </c>
      <c r="K127">
        <f t="shared" si="7"/>
        <v>18822</v>
      </c>
      <c r="L127">
        <f t="shared" si="8"/>
        <v>51.531827515400408</v>
      </c>
    </row>
    <row r="128" spans="1:12">
      <c r="A128" s="1">
        <v>22606</v>
      </c>
      <c r="B128">
        <v>198930</v>
      </c>
      <c r="C128">
        <v>-137952</v>
      </c>
      <c r="G128">
        <f t="shared" si="9"/>
        <v>-137952</v>
      </c>
      <c r="H128">
        <f t="shared" si="11"/>
        <v>-137952</v>
      </c>
      <c r="I128" s="3">
        <f t="shared" si="6"/>
        <v>1</v>
      </c>
      <c r="J128">
        <f t="shared" si="10"/>
        <v>3.6098862213511893</v>
      </c>
      <c r="K128">
        <f t="shared" si="7"/>
        <v>18498</v>
      </c>
      <c r="L128">
        <f t="shared" si="8"/>
        <v>50.644763860369608</v>
      </c>
    </row>
    <row r="129" spans="1:12">
      <c r="A129" s="1">
        <v>22647</v>
      </c>
      <c r="B129">
        <v>878526</v>
      </c>
      <c r="C129">
        <v>-410179</v>
      </c>
      <c r="E129" s="2">
        <v>1.04</v>
      </c>
      <c r="G129">
        <f t="shared" si="9"/>
        <v>-410179</v>
      </c>
      <c r="H129">
        <f t="shared" si="11"/>
        <v>-410179</v>
      </c>
      <c r="I129" s="3">
        <f t="shared" si="6"/>
        <v>2.04</v>
      </c>
      <c r="J129">
        <f t="shared" si="10"/>
        <v>14.407261635343895</v>
      </c>
      <c r="K129">
        <f t="shared" si="7"/>
        <v>18457</v>
      </c>
      <c r="L129">
        <f t="shared" si="8"/>
        <v>50.53251197809719</v>
      </c>
    </row>
    <row r="130" spans="1:12">
      <c r="A130" s="1">
        <v>22981</v>
      </c>
      <c r="B130">
        <v>862545</v>
      </c>
      <c r="C130">
        <v>-17966</v>
      </c>
      <c r="G130">
        <f t="shared" si="9"/>
        <v>-17966</v>
      </c>
      <c r="H130">
        <f t="shared" si="11"/>
        <v>-17966</v>
      </c>
      <c r="I130" s="3">
        <f t="shared" si="6"/>
        <v>1</v>
      </c>
      <c r="J130">
        <f t="shared" si="10"/>
        <v>1.8416793531291968</v>
      </c>
      <c r="K130">
        <f t="shared" si="7"/>
        <v>18123</v>
      </c>
      <c r="L130">
        <f t="shared" si="8"/>
        <v>49.618069815195071</v>
      </c>
    </row>
    <row r="131" spans="1:12">
      <c r="A131" s="1">
        <v>23012</v>
      </c>
      <c r="B131">
        <v>795005</v>
      </c>
      <c r="C131">
        <v>-226655</v>
      </c>
      <c r="E131" s="2">
        <v>-0.45</v>
      </c>
      <c r="G131">
        <f t="shared" si="9"/>
        <v>-226655</v>
      </c>
      <c r="H131">
        <f t="shared" si="11"/>
        <v>-226655</v>
      </c>
      <c r="I131" s="3">
        <f t="shared" si="6"/>
        <v>0.55000000000000004</v>
      </c>
      <c r="J131">
        <f t="shared" si="10"/>
        <v>0.94130330022413533</v>
      </c>
      <c r="K131">
        <f t="shared" si="7"/>
        <v>18092</v>
      </c>
      <c r="L131">
        <f t="shared" si="8"/>
        <v>49.533196440793979</v>
      </c>
    </row>
    <row r="132" spans="1:12">
      <c r="A132" s="1">
        <v>23149</v>
      </c>
      <c r="B132">
        <v>850927</v>
      </c>
      <c r="C132">
        <v>-599578</v>
      </c>
      <c r="G132">
        <f t="shared" si="9"/>
        <v>-599578</v>
      </c>
      <c r="H132">
        <f t="shared" si="11"/>
        <v>-599578</v>
      </c>
      <c r="I132" s="3">
        <f t="shared" si="6"/>
        <v>1</v>
      </c>
      <c r="J132">
        <f t="shared" si="10"/>
        <v>1.4971883522477347</v>
      </c>
      <c r="K132">
        <f t="shared" si="7"/>
        <v>17955</v>
      </c>
      <c r="L132">
        <f t="shared" si="8"/>
        <v>49.158110882956876</v>
      </c>
    </row>
    <row r="133" spans="1:12">
      <c r="A133" s="1">
        <v>23377</v>
      </c>
      <c r="B133">
        <v>156937</v>
      </c>
      <c r="C133">
        <v>-133886</v>
      </c>
      <c r="E133" s="2">
        <v>-0.03</v>
      </c>
      <c r="G133">
        <f t="shared" si="9"/>
        <v>-133886</v>
      </c>
      <c r="H133">
        <f t="shared" si="11"/>
        <v>-133886</v>
      </c>
      <c r="I133" s="3">
        <f t="shared" si="6"/>
        <v>0.97</v>
      </c>
      <c r="J133">
        <f t="shared" si="10"/>
        <v>0.62437885171613972</v>
      </c>
      <c r="K133">
        <f t="shared" si="7"/>
        <v>17727</v>
      </c>
      <c r="L133">
        <f t="shared" si="8"/>
        <v>48.533880903490761</v>
      </c>
    </row>
    <row r="134" spans="1:12">
      <c r="A134" s="1">
        <v>23743</v>
      </c>
      <c r="B134">
        <v>106739</v>
      </c>
      <c r="C134">
        <v>24068</v>
      </c>
      <c r="E134" s="2">
        <v>-0.76</v>
      </c>
      <c r="G134">
        <f t="shared" si="9"/>
        <v>24068</v>
      </c>
      <c r="H134">
        <f t="shared" si="11"/>
        <v>24068</v>
      </c>
      <c r="I134" s="3">
        <f t="shared" si="6"/>
        <v>0.24</v>
      </c>
      <c r="J134">
        <f t="shared" si="10"/>
        <v>4.6305583271875408</v>
      </c>
      <c r="K134">
        <f t="shared" si="7"/>
        <v>17361</v>
      </c>
      <c r="L134">
        <f t="shared" si="8"/>
        <v>47.531827515400408</v>
      </c>
    </row>
    <row r="135" spans="1:12">
      <c r="A135" s="1">
        <v>24108</v>
      </c>
      <c r="B135">
        <v>417339</v>
      </c>
      <c r="C135">
        <v>-57214</v>
      </c>
      <c r="E135" s="2">
        <v>0.97</v>
      </c>
      <c r="G135">
        <f t="shared" si="9"/>
        <v>-57214</v>
      </c>
      <c r="H135">
        <f t="shared" si="11"/>
        <v>-57214</v>
      </c>
      <c r="I135" s="3">
        <f t="shared" si="6"/>
        <v>1.97</v>
      </c>
      <c r="J135">
        <f t="shared" si="10"/>
        <v>3.1904943925019302</v>
      </c>
      <c r="K135">
        <f t="shared" si="7"/>
        <v>16996</v>
      </c>
      <c r="L135">
        <f t="shared" si="8"/>
        <v>46.53251197809719</v>
      </c>
    </row>
    <row r="136" spans="1:12">
      <c r="A136" s="1">
        <v>24342</v>
      </c>
      <c r="B136">
        <v>807505</v>
      </c>
      <c r="C136">
        <v>-326510</v>
      </c>
      <c r="G136">
        <f t="shared" si="9"/>
        <v>-326510</v>
      </c>
      <c r="H136">
        <f t="shared" si="11"/>
        <v>-326510</v>
      </c>
      <c r="I136" s="3">
        <f t="shared" si="6"/>
        <v>1</v>
      </c>
      <c r="J136">
        <f t="shared" si="10"/>
        <v>2.2422908712252689</v>
      </c>
      <c r="K136">
        <f t="shared" si="7"/>
        <v>16762</v>
      </c>
      <c r="L136">
        <f t="shared" si="8"/>
        <v>45.891854893908281</v>
      </c>
    </row>
    <row r="137" spans="1:12">
      <c r="A137" s="1">
        <v>24473</v>
      </c>
      <c r="B137">
        <v>825015</v>
      </c>
      <c r="C137">
        <v>3825</v>
      </c>
      <c r="E137" s="2">
        <v>0.28999999999999998</v>
      </c>
      <c r="G137">
        <f t="shared" si="9"/>
        <v>3825</v>
      </c>
      <c r="H137">
        <f t="shared" si="11"/>
        <v>3825</v>
      </c>
      <c r="I137" s="3">
        <f t="shared" si="6"/>
        <v>1.29</v>
      </c>
      <c r="J137">
        <f t="shared" si="10"/>
        <v>1.7152257299971934</v>
      </c>
      <c r="K137">
        <f t="shared" si="7"/>
        <v>16631</v>
      </c>
      <c r="L137">
        <f t="shared" si="8"/>
        <v>45.533196440793979</v>
      </c>
    </row>
    <row r="138" spans="1:12">
      <c r="A138" s="1">
        <v>24838</v>
      </c>
      <c r="B138">
        <v>495744</v>
      </c>
      <c r="C138">
        <v>-68578</v>
      </c>
      <c r="E138" s="2">
        <v>0.13</v>
      </c>
      <c r="G138">
        <f t="shared" si="9"/>
        <v>-68578</v>
      </c>
      <c r="H138">
        <f t="shared" si="11"/>
        <v>-68578</v>
      </c>
      <c r="I138" s="3">
        <f t="shared" si="6"/>
        <v>1.1299999999999999</v>
      </c>
      <c r="J138">
        <f t="shared" si="10"/>
        <v>0.59811785145504559</v>
      </c>
      <c r="K138">
        <f t="shared" si="7"/>
        <v>16266</v>
      </c>
      <c r="L138">
        <f t="shared" si="8"/>
        <v>44.533880903490761</v>
      </c>
    </row>
    <row r="139" spans="1:12">
      <c r="A139" s="1">
        <v>25020</v>
      </c>
      <c r="B139">
        <v>276778</v>
      </c>
      <c r="C139">
        <v>-134334</v>
      </c>
      <c r="G139">
        <f t="shared" si="9"/>
        <v>-134334</v>
      </c>
      <c r="H139">
        <f t="shared" si="11"/>
        <v>-134334</v>
      </c>
      <c r="I139" s="3">
        <f t="shared" ref="I139:I202" si="12">E139+1</f>
        <v>1</v>
      </c>
      <c r="J139">
        <f t="shared" si="10"/>
        <v>0.64794014504899733</v>
      </c>
      <c r="K139">
        <f t="shared" ref="K139:K202" si="13">$A$220-A139</f>
        <v>16084</v>
      </c>
      <c r="L139">
        <f t="shared" ref="L139:L202" si="14">K139/$J$6</f>
        <v>44.035592060232716</v>
      </c>
    </row>
    <row r="140" spans="1:12">
      <c r="A140" s="1">
        <v>25060</v>
      </c>
      <c r="B140">
        <v>653248</v>
      </c>
      <c r="C140">
        <v>-321495</v>
      </c>
      <c r="G140">
        <f t="shared" ref="G140:G203" si="15">C140+D140</f>
        <v>-321495</v>
      </c>
      <c r="H140">
        <f t="shared" si="11"/>
        <v>-321495</v>
      </c>
      <c r="I140" s="3">
        <f t="shared" si="12"/>
        <v>1</v>
      </c>
      <c r="J140">
        <f t="shared" ref="J140:J203" si="16">B140/(B139+C139+D139)</f>
        <v>4.5859987082643006</v>
      </c>
      <c r="K140">
        <f t="shared" si="13"/>
        <v>16044</v>
      </c>
      <c r="L140">
        <f t="shared" si="14"/>
        <v>43.926078028747433</v>
      </c>
    </row>
    <row r="141" spans="1:12">
      <c r="A141" s="1">
        <v>25204</v>
      </c>
      <c r="B141">
        <v>867134</v>
      </c>
      <c r="C141">
        <v>-614386</v>
      </c>
      <c r="E141" s="2">
        <v>0.42</v>
      </c>
      <c r="G141">
        <f t="shared" si="15"/>
        <v>-614386</v>
      </c>
      <c r="H141">
        <f t="shared" si="11"/>
        <v>-614386</v>
      </c>
      <c r="I141" s="3">
        <f t="shared" si="12"/>
        <v>1.42</v>
      </c>
      <c r="J141">
        <f t="shared" si="16"/>
        <v>2.6137939973413955</v>
      </c>
      <c r="K141">
        <f t="shared" si="13"/>
        <v>15900</v>
      </c>
      <c r="L141">
        <f t="shared" si="14"/>
        <v>43.531827515400408</v>
      </c>
    </row>
    <row r="142" spans="1:12">
      <c r="A142" s="1">
        <v>25256</v>
      </c>
      <c r="B142">
        <v>873755</v>
      </c>
      <c r="C142">
        <v>-202577</v>
      </c>
      <c r="G142">
        <f t="shared" si="15"/>
        <v>-202577</v>
      </c>
      <c r="H142">
        <f t="shared" si="11"/>
        <v>-202577</v>
      </c>
      <c r="I142" s="3">
        <f t="shared" si="12"/>
        <v>1</v>
      </c>
      <c r="J142">
        <f t="shared" si="16"/>
        <v>3.4570204314178548</v>
      </c>
      <c r="K142">
        <f t="shared" si="13"/>
        <v>15848</v>
      </c>
      <c r="L142">
        <f t="shared" si="14"/>
        <v>43.389459274469544</v>
      </c>
    </row>
    <row r="143" spans="1:12">
      <c r="A143" s="1">
        <v>25569</v>
      </c>
      <c r="B143">
        <v>515208</v>
      </c>
      <c r="C143">
        <v>-443782</v>
      </c>
      <c r="E143" s="2">
        <v>1.77</v>
      </c>
      <c r="G143">
        <f t="shared" si="15"/>
        <v>-443782</v>
      </c>
      <c r="H143">
        <f t="shared" si="11"/>
        <v>-443782</v>
      </c>
      <c r="I143" s="3">
        <f t="shared" si="12"/>
        <v>2.77</v>
      </c>
      <c r="J143">
        <f t="shared" si="16"/>
        <v>0.76761753215987416</v>
      </c>
      <c r="K143">
        <f t="shared" si="13"/>
        <v>15535</v>
      </c>
      <c r="L143">
        <f t="shared" si="14"/>
        <v>42.53251197809719</v>
      </c>
    </row>
    <row r="144" spans="1:12">
      <c r="A144" s="1">
        <v>25934</v>
      </c>
      <c r="B144">
        <v>363399</v>
      </c>
      <c r="C144">
        <v>-304052</v>
      </c>
      <c r="E144" s="2">
        <v>-0.64</v>
      </c>
      <c r="G144">
        <f t="shared" si="15"/>
        <v>-304052</v>
      </c>
      <c r="H144">
        <f t="shared" si="11"/>
        <v>-304052</v>
      </c>
      <c r="I144" s="3">
        <f t="shared" si="12"/>
        <v>0.36</v>
      </c>
      <c r="J144">
        <f t="shared" si="16"/>
        <v>5.0877691596897492</v>
      </c>
      <c r="K144">
        <f t="shared" si="13"/>
        <v>15170</v>
      </c>
      <c r="L144">
        <f t="shared" si="14"/>
        <v>41.533196440793979</v>
      </c>
    </row>
    <row r="145" spans="1:12">
      <c r="A145" s="1">
        <v>26004</v>
      </c>
      <c r="B145">
        <v>563111</v>
      </c>
      <c r="C145">
        <v>63853</v>
      </c>
      <c r="G145">
        <f t="shared" si="15"/>
        <v>63853</v>
      </c>
      <c r="H145">
        <f t="shared" si="11"/>
        <v>63853</v>
      </c>
      <c r="I145" s="3">
        <f t="shared" si="12"/>
        <v>1</v>
      </c>
      <c r="J145">
        <f t="shared" si="16"/>
        <v>9.4884492897703332</v>
      </c>
      <c r="K145">
        <f t="shared" si="13"/>
        <v>15100</v>
      </c>
      <c r="L145">
        <f t="shared" si="14"/>
        <v>41.341546885694733</v>
      </c>
    </row>
    <row r="146" spans="1:12">
      <c r="A146" s="1">
        <v>26299</v>
      </c>
      <c r="B146">
        <v>490240</v>
      </c>
      <c r="C146">
        <v>79108</v>
      </c>
      <c r="E146" s="2">
        <v>-0.5</v>
      </c>
      <c r="G146">
        <f t="shared" si="15"/>
        <v>79108</v>
      </c>
      <c r="H146">
        <f t="shared" si="11"/>
        <v>79108</v>
      </c>
      <c r="I146" s="3">
        <f t="shared" si="12"/>
        <v>0.5</v>
      </c>
      <c r="J146">
        <f t="shared" si="16"/>
        <v>0.78192687299430275</v>
      </c>
      <c r="K146">
        <f t="shared" si="13"/>
        <v>14805</v>
      </c>
      <c r="L146">
        <f t="shared" si="14"/>
        <v>40.533880903490761</v>
      </c>
    </row>
    <row r="147" spans="1:12">
      <c r="A147" s="1">
        <v>26493</v>
      </c>
      <c r="B147">
        <v>174370</v>
      </c>
      <c r="C147">
        <v>27567</v>
      </c>
      <c r="G147">
        <f t="shared" si="15"/>
        <v>27567</v>
      </c>
      <c r="H147">
        <f t="shared" si="11"/>
        <v>27567</v>
      </c>
      <c r="I147" s="3">
        <f t="shared" si="12"/>
        <v>1</v>
      </c>
      <c r="J147">
        <f t="shared" si="16"/>
        <v>0.30626260213437123</v>
      </c>
      <c r="K147">
        <f t="shared" si="13"/>
        <v>14611</v>
      </c>
      <c r="L147">
        <f t="shared" si="14"/>
        <v>40.002737850787135</v>
      </c>
    </row>
    <row r="148" spans="1:12">
      <c r="A148" s="1">
        <v>26665</v>
      </c>
      <c r="B148">
        <v>67531</v>
      </c>
      <c r="C148">
        <v>74105</v>
      </c>
      <c r="E148" s="2">
        <v>-0.23</v>
      </c>
      <c r="G148">
        <f t="shared" si="15"/>
        <v>74105</v>
      </c>
      <c r="H148">
        <f t="shared" si="11"/>
        <v>74105</v>
      </c>
      <c r="I148" s="3">
        <f t="shared" si="12"/>
        <v>0.77</v>
      </c>
      <c r="J148">
        <f t="shared" si="16"/>
        <v>0.33441617930344614</v>
      </c>
      <c r="K148">
        <f t="shared" si="13"/>
        <v>14439</v>
      </c>
      <c r="L148">
        <f t="shared" si="14"/>
        <v>39.531827515400408</v>
      </c>
    </row>
    <row r="149" spans="1:12">
      <c r="A149" s="1">
        <v>26991</v>
      </c>
      <c r="B149">
        <v>530170</v>
      </c>
      <c r="C149">
        <v>6238</v>
      </c>
      <c r="G149">
        <f t="shared" si="15"/>
        <v>6238</v>
      </c>
      <c r="H149">
        <f t="shared" si="11"/>
        <v>6238</v>
      </c>
      <c r="I149" s="3">
        <f t="shared" si="12"/>
        <v>1</v>
      </c>
      <c r="J149">
        <f t="shared" si="16"/>
        <v>3.7431867604281397</v>
      </c>
      <c r="K149">
        <f t="shared" si="13"/>
        <v>14113</v>
      </c>
      <c r="L149">
        <f t="shared" si="14"/>
        <v>38.639288158795345</v>
      </c>
    </row>
    <row r="150" spans="1:12">
      <c r="A150" s="1">
        <v>27030</v>
      </c>
      <c r="B150">
        <v>817060</v>
      </c>
      <c r="C150">
        <v>-365080</v>
      </c>
      <c r="E150" s="2">
        <v>-0.94</v>
      </c>
      <c r="G150">
        <f t="shared" si="15"/>
        <v>-365080</v>
      </c>
      <c r="H150">
        <f t="shared" si="11"/>
        <v>-365080</v>
      </c>
      <c r="I150" s="3">
        <f t="shared" si="12"/>
        <v>6.0000000000000053E-2</v>
      </c>
      <c r="J150">
        <f t="shared" si="16"/>
        <v>1.5232062161638156</v>
      </c>
      <c r="K150">
        <f t="shared" si="13"/>
        <v>14074</v>
      </c>
      <c r="L150">
        <f t="shared" si="14"/>
        <v>38.53251197809719</v>
      </c>
    </row>
    <row r="151" spans="1:12">
      <c r="A151" s="1">
        <v>27393</v>
      </c>
      <c r="B151">
        <v>499405</v>
      </c>
      <c r="C151">
        <v>-498149</v>
      </c>
      <c r="G151">
        <f t="shared" si="15"/>
        <v>-498149</v>
      </c>
      <c r="H151">
        <f t="shared" si="11"/>
        <v>-498149</v>
      </c>
      <c r="I151" s="3">
        <f t="shared" si="12"/>
        <v>1</v>
      </c>
      <c r="J151">
        <f t="shared" si="16"/>
        <v>1.1049272091685474</v>
      </c>
      <c r="K151">
        <f t="shared" si="13"/>
        <v>13711</v>
      </c>
      <c r="L151">
        <f t="shared" si="14"/>
        <v>37.538672142368242</v>
      </c>
    </row>
    <row r="152" spans="1:12">
      <c r="A152" s="1">
        <v>27395</v>
      </c>
      <c r="B152">
        <v>191905</v>
      </c>
      <c r="C152">
        <v>-125495</v>
      </c>
      <c r="E152" s="2">
        <v>-0.75</v>
      </c>
      <c r="G152">
        <f t="shared" si="15"/>
        <v>-125495</v>
      </c>
      <c r="H152">
        <f t="shared" si="11"/>
        <v>-125495</v>
      </c>
      <c r="I152" s="3">
        <f t="shared" si="12"/>
        <v>0.25</v>
      </c>
      <c r="J152">
        <f t="shared" si="16"/>
        <v>152.79060509554139</v>
      </c>
      <c r="K152">
        <f t="shared" si="13"/>
        <v>13709</v>
      </c>
      <c r="L152">
        <f t="shared" si="14"/>
        <v>37.533196440793979</v>
      </c>
    </row>
    <row r="153" spans="1:12">
      <c r="A153" s="1">
        <v>27760</v>
      </c>
      <c r="B153">
        <v>803674</v>
      </c>
      <c r="C153">
        <v>-56363</v>
      </c>
      <c r="E153" s="2">
        <v>-0.73</v>
      </c>
      <c r="G153">
        <f t="shared" si="15"/>
        <v>-56363</v>
      </c>
      <c r="H153">
        <f t="shared" si="11"/>
        <v>-56363</v>
      </c>
      <c r="I153" s="3">
        <f t="shared" si="12"/>
        <v>0.27</v>
      </c>
      <c r="J153">
        <f t="shared" si="16"/>
        <v>12.101701550971239</v>
      </c>
      <c r="K153">
        <f t="shared" si="13"/>
        <v>13344</v>
      </c>
      <c r="L153">
        <f t="shared" si="14"/>
        <v>36.533880903490761</v>
      </c>
    </row>
    <row r="154" spans="1:12">
      <c r="A154" s="1">
        <v>27813</v>
      </c>
      <c r="B154">
        <v>321744</v>
      </c>
      <c r="C154">
        <v>-54724</v>
      </c>
      <c r="G154">
        <f t="shared" si="15"/>
        <v>-54724</v>
      </c>
      <c r="H154">
        <f t="shared" si="11"/>
        <v>-54724</v>
      </c>
      <c r="I154" s="3">
        <f t="shared" si="12"/>
        <v>1</v>
      </c>
      <c r="J154">
        <f t="shared" si="16"/>
        <v>0.43053561368693888</v>
      </c>
      <c r="K154">
        <f t="shared" si="13"/>
        <v>13291</v>
      </c>
      <c r="L154">
        <f t="shared" si="14"/>
        <v>36.388774811772755</v>
      </c>
    </row>
    <row r="155" spans="1:12">
      <c r="A155" s="1">
        <v>28126</v>
      </c>
      <c r="B155">
        <v>138368</v>
      </c>
      <c r="C155">
        <v>-32847</v>
      </c>
      <c r="E155" s="2">
        <v>0.95</v>
      </c>
      <c r="G155">
        <f t="shared" si="15"/>
        <v>-32847</v>
      </c>
      <c r="H155">
        <f t="shared" si="11"/>
        <v>-32847</v>
      </c>
      <c r="I155" s="3">
        <f t="shared" si="12"/>
        <v>1.95</v>
      </c>
      <c r="J155">
        <f t="shared" si="16"/>
        <v>0.51819339375327689</v>
      </c>
      <c r="K155">
        <f t="shared" si="13"/>
        <v>12978</v>
      </c>
      <c r="L155">
        <f t="shared" si="14"/>
        <v>35.531827515400408</v>
      </c>
    </row>
    <row r="156" spans="1:12">
      <c r="A156" s="1">
        <v>28381</v>
      </c>
      <c r="B156">
        <v>253210</v>
      </c>
      <c r="C156">
        <v>-137035</v>
      </c>
      <c r="G156">
        <f t="shared" si="15"/>
        <v>-137035</v>
      </c>
      <c r="H156">
        <f t="shared" si="11"/>
        <v>-137035</v>
      </c>
      <c r="I156" s="3">
        <f t="shared" si="12"/>
        <v>1</v>
      </c>
      <c r="J156">
        <f t="shared" si="16"/>
        <v>2.3996171378209077</v>
      </c>
      <c r="K156">
        <f t="shared" si="13"/>
        <v>12723</v>
      </c>
      <c r="L156">
        <f t="shared" si="14"/>
        <v>34.833675564681727</v>
      </c>
    </row>
    <row r="157" spans="1:12">
      <c r="A157" s="1">
        <v>28413</v>
      </c>
      <c r="B157">
        <v>672229</v>
      </c>
      <c r="C157">
        <v>-768</v>
      </c>
      <c r="G157">
        <f t="shared" si="15"/>
        <v>-768</v>
      </c>
      <c r="H157">
        <f t="shared" si="11"/>
        <v>-768</v>
      </c>
      <c r="I157" s="3">
        <f t="shared" si="12"/>
        <v>1</v>
      </c>
      <c r="J157">
        <f t="shared" si="16"/>
        <v>5.7863481816225519</v>
      </c>
      <c r="K157">
        <f t="shared" si="13"/>
        <v>12691</v>
      </c>
      <c r="L157">
        <f t="shared" si="14"/>
        <v>34.7460643394935</v>
      </c>
    </row>
    <row r="158" spans="1:12">
      <c r="A158" s="1">
        <v>28442</v>
      </c>
      <c r="B158">
        <v>405545</v>
      </c>
      <c r="C158">
        <v>-290011</v>
      </c>
      <c r="G158">
        <f t="shared" si="15"/>
        <v>-290011</v>
      </c>
      <c r="H158">
        <f t="shared" si="11"/>
        <v>-290011</v>
      </c>
      <c r="I158" s="3">
        <f t="shared" si="12"/>
        <v>1</v>
      </c>
      <c r="J158">
        <f t="shared" si="16"/>
        <v>0.60397402082920681</v>
      </c>
      <c r="K158">
        <f t="shared" si="13"/>
        <v>12662</v>
      </c>
      <c r="L158">
        <f t="shared" si="14"/>
        <v>34.666666666666664</v>
      </c>
    </row>
    <row r="159" spans="1:12">
      <c r="A159" s="1">
        <v>28491</v>
      </c>
      <c r="B159">
        <v>188934</v>
      </c>
      <c r="C159">
        <v>-46969</v>
      </c>
      <c r="E159" s="2">
        <v>1.72</v>
      </c>
      <c r="G159">
        <f t="shared" si="15"/>
        <v>-46969</v>
      </c>
      <c r="H159">
        <f t="shared" si="11"/>
        <v>-46969</v>
      </c>
      <c r="I159" s="3">
        <f t="shared" si="12"/>
        <v>2.7199999999999998</v>
      </c>
      <c r="J159">
        <f t="shared" si="16"/>
        <v>1.6353108175948206</v>
      </c>
      <c r="K159">
        <f t="shared" si="13"/>
        <v>12613</v>
      </c>
      <c r="L159">
        <f t="shared" si="14"/>
        <v>34.53251197809719</v>
      </c>
    </row>
    <row r="160" spans="1:12">
      <c r="A160" s="1">
        <v>28503</v>
      </c>
      <c r="B160">
        <v>318645</v>
      </c>
      <c r="C160">
        <v>-308149</v>
      </c>
      <c r="G160">
        <f t="shared" si="15"/>
        <v>-308149</v>
      </c>
      <c r="H160">
        <f>-B160+C160+D160</f>
        <v>-626794</v>
      </c>
      <c r="I160" s="3">
        <f t="shared" si="12"/>
        <v>1</v>
      </c>
      <c r="J160">
        <f t="shared" si="16"/>
        <v>2.2445321029831296</v>
      </c>
      <c r="K160">
        <f t="shared" si="13"/>
        <v>12601</v>
      </c>
      <c r="L160">
        <f t="shared" si="14"/>
        <v>34.499657768651609</v>
      </c>
    </row>
    <row r="161" spans="1:12">
      <c r="A161" s="1">
        <v>28856</v>
      </c>
      <c r="B161">
        <v>528325</v>
      </c>
      <c r="C161">
        <v>-178604</v>
      </c>
      <c r="E161" s="2">
        <v>1.96</v>
      </c>
      <c r="G161">
        <f t="shared" si="15"/>
        <v>-178604</v>
      </c>
      <c r="I161" s="3">
        <f t="shared" si="12"/>
        <v>2.96</v>
      </c>
      <c r="J161">
        <f t="shared" si="16"/>
        <v>50.335842225609753</v>
      </c>
      <c r="K161">
        <f t="shared" si="13"/>
        <v>12248</v>
      </c>
      <c r="L161">
        <f t="shared" si="14"/>
        <v>33.533196440793979</v>
      </c>
    </row>
    <row r="162" spans="1:12">
      <c r="A162" s="1">
        <v>28884</v>
      </c>
      <c r="B162">
        <v>149719</v>
      </c>
      <c r="C162">
        <v>-34711</v>
      </c>
      <c r="G162">
        <f t="shared" si="15"/>
        <v>-34711</v>
      </c>
      <c r="I162" s="3">
        <f t="shared" si="12"/>
        <v>1</v>
      </c>
      <c r="J162">
        <f t="shared" si="16"/>
        <v>0.42810983612651227</v>
      </c>
      <c r="K162">
        <f t="shared" si="13"/>
        <v>12220</v>
      </c>
      <c r="L162">
        <f t="shared" si="14"/>
        <v>33.456536618754278</v>
      </c>
    </row>
    <row r="163" spans="1:12">
      <c r="A163" s="1">
        <v>28977</v>
      </c>
      <c r="B163">
        <v>672460</v>
      </c>
      <c r="C163">
        <v>44360</v>
      </c>
      <c r="G163">
        <f t="shared" si="15"/>
        <v>44360</v>
      </c>
      <c r="I163" s="3">
        <f t="shared" si="12"/>
        <v>1</v>
      </c>
      <c r="J163">
        <f t="shared" si="16"/>
        <v>5.8470715080690043</v>
      </c>
      <c r="K163">
        <f t="shared" si="13"/>
        <v>12127</v>
      </c>
      <c r="L163">
        <f t="shared" si="14"/>
        <v>33.201916495550989</v>
      </c>
    </row>
    <row r="164" spans="1:12">
      <c r="A164" s="1">
        <v>29221</v>
      </c>
      <c r="B164">
        <v>875949</v>
      </c>
      <c r="C164">
        <v>-459885</v>
      </c>
      <c r="E164" s="2">
        <v>-0.54</v>
      </c>
      <c r="G164">
        <f t="shared" si="15"/>
        <v>-459885</v>
      </c>
      <c r="I164" s="3">
        <f t="shared" si="12"/>
        <v>0.45999999999999996</v>
      </c>
      <c r="J164">
        <f t="shared" si="16"/>
        <v>1.221992968946179</v>
      </c>
      <c r="K164">
        <f t="shared" si="13"/>
        <v>11883</v>
      </c>
      <c r="L164">
        <f t="shared" si="14"/>
        <v>32.533880903490761</v>
      </c>
    </row>
    <row r="165" spans="1:12">
      <c r="A165" s="1">
        <v>29587</v>
      </c>
      <c r="B165">
        <v>652370</v>
      </c>
      <c r="C165">
        <v>-521051</v>
      </c>
      <c r="E165" s="2">
        <v>-0.04</v>
      </c>
      <c r="G165">
        <f t="shared" si="15"/>
        <v>-521051</v>
      </c>
      <c r="I165" s="3">
        <f t="shared" si="12"/>
        <v>0.96</v>
      </c>
      <c r="J165">
        <f t="shared" si="16"/>
        <v>1.567955891401323</v>
      </c>
      <c r="K165">
        <f t="shared" si="13"/>
        <v>11517</v>
      </c>
      <c r="L165">
        <f t="shared" si="14"/>
        <v>31.531827515400412</v>
      </c>
    </row>
    <row r="166" spans="1:12">
      <c r="A166" s="1">
        <v>29680</v>
      </c>
      <c r="B166">
        <v>53255</v>
      </c>
      <c r="C166">
        <v>70986</v>
      </c>
      <c r="G166">
        <f t="shared" si="15"/>
        <v>70986</v>
      </c>
      <c r="I166" s="3">
        <f t="shared" si="12"/>
        <v>1</v>
      </c>
      <c r="J166">
        <f t="shared" si="16"/>
        <v>0.40553918321035037</v>
      </c>
      <c r="K166">
        <f t="shared" si="13"/>
        <v>11424</v>
      </c>
      <c r="L166">
        <f t="shared" si="14"/>
        <v>31.277207392197127</v>
      </c>
    </row>
    <row r="167" spans="1:12">
      <c r="A167" s="1">
        <v>29779</v>
      </c>
      <c r="B167">
        <v>61741</v>
      </c>
      <c r="C167">
        <v>98467</v>
      </c>
      <c r="G167">
        <f t="shared" si="15"/>
        <v>98467</v>
      </c>
      <c r="I167" s="3">
        <f t="shared" si="12"/>
        <v>1</v>
      </c>
      <c r="J167">
        <f t="shared" si="16"/>
        <v>0.49694545278933683</v>
      </c>
      <c r="K167">
        <f t="shared" si="13"/>
        <v>11325</v>
      </c>
      <c r="L167">
        <f t="shared" si="14"/>
        <v>31.006160164271048</v>
      </c>
    </row>
    <row r="168" spans="1:12">
      <c r="A168" s="1">
        <v>29908</v>
      </c>
      <c r="B168">
        <v>719474</v>
      </c>
      <c r="C168">
        <v>-18259</v>
      </c>
      <c r="G168">
        <f t="shared" si="15"/>
        <v>-18259</v>
      </c>
      <c r="I168" s="3">
        <f t="shared" si="12"/>
        <v>1</v>
      </c>
      <c r="J168">
        <f t="shared" si="16"/>
        <v>4.4908743633276744</v>
      </c>
      <c r="K168">
        <f t="shared" si="13"/>
        <v>11196</v>
      </c>
      <c r="L168">
        <f t="shared" si="14"/>
        <v>30.652977412731005</v>
      </c>
    </row>
    <row r="169" spans="1:12">
      <c r="A169" s="1">
        <v>29952</v>
      </c>
      <c r="B169">
        <v>495477</v>
      </c>
      <c r="C169">
        <v>-40406</v>
      </c>
      <c r="E169" s="2">
        <v>-0.8</v>
      </c>
      <c r="G169">
        <f t="shared" si="15"/>
        <v>-40406</v>
      </c>
      <c r="I169" s="3">
        <f t="shared" si="12"/>
        <v>0.19999999999999996</v>
      </c>
      <c r="J169">
        <f t="shared" si="16"/>
        <v>0.70659783375997376</v>
      </c>
      <c r="K169">
        <f t="shared" si="13"/>
        <v>11152</v>
      </c>
      <c r="L169">
        <f t="shared" si="14"/>
        <v>30.532511978097194</v>
      </c>
    </row>
    <row r="170" spans="1:12">
      <c r="A170" s="1">
        <v>30317</v>
      </c>
      <c r="B170">
        <v>809322</v>
      </c>
      <c r="C170">
        <v>-200490</v>
      </c>
      <c r="E170" s="2">
        <v>-0.01</v>
      </c>
      <c r="G170">
        <f t="shared" si="15"/>
        <v>-200490</v>
      </c>
      <c r="I170" s="3">
        <f t="shared" si="12"/>
        <v>0.99</v>
      </c>
      <c r="J170">
        <f t="shared" si="16"/>
        <v>1.7784521536199847</v>
      </c>
      <c r="K170">
        <f t="shared" si="13"/>
        <v>10787</v>
      </c>
      <c r="L170">
        <f t="shared" si="14"/>
        <v>29.533196440793976</v>
      </c>
    </row>
    <row r="171" spans="1:12">
      <c r="A171" s="1">
        <v>30462</v>
      </c>
      <c r="B171">
        <v>958285</v>
      </c>
      <c r="C171">
        <v>-461373</v>
      </c>
      <c r="G171">
        <f t="shared" si="15"/>
        <v>-461373</v>
      </c>
      <c r="I171" s="3">
        <f t="shared" si="12"/>
        <v>1</v>
      </c>
      <c r="J171">
        <f t="shared" si="16"/>
        <v>1.5739727872385156</v>
      </c>
      <c r="K171">
        <f t="shared" si="13"/>
        <v>10642</v>
      </c>
      <c r="L171">
        <f t="shared" si="14"/>
        <v>29.136208076659823</v>
      </c>
    </row>
    <row r="172" spans="1:12">
      <c r="A172" s="1">
        <v>30682</v>
      </c>
      <c r="B172">
        <v>496237</v>
      </c>
      <c r="C172">
        <v>-64615</v>
      </c>
      <c r="E172" s="2">
        <v>1.95</v>
      </c>
      <c r="G172">
        <f t="shared" si="15"/>
        <v>-64615</v>
      </c>
      <c r="I172" s="3">
        <f t="shared" si="12"/>
        <v>2.95</v>
      </c>
      <c r="J172">
        <f t="shared" si="16"/>
        <v>0.9986416105869852</v>
      </c>
      <c r="K172">
        <f t="shared" si="13"/>
        <v>10422</v>
      </c>
      <c r="L172">
        <f t="shared" si="14"/>
        <v>28.533880903490761</v>
      </c>
    </row>
    <row r="173" spans="1:12">
      <c r="A173" s="1">
        <v>31012</v>
      </c>
      <c r="B173">
        <v>936262</v>
      </c>
      <c r="C173">
        <v>-64258</v>
      </c>
      <c r="G173">
        <f t="shared" si="15"/>
        <v>-64258</v>
      </c>
      <c r="I173" s="3">
        <f t="shared" si="12"/>
        <v>1</v>
      </c>
      <c r="J173">
        <f t="shared" si="16"/>
        <v>2.1691711729244569</v>
      </c>
      <c r="K173">
        <f t="shared" si="13"/>
        <v>10092</v>
      </c>
      <c r="L173">
        <f t="shared" si="14"/>
        <v>27.630390143737166</v>
      </c>
    </row>
    <row r="174" spans="1:12">
      <c r="A174" s="1">
        <v>31048</v>
      </c>
      <c r="B174">
        <v>310130</v>
      </c>
      <c r="C174">
        <v>-269509</v>
      </c>
      <c r="E174" s="2">
        <v>-0.98</v>
      </c>
      <c r="G174">
        <f t="shared" si="15"/>
        <v>-269509</v>
      </c>
      <c r="I174" s="3">
        <f t="shared" si="12"/>
        <v>2.0000000000000018E-2</v>
      </c>
      <c r="J174">
        <f t="shared" si="16"/>
        <v>0.35565203829340231</v>
      </c>
      <c r="K174">
        <f t="shared" si="13"/>
        <v>10056</v>
      </c>
      <c r="L174">
        <f t="shared" si="14"/>
        <v>27.531827515400412</v>
      </c>
    </row>
    <row r="175" spans="1:12">
      <c r="A175" s="1">
        <v>31413</v>
      </c>
      <c r="B175">
        <v>326908</v>
      </c>
      <c r="C175">
        <v>-194985</v>
      </c>
      <c r="E175" s="2">
        <v>-0.56999999999999995</v>
      </c>
      <c r="G175">
        <f t="shared" si="15"/>
        <v>-194985</v>
      </c>
      <c r="I175" s="3">
        <f t="shared" si="12"/>
        <v>0.43000000000000005</v>
      </c>
      <c r="J175">
        <f t="shared" si="16"/>
        <v>8.0477585485340093</v>
      </c>
      <c r="K175">
        <f t="shared" si="13"/>
        <v>9691</v>
      </c>
      <c r="L175">
        <f t="shared" si="14"/>
        <v>26.532511978097194</v>
      </c>
    </row>
    <row r="176" spans="1:12">
      <c r="A176" s="1">
        <v>31778</v>
      </c>
      <c r="B176">
        <v>576856</v>
      </c>
      <c r="C176">
        <v>-118463</v>
      </c>
      <c r="E176" s="2">
        <v>-0.9</v>
      </c>
      <c r="G176">
        <f t="shared" si="15"/>
        <v>-118463</v>
      </c>
      <c r="I176" s="3">
        <f t="shared" si="12"/>
        <v>9.9999999999999978E-2</v>
      </c>
      <c r="J176">
        <f t="shared" si="16"/>
        <v>4.3726719374180396</v>
      </c>
      <c r="K176">
        <f t="shared" si="13"/>
        <v>9326</v>
      </c>
      <c r="L176">
        <f t="shared" si="14"/>
        <v>25.533196440793976</v>
      </c>
    </row>
    <row r="177" spans="1:12">
      <c r="A177" s="1">
        <v>31818</v>
      </c>
      <c r="B177">
        <v>298408</v>
      </c>
      <c r="C177">
        <v>-259377</v>
      </c>
      <c r="G177">
        <f t="shared" si="15"/>
        <v>-259377</v>
      </c>
      <c r="I177" s="3">
        <f t="shared" si="12"/>
        <v>1</v>
      </c>
      <c r="J177">
        <f t="shared" si="16"/>
        <v>0.6509872532957528</v>
      </c>
      <c r="K177">
        <f t="shared" si="13"/>
        <v>9286</v>
      </c>
      <c r="L177">
        <f t="shared" si="14"/>
        <v>25.423682409308693</v>
      </c>
    </row>
    <row r="178" spans="1:12">
      <c r="A178" s="1">
        <v>32143</v>
      </c>
      <c r="B178">
        <v>957762</v>
      </c>
      <c r="C178">
        <v>-807968</v>
      </c>
      <c r="E178" s="2">
        <v>-0.69</v>
      </c>
      <c r="G178">
        <f t="shared" si="15"/>
        <v>-807968</v>
      </c>
      <c r="I178" s="3">
        <f t="shared" si="12"/>
        <v>0.31000000000000005</v>
      </c>
      <c r="J178">
        <f t="shared" si="16"/>
        <v>24.538495042402193</v>
      </c>
      <c r="K178">
        <f t="shared" si="13"/>
        <v>8961</v>
      </c>
      <c r="L178">
        <f t="shared" si="14"/>
        <v>24.533880903490761</v>
      </c>
    </row>
    <row r="179" spans="1:12">
      <c r="A179" s="1">
        <v>32509</v>
      </c>
      <c r="B179">
        <v>593977</v>
      </c>
      <c r="C179">
        <v>-377829</v>
      </c>
      <c r="E179" s="2">
        <v>-0.76</v>
      </c>
      <c r="G179">
        <f t="shared" si="15"/>
        <v>-377829</v>
      </c>
      <c r="I179" s="3">
        <f t="shared" si="12"/>
        <v>0.24</v>
      </c>
      <c r="J179">
        <f t="shared" si="16"/>
        <v>3.9652923348064677</v>
      </c>
      <c r="K179">
        <f t="shared" si="13"/>
        <v>8595</v>
      </c>
      <c r="L179">
        <f t="shared" si="14"/>
        <v>23.531827515400412</v>
      </c>
    </row>
    <row r="180" spans="1:12">
      <c r="A180" s="1">
        <v>32559</v>
      </c>
      <c r="B180">
        <v>908735</v>
      </c>
      <c r="C180">
        <v>-165689</v>
      </c>
      <c r="G180">
        <f t="shared" si="15"/>
        <v>-165689</v>
      </c>
      <c r="I180" s="3">
        <f t="shared" si="12"/>
        <v>1</v>
      </c>
      <c r="J180">
        <f t="shared" si="16"/>
        <v>4.2042258082425006</v>
      </c>
      <c r="K180">
        <f t="shared" si="13"/>
        <v>8545</v>
      </c>
      <c r="L180">
        <f t="shared" si="14"/>
        <v>23.394934976043807</v>
      </c>
    </row>
    <row r="181" spans="1:12">
      <c r="A181" s="1">
        <v>32639</v>
      </c>
      <c r="B181">
        <v>18216</v>
      </c>
      <c r="C181">
        <v>51840</v>
      </c>
      <c r="G181">
        <f t="shared" si="15"/>
        <v>51840</v>
      </c>
      <c r="I181" s="3">
        <f t="shared" si="12"/>
        <v>1</v>
      </c>
      <c r="J181">
        <f t="shared" si="16"/>
        <v>2.4515305916457394E-2</v>
      </c>
      <c r="K181">
        <f t="shared" si="13"/>
        <v>8465</v>
      </c>
      <c r="L181">
        <f t="shared" si="14"/>
        <v>23.175906913073238</v>
      </c>
    </row>
    <row r="182" spans="1:12">
      <c r="A182" s="1">
        <v>32700</v>
      </c>
      <c r="B182">
        <v>660013</v>
      </c>
      <c r="C182">
        <v>-182060</v>
      </c>
      <c r="G182">
        <f t="shared" si="15"/>
        <v>-182060</v>
      </c>
      <c r="I182" s="3">
        <f t="shared" si="12"/>
        <v>1</v>
      </c>
      <c r="J182">
        <f t="shared" si="16"/>
        <v>9.4212201667237636</v>
      </c>
      <c r="K182">
        <f t="shared" si="13"/>
        <v>8404</v>
      </c>
      <c r="L182">
        <f t="shared" si="14"/>
        <v>23.008898015058179</v>
      </c>
    </row>
    <row r="183" spans="1:12">
      <c r="A183" s="1">
        <v>32874</v>
      </c>
      <c r="B183">
        <v>848019</v>
      </c>
      <c r="C183">
        <v>-77461</v>
      </c>
      <c r="E183" s="2">
        <v>-0.01</v>
      </c>
      <c r="G183">
        <f t="shared" si="15"/>
        <v>-77461</v>
      </c>
      <c r="I183" s="3">
        <f t="shared" si="12"/>
        <v>0.99</v>
      </c>
      <c r="J183">
        <f t="shared" si="16"/>
        <v>1.7742727841440475</v>
      </c>
      <c r="K183">
        <f t="shared" si="13"/>
        <v>8230</v>
      </c>
      <c r="L183">
        <f t="shared" si="14"/>
        <v>22.532511978097194</v>
      </c>
    </row>
    <row r="184" spans="1:12">
      <c r="A184" s="1">
        <v>33239</v>
      </c>
      <c r="B184">
        <v>364302</v>
      </c>
      <c r="C184">
        <v>-310406</v>
      </c>
      <c r="E184" s="2">
        <v>-0.43</v>
      </c>
      <c r="G184">
        <f t="shared" si="15"/>
        <v>-310406</v>
      </c>
      <c r="I184" s="3">
        <f t="shared" si="12"/>
        <v>0.57000000000000006</v>
      </c>
      <c r="J184">
        <f t="shared" si="16"/>
        <v>0.47277687078714387</v>
      </c>
      <c r="K184">
        <f t="shared" si="13"/>
        <v>7865</v>
      </c>
      <c r="L184">
        <f t="shared" si="14"/>
        <v>21.533196440793976</v>
      </c>
    </row>
    <row r="185" spans="1:12">
      <c r="A185" s="1">
        <v>33604</v>
      </c>
      <c r="B185">
        <v>83395</v>
      </c>
      <c r="C185">
        <v>61261</v>
      </c>
      <c r="E185" s="2">
        <v>-0.23</v>
      </c>
      <c r="G185">
        <f t="shared" si="15"/>
        <v>61261</v>
      </c>
      <c r="I185" s="3">
        <f t="shared" si="12"/>
        <v>0.77</v>
      </c>
      <c r="J185">
        <f t="shared" si="16"/>
        <v>1.5473318984711295</v>
      </c>
      <c r="K185">
        <f t="shared" si="13"/>
        <v>7500</v>
      </c>
      <c r="L185">
        <f t="shared" si="14"/>
        <v>20.533880903490761</v>
      </c>
    </row>
    <row r="186" spans="1:12">
      <c r="A186" s="1">
        <v>33936</v>
      </c>
      <c r="B186">
        <v>744971</v>
      </c>
      <c r="C186">
        <v>-34729</v>
      </c>
      <c r="G186">
        <f t="shared" si="15"/>
        <v>-34729</v>
      </c>
      <c r="I186" s="3">
        <f t="shared" si="12"/>
        <v>1</v>
      </c>
      <c r="J186">
        <f t="shared" si="16"/>
        <v>5.1499488441544079</v>
      </c>
      <c r="K186">
        <f t="shared" si="13"/>
        <v>7168</v>
      </c>
      <c r="L186">
        <f t="shared" si="14"/>
        <v>19.6249144421629</v>
      </c>
    </row>
    <row r="187" spans="1:12">
      <c r="A187" s="1">
        <v>33970</v>
      </c>
      <c r="B187">
        <v>213927</v>
      </c>
      <c r="C187">
        <v>-162065</v>
      </c>
      <c r="E187" s="2">
        <v>0.63</v>
      </c>
      <c r="G187">
        <f t="shared" si="15"/>
        <v>-162065</v>
      </c>
      <c r="I187" s="3">
        <f t="shared" si="12"/>
        <v>1.63</v>
      </c>
      <c r="J187">
        <f t="shared" si="16"/>
        <v>0.30120297025520881</v>
      </c>
      <c r="K187">
        <f t="shared" si="13"/>
        <v>7134</v>
      </c>
      <c r="L187">
        <f t="shared" si="14"/>
        <v>19.531827515400412</v>
      </c>
    </row>
    <row r="188" spans="1:12">
      <c r="A188" s="1">
        <v>34031</v>
      </c>
      <c r="B188">
        <v>937994</v>
      </c>
      <c r="C188">
        <v>-504738</v>
      </c>
      <c r="G188">
        <f t="shared" si="15"/>
        <v>-504738</v>
      </c>
      <c r="I188" s="3">
        <f t="shared" si="12"/>
        <v>1</v>
      </c>
      <c r="J188">
        <f t="shared" si="16"/>
        <v>18.086344529713472</v>
      </c>
      <c r="K188">
        <f t="shared" si="13"/>
        <v>7073</v>
      </c>
      <c r="L188">
        <f t="shared" si="14"/>
        <v>19.364818617385353</v>
      </c>
    </row>
    <row r="189" spans="1:12">
      <c r="A189" s="1">
        <v>34335</v>
      </c>
      <c r="B189">
        <v>730829</v>
      </c>
      <c r="C189">
        <v>-642981</v>
      </c>
      <c r="E189" s="2">
        <v>1.4</v>
      </c>
      <c r="G189">
        <f t="shared" si="15"/>
        <v>-642981</v>
      </c>
      <c r="I189" s="3">
        <f t="shared" si="12"/>
        <v>2.4</v>
      </c>
      <c r="J189">
        <f t="shared" si="16"/>
        <v>1.6868294957253911</v>
      </c>
      <c r="K189">
        <f t="shared" si="13"/>
        <v>6769</v>
      </c>
      <c r="L189">
        <f t="shared" si="14"/>
        <v>18.532511978097194</v>
      </c>
    </row>
    <row r="190" spans="1:12">
      <c r="A190" s="1">
        <v>34700</v>
      </c>
      <c r="B190">
        <v>490308</v>
      </c>
      <c r="C190">
        <v>-4037</v>
      </c>
      <c r="E190" s="2">
        <v>0.2</v>
      </c>
      <c r="G190">
        <f t="shared" si="15"/>
        <v>-4037</v>
      </c>
      <c r="I190" s="3">
        <f t="shared" si="12"/>
        <v>1.2</v>
      </c>
      <c r="J190">
        <f t="shared" si="16"/>
        <v>5.5813222839449956</v>
      </c>
      <c r="K190">
        <f t="shared" si="13"/>
        <v>6404</v>
      </c>
      <c r="L190">
        <f t="shared" si="14"/>
        <v>17.533196440793976</v>
      </c>
    </row>
    <row r="191" spans="1:12">
      <c r="A191" s="1">
        <v>34703</v>
      </c>
      <c r="B191">
        <v>546955</v>
      </c>
      <c r="C191">
        <v>-107102</v>
      </c>
      <c r="G191">
        <f t="shared" si="15"/>
        <v>-107102</v>
      </c>
      <c r="I191" s="3">
        <f t="shared" si="12"/>
        <v>1</v>
      </c>
      <c r="J191">
        <f t="shared" si="16"/>
        <v>1.1247946104127122</v>
      </c>
      <c r="K191">
        <f t="shared" si="13"/>
        <v>6401</v>
      </c>
      <c r="L191">
        <f t="shared" si="14"/>
        <v>17.524982888432579</v>
      </c>
    </row>
    <row r="192" spans="1:12">
      <c r="A192" s="1">
        <v>34942</v>
      </c>
      <c r="B192">
        <v>90033</v>
      </c>
      <c r="C192">
        <v>79980</v>
      </c>
      <c r="G192">
        <f t="shared" si="15"/>
        <v>79980</v>
      </c>
      <c r="I192" s="3">
        <f t="shared" si="12"/>
        <v>1</v>
      </c>
      <c r="J192">
        <f t="shared" si="16"/>
        <v>0.20468883922583225</v>
      </c>
      <c r="K192">
        <f t="shared" si="13"/>
        <v>6162</v>
      </c>
      <c r="L192">
        <f t="shared" si="14"/>
        <v>16.870636550308006</v>
      </c>
    </row>
    <row r="193" spans="1:12">
      <c r="A193" s="1">
        <v>35065</v>
      </c>
      <c r="B193">
        <v>947684</v>
      </c>
      <c r="C193">
        <v>-419443</v>
      </c>
      <c r="E193" s="2">
        <v>1.49</v>
      </c>
      <c r="G193">
        <f t="shared" si="15"/>
        <v>-419443</v>
      </c>
      <c r="I193" s="3">
        <f t="shared" si="12"/>
        <v>2.4900000000000002</v>
      </c>
      <c r="J193">
        <f t="shared" si="16"/>
        <v>5.5741855034615</v>
      </c>
      <c r="K193">
        <f t="shared" si="13"/>
        <v>6039</v>
      </c>
      <c r="L193">
        <f t="shared" si="14"/>
        <v>16.533880903490761</v>
      </c>
    </row>
    <row r="194" spans="1:12">
      <c r="A194" s="1">
        <v>35138</v>
      </c>
      <c r="B194">
        <v>593546</v>
      </c>
      <c r="C194">
        <v>-297285</v>
      </c>
      <c r="G194">
        <f t="shared" si="15"/>
        <v>-297285</v>
      </c>
      <c r="I194" s="3">
        <f t="shared" si="12"/>
        <v>1</v>
      </c>
      <c r="J194">
        <f t="shared" si="16"/>
        <v>1.1236272837587389</v>
      </c>
      <c r="K194">
        <f t="shared" si="13"/>
        <v>5966</v>
      </c>
      <c r="L194">
        <f t="shared" si="14"/>
        <v>16.334017796030118</v>
      </c>
    </row>
    <row r="195" spans="1:12">
      <c r="A195" s="1">
        <v>35431</v>
      </c>
      <c r="B195">
        <v>392358</v>
      </c>
      <c r="C195">
        <v>68371</v>
      </c>
      <c r="E195" s="2">
        <v>0.47</v>
      </c>
      <c r="G195">
        <f t="shared" si="15"/>
        <v>68371</v>
      </c>
      <c r="I195" s="3">
        <f t="shared" si="12"/>
        <v>1.47</v>
      </c>
      <c r="J195">
        <f t="shared" si="16"/>
        <v>1.3243660151015491</v>
      </c>
      <c r="K195">
        <f t="shared" si="13"/>
        <v>5673</v>
      </c>
      <c r="L195">
        <f t="shared" si="14"/>
        <v>15.53182751540041</v>
      </c>
    </row>
    <row r="196" spans="1:12">
      <c r="A196" s="1">
        <v>35796</v>
      </c>
      <c r="B196">
        <v>548998</v>
      </c>
      <c r="C196">
        <v>-92542</v>
      </c>
      <c r="E196" s="2">
        <v>0.56999999999999995</v>
      </c>
      <c r="G196">
        <f t="shared" si="15"/>
        <v>-92542</v>
      </c>
      <c r="I196" s="3">
        <f t="shared" si="12"/>
        <v>1.5699999999999998</v>
      </c>
      <c r="J196">
        <f t="shared" si="16"/>
        <v>1.1915855090519589</v>
      </c>
      <c r="K196">
        <f t="shared" si="13"/>
        <v>5308</v>
      </c>
      <c r="L196">
        <f t="shared" si="14"/>
        <v>14.532511978097194</v>
      </c>
    </row>
    <row r="197" spans="1:12">
      <c r="A197" s="1">
        <v>35868</v>
      </c>
      <c r="B197">
        <v>581081</v>
      </c>
      <c r="C197">
        <v>-65074</v>
      </c>
      <c r="G197">
        <f t="shared" si="15"/>
        <v>-65074</v>
      </c>
      <c r="I197" s="3">
        <f t="shared" si="12"/>
        <v>1</v>
      </c>
      <c r="J197">
        <f t="shared" si="16"/>
        <v>1.2730274111853059</v>
      </c>
      <c r="K197">
        <f t="shared" si="13"/>
        <v>5236</v>
      </c>
      <c r="L197">
        <f t="shared" si="14"/>
        <v>14.335386721423683</v>
      </c>
    </row>
    <row r="198" spans="1:12">
      <c r="A198" s="1">
        <v>35968</v>
      </c>
      <c r="B198">
        <v>12516</v>
      </c>
      <c r="C198">
        <v>19610</v>
      </c>
      <c r="G198">
        <f t="shared" si="15"/>
        <v>19610</v>
      </c>
      <c r="I198" s="3">
        <f t="shared" si="12"/>
        <v>1</v>
      </c>
      <c r="J198">
        <f t="shared" si="16"/>
        <v>2.4255484906212512E-2</v>
      </c>
      <c r="K198">
        <f t="shared" si="13"/>
        <v>5136</v>
      </c>
      <c r="L198">
        <f t="shared" si="14"/>
        <v>14.061601642710473</v>
      </c>
    </row>
    <row r="199" spans="1:12">
      <c r="A199" s="1">
        <v>36161</v>
      </c>
      <c r="B199">
        <v>439166</v>
      </c>
      <c r="C199">
        <v>36391</v>
      </c>
      <c r="E199" s="2">
        <v>1.3</v>
      </c>
      <c r="G199">
        <f t="shared" si="15"/>
        <v>36391</v>
      </c>
      <c r="I199" s="3">
        <f t="shared" si="12"/>
        <v>2.2999999999999998</v>
      </c>
      <c r="J199">
        <f t="shared" si="16"/>
        <v>13.670111436219884</v>
      </c>
      <c r="K199">
        <f t="shared" si="13"/>
        <v>4943</v>
      </c>
      <c r="L199">
        <f t="shared" si="14"/>
        <v>13.533196440793978</v>
      </c>
    </row>
    <row r="200" spans="1:12">
      <c r="A200" s="1">
        <v>36526</v>
      </c>
      <c r="B200">
        <v>961213</v>
      </c>
      <c r="C200">
        <v>-451451</v>
      </c>
      <c r="E200" s="2">
        <v>1.86</v>
      </c>
      <c r="G200">
        <f t="shared" si="15"/>
        <v>-451451</v>
      </c>
      <c r="I200" s="3">
        <f t="shared" si="12"/>
        <v>2.8600000000000003</v>
      </c>
      <c r="J200">
        <f t="shared" si="16"/>
        <v>2.0212361504509451</v>
      </c>
      <c r="K200">
        <f t="shared" si="13"/>
        <v>4578</v>
      </c>
      <c r="L200">
        <f t="shared" si="14"/>
        <v>12.533880903490759</v>
      </c>
    </row>
    <row r="201" spans="1:12">
      <c r="A201" s="1">
        <v>36892</v>
      </c>
      <c r="B201">
        <v>541082</v>
      </c>
      <c r="C201">
        <v>-508155</v>
      </c>
      <c r="E201" s="2">
        <v>-0.5</v>
      </c>
      <c r="G201">
        <f t="shared" si="15"/>
        <v>-508155</v>
      </c>
      <c r="I201" s="3">
        <f t="shared" si="12"/>
        <v>0.5</v>
      </c>
      <c r="J201">
        <f t="shared" si="16"/>
        <v>1.0614404369097736</v>
      </c>
      <c r="K201">
        <f t="shared" si="13"/>
        <v>4212</v>
      </c>
      <c r="L201">
        <f t="shared" si="14"/>
        <v>11.53182751540041</v>
      </c>
    </row>
    <row r="202" spans="1:12">
      <c r="A202" s="1">
        <v>37257</v>
      </c>
      <c r="B202">
        <v>532723</v>
      </c>
      <c r="C202">
        <v>90535</v>
      </c>
      <c r="E202" s="2">
        <v>-0.28999999999999998</v>
      </c>
      <c r="G202">
        <f t="shared" si="15"/>
        <v>90535</v>
      </c>
      <c r="I202" s="3">
        <f t="shared" si="12"/>
        <v>0.71</v>
      </c>
      <c r="J202">
        <f t="shared" si="16"/>
        <v>16.178910924165578</v>
      </c>
      <c r="K202">
        <f t="shared" si="13"/>
        <v>3847</v>
      </c>
      <c r="L202">
        <f t="shared" si="14"/>
        <v>10.532511978097194</v>
      </c>
    </row>
    <row r="203" spans="1:12">
      <c r="A203" s="1">
        <v>37412</v>
      </c>
      <c r="B203">
        <v>24832</v>
      </c>
      <c r="C203">
        <v>81117</v>
      </c>
      <c r="G203">
        <f t="shared" si="15"/>
        <v>81117</v>
      </c>
      <c r="I203" s="3">
        <f t="shared" ref="I203:I220" si="17">E203+1</f>
        <v>1</v>
      </c>
      <c r="J203">
        <f t="shared" si="16"/>
        <v>3.9842248314502178E-2</v>
      </c>
      <c r="K203">
        <f t="shared" ref="K203:K220" si="18">$A$220-A203</f>
        <v>3692</v>
      </c>
      <c r="L203">
        <f t="shared" ref="L203:L220" si="19">K203/$J$6</f>
        <v>10.108145106091717</v>
      </c>
    </row>
    <row r="204" spans="1:12">
      <c r="A204" s="1">
        <v>37622</v>
      </c>
      <c r="B204">
        <v>627014</v>
      </c>
      <c r="C204">
        <v>30719</v>
      </c>
      <c r="E204" s="2">
        <v>-0.41</v>
      </c>
      <c r="G204">
        <f t="shared" ref="G204:G219" si="20">C204+D204</f>
        <v>30719</v>
      </c>
      <c r="I204" s="3">
        <f t="shared" si="17"/>
        <v>0.59000000000000008</v>
      </c>
      <c r="J204">
        <f t="shared" ref="J204:J220" si="21">B204/(B203+C203+D203)</f>
        <v>5.9180737902198226</v>
      </c>
      <c r="K204">
        <f t="shared" si="18"/>
        <v>3482</v>
      </c>
      <c r="L204">
        <f t="shared" si="19"/>
        <v>9.5331964407939775</v>
      </c>
    </row>
    <row r="205" spans="1:12">
      <c r="A205" s="1">
        <v>37663</v>
      </c>
      <c r="B205">
        <v>630276</v>
      </c>
      <c r="C205">
        <v>-319431</v>
      </c>
      <c r="G205">
        <f t="shared" si="20"/>
        <v>-319431</v>
      </c>
      <c r="I205" s="3">
        <f t="shared" si="17"/>
        <v>1</v>
      </c>
      <c r="J205">
        <f t="shared" si="21"/>
        <v>0.95825509743315296</v>
      </c>
      <c r="K205">
        <f t="shared" si="18"/>
        <v>3441</v>
      </c>
      <c r="L205">
        <f t="shared" si="19"/>
        <v>9.4209445585215601</v>
      </c>
    </row>
    <row r="206" spans="1:12">
      <c r="A206" s="1">
        <v>37698</v>
      </c>
      <c r="B206">
        <v>642064</v>
      </c>
      <c r="C206">
        <v>-523605</v>
      </c>
      <c r="G206">
        <f t="shared" si="20"/>
        <v>-523605</v>
      </c>
      <c r="I206" s="3">
        <f t="shared" si="17"/>
        <v>1</v>
      </c>
      <c r="J206">
        <f t="shared" si="21"/>
        <v>2.0655439206035164</v>
      </c>
      <c r="K206">
        <f t="shared" si="18"/>
        <v>3406</v>
      </c>
      <c r="L206">
        <f t="shared" si="19"/>
        <v>9.3251197809719368</v>
      </c>
    </row>
    <row r="207" spans="1:12">
      <c r="A207" s="1">
        <v>37987</v>
      </c>
      <c r="B207">
        <v>49323</v>
      </c>
      <c r="C207">
        <v>1513</v>
      </c>
      <c r="E207" s="2">
        <v>1.47</v>
      </c>
      <c r="G207">
        <f t="shared" si="20"/>
        <v>1513</v>
      </c>
      <c r="I207" s="3">
        <f t="shared" si="17"/>
        <v>2.4699999999999998</v>
      </c>
      <c r="J207">
        <f t="shared" si="21"/>
        <v>0.41637190926818562</v>
      </c>
      <c r="K207">
        <f t="shared" si="18"/>
        <v>3117</v>
      </c>
      <c r="L207">
        <f t="shared" si="19"/>
        <v>8.5338809034907595</v>
      </c>
    </row>
    <row r="208" spans="1:12">
      <c r="A208" s="1">
        <v>38154</v>
      </c>
      <c r="B208">
        <v>516939</v>
      </c>
      <c r="C208">
        <v>35277</v>
      </c>
      <c r="G208">
        <f t="shared" si="20"/>
        <v>35277</v>
      </c>
      <c r="I208" s="3">
        <f t="shared" si="17"/>
        <v>1</v>
      </c>
      <c r="J208">
        <f t="shared" si="21"/>
        <v>10.168758360217169</v>
      </c>
      <c r="K208">
        <f t="shared" si="18"/>
        <v>2950</v>
      </c>
      <c r="L208">
        <f t="shared" si="19"/>
        <v>8.0766598220396997</v>
      </c>
    </row>
    <row r="209" spans="1:12">
      <c r="A209" s="1">
        <v>38353</v>
      </c>
      <c r="B209">
        <v>813409</v>
      </c>
      <c r="C209">
        <v>-578798</v>
      </c>
      <c r="E209" s="2">
        <v>-0.39</v>
      </c>
      <c r="G209">
        <f t="shared" si="20"/>
        <v>-578798</v>
      </c>
      <c r="I209" s="3">
        <f t="shared" si="17"/>
        <v>0.61</v>
      </c>
      <c r="J209">
        <f t="shared" si="21"/>
        <v>1.4729906413432425</v>
      </c>
      <c r="K209">
        <f t="shared" si="18"/>
        <v>2751</v>
      </c>
      <c r="L209">
        <f t="shared" si="19"/>
        <v>7.5318275154004111</v>
      </c>
    </row>
    <row r="210" spans="1:12">
      <c r="A210" s="1">
        <v>38718</v>
      </c>
      <c r="B210">
        <v>318652</v>
      </c>
      <c r="C210">
        <v>-127638</v>
      </c>
      <c r="E210" s="2">
        <v>0.5</v>
      </c>
      <c r="G210">
        <f t="shared" si="20"/>
        <v>-127638</v>
      </c>
      <c r="I210" s="3">
        <f t="shared" si="17"/>
        <v>1.5</v>
      </c>
      <c r="J210">
        <f t="shared" si="21"/>
        <v>1.3582142354791549</v>
      </c>
      <c r="K210">
        <f t="shared" si="18"/>
        <v>2386</v>
      </c>
      <c r="L210">
        <f t="shared" si="19"/>
        <v>6.5325119780971939</v>
      </c>
    </row>
    <row r="211" spans="1:12">
      <c r="A211" s="1">
        <v>39083</v>
      </c>
      <c r="B211">
        <v>333330</v>
      </c>
      <c r="C211">
        <v>6243</v>
      </c>
      <c r="E211" s="2">
        <v>-0.8</v>
      </c>
      <c r="G211">
        <f t="shared" si="20"/>
        <v>6243</v>
      </c>
      <c r="I211" s="3">
        <f t="shared" si="17"/>
        <v>0.19999999999999996</v>
      </c>
      <c r="J211">
        <f t="shared" si="21"/>
        <v>1.7450553362580754</v>
      </c>
      <c r="K211">
        <f t="shared" si="18"/>
        <v>2021</v>
      </c>
      <c r="L211">
        <f t="shared" si="19"/>
        <v>5.5331964407939767</v>
      </c>
    </row>
    <row r="212" spans="1:12">
      <c r="A212" s="1">
        <v>39448</v>
      </c>
      <c r="B212">
        <v>955625</v>
      </c>
      <c r="C212">
        <v>-94142</v>
      </c>
      <c r="E212" s="2">
        <v>1.2</v>
      </c>
      <c r="G212">
        <f t="shared" si="20"/>
        <v>-94142</v>
      </c>
      <c r="I212" s="3">
        <f t="shared" si="17"/>
        <v>2.2000000000000002</v>
      </c>
      <c r="J212">
        <f t="shared" si="21"/>
        <v>2.8141960638802259</v>
      </c>
      <c r="K212">
        <f t="shared" si="18"/>
        <v>1656</v>
      </c>
      <c r="L212">
        <f t="shared" si="19"/>
        <v>4.5338809034907595</v>
      </c>
    </row>
    <row r="213" spans="1:12">
      <c r="A213" s="1">
        <v>39550</v>
      </c>
      <c r="B213">
        <v>26209</v>
      </c>
      <c r="C213">
        <v>61030</v>
      </c>
      <c r="G213">
        <f t="shared" si="20"/>
        <v>61030</v>
      </c>
      <c r="I213" s="3">
        <f t="shared" si="17"/>
        <v>1</v>
      </c>
      <c r="J213">
        <f t="shared" si="21"/>
        <v>3.0423119202584382E-2</v>
      </c>
      <c r="K213">
        <f t="shared" si="18"/>
        <v>1554</v>
      </c>
      <c r="L213">
        <f t="shared" si="19"/>
        <v>4.2546201232032859</v>
      </c>
    </row>
    <row r="214" spans="1:12">
      <c r="A214" s="1">
        <v>39814</v>
      </c>
      <c r="B214">
        <v>603914</v>
      </c>
      <c r="C214">
        <v>-567612</v>
      </c>
      <c r="E214" s="2">
        <v>-0.92</v>
      </c>
      <c r="G214">
        <f t="shared" si="20"/>
        <v>-567612</v>
      </c>
      <c r="I214" s="3">
        <f t="shared" si="17"/>
        <v>7.999999999999996E-2</v>
      </c>
      <c r="J214">
        <f t="shared" si="21"/>
        <v>6.9225231834385994</v>
      </c>
      <c r="K214">
        <f t="shared" si="18"/>
        <v>1290</v>
      </c>
      <c r="L214">
        <f t="shared" si="19"/>
        <v>3.5318275154004106</v>
      </c>
    </row>
    <row r="215" spans="1:12">
      <c r="A215" s="1">
        <v>40179</v>
      </c>
      <c r="B215">
        <v>970654</v>
      </c>
      <c r="C215">
        <v>-389658</v>
      </c>
      <c r="E215" s="2">
        <v>-0.85</v>
      </c>
      <c r="G215">
        <f t="shared" si="20"/>
        <v>-389658</v>
      </c>
      <c r="I215" s="3">
        <f t="shared" si="17"/>
        <v>0.15000000000000002</v>
      </c>
      <c r="J215">
        <f t="shared" si="21"/>
        <v>26.738306429397831</v>
      </c>
      <c r="K215">
        <f t="shared" si="18"/>
        <v>925</v>
      </c>
      <c r="L215">
        <f t="shared" si="19"/>
        <v>2.5325119780971939</v>
      </c>
    </row>
    <row r="216" spans="1:12">
      <c r="A216" s="1">
        <v>40479</v>
      </c>
      <c r="B216">
        <v>915646</v>
      </c>
      <c r="C216">
        <v>-79354</v>
      </c>
      <c r="G216">
        <f t="shared" si="20"/>
        <v>-79354</v>
      </c>
      <c r="I216" s="3">
        <f t="shared" si="17"/>
        <v>1</v>
      </c>
      <c r="J216">
        <f t="shared" si="21"/>
        <v>1.5759936385104201</v>
      </c>
      <c r="K216">
        <f t="shared" si="18"/>
        <v>625</v>
      </c>
      <c r="L216">
        <f t="shared" si="19"/>
        <v>1.7111567419575633</v>
      </c>
    </row>
    <row r="217" spans="1:12">
      <c r="A217" s="1">
        <v>40544</v>
      </c>
      <c r="B217">
        <v>606971</v>
      </c>
      <c r="C217">
        <v>-161395</v>
      </c>
      <c r="E217" s="2">
        <v>-0.92</v>
      </c>
      <c r="G217">
        <f t="shared" si="20"/>
        <v>-161395</v>
      </c>
      <c r="I217" s="3">
        <f t="shared" si="17"/>
        <v>7.999999999999996E-2</v>
      </c>
      <c r="J217">
        <f t="shared" si="21"/>
        <v>0.72578836100309463</v>
      </c>
      <c r="K217">
        <f t="shared" si="18"/>
        <v>560</v>
      </c>
      <c r="L217">
        <f t="shared" si="19"/>
        <v>1.5331964407939767</v>
      </c>
    </row>
    <row r="218" spans="1:12">
      <c r="A218" s="1">
        <v>40563</v>
      </c>
      <c r="B218">
        <v>907609</v>
      </c>
      <c r="C218">
        <v>-727468</v>
      </c>
      <c r="G218">
        <f t="shared" si="20"/>
        <v>-727468</v>
      </c>
      <c r="I218" s="3">
        <f t="shared" si="17"/>
        <v>1</v>
      </c>
      <c r="J218">
        <f t="shared" si="21"/>
        <v>2.0369342154873693</v>
      </c>
      <c r="K218">
        <f t="shared" si="18"/>
        <v>541</v>
      </c>
      <c r="L218">
        <f t="shared" si="19"/>
        <v>1.4811772758384667</v>
      </c>
    </row>
    <row r="219" spans="1:12">
      <c r="A219" s="1">
        <v>40909</v>
      </c>
      <c r="B219">
        <v>907609</v>
      </c>
      <c r="C219">
        <v>-727468</v>
      </c>
      <c r="E219" s="2">
        <v>0.15</v>
      </c>
      <c r="G219">
        <f t="shared" si="20"/>
        <v>-727468</v>
      </c>
      <c r="I219" s="3">
        <f t="shared" si="17"/>
        <v>1.1499999999999999</v>
      </c>
      <c r="J219">
        <f t="shared" si="21"/>
        <v>5.0383255338873436</v>
      </c>
      <c r="K219">
        <f t="shared" si="18"/>
        <v>195</v>
      </c>
      <c r="L219">
        <f t="shared" si="19"/>
        <v>0.53388090349075978</v>
      </c>
    </row>
    <row r="220" spans="1:12">
      <c r="A220" s="1">
        <v>41104</v>
      </c>
      <c r="B220">
        <v>776221</v>
      </c>
      <c r="C220">
        <v>-220411</v>
      </c>
      <c r="E220" s="2">
        <v>0.3</v>
      </c>
      <c r="G220">
        <f>-B220+C220+D220</f>
        <v>-996632</v>
      </c>
      <c r="I220" s="3">
        <f t="shared" si="17"/>
        <v>1.3</v>
      </c>
      <c r="J220">
        <f t="shared" si="21"/>
        <v>4.3089635341204948</v>
      </c>
      <c r="K220">
        <f t="shared" si="18"/>
        <v>0</v>
      </c>
      <c r="L220">
        <f t="shared" si="19"/>
        <v>0</v>
      </c>
    </row>
    <row r="223" spans="1:12">
      <c r="A223" t="s">
        <v>15</v>
      </c>
      <c r="B223">
        <f>XIRR(G10:G220,A10:A220)</f>
        <v>1.4513687729835509</v>
      </c>
      <c r="C223" s="4">
        <f>B223*100</f>
        <v>145.1368772983551</v>
      </c>
    </row>
    <row r="224" spans="1:12">
      <c r="A224" t="s">
        <v>25</v>
      </c>
      <c r="B224">
        <f>XIRR(H60:H160,A60:A160)</f>
        <v>0.62649583220481886</v>
      </c>
      <c r="C224" s="5">
        <f>B224*100</f>
        <v>62.649583220481887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Jackie Wang</cp:lastModifiedBy>
  <dcterms:created xsi:type="dcterms:W3CDTF">2013-03-05T23:21:51Z</dcterms:created>
  <dcterms:modified xsi:type="dcterms:W3CDTF">2013-03-21T23:00:06Z</dcterms:modified>
</cp:coreProperties>
</file>