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/Courses/Datacamp/Financial Analytics in Spreadsheets/DC-Fin-Analytics-Spreadsheets/"/>
    </mc:Choice>
  </mc:AlternateContent>
  <xr:revisionPtr revIDLastSave="0" documentId="13_ncr:1_{D24C1E52-136C-C749-8374-691798A68926}" xr6:coauthVersionLast="45" xr6:coauthVersionMax="45" xr10:uidLastSave="{00000000-0000-0000-0000-000000000000}"/>
  <bookViews>
    <workbookView xWindow="20" yWindow="460" windowWidth="40960" windowHeight="21060" xr2:uid="{66361434-592C-AD4C-B648-7A569EAC2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I9" i="1"/>
  <c r="I5" i="1"/>
  <c r="I6" i="1" s="1"/>
  <c r="I3" i="1"/>
  <c r="I4" i="1" s="1"/>
  <c r="I13" i="1"/>
  <c r="I12" i="1"/>
  <c r="I2" i="1"/>
  <c r="I11" i="1"/>
</calcChain>
</file>

<file path=xl/sharedStrings.xml><?xml version="1.0" encoding="utf-8"?>
<sst xmlns="http://schemas.openxmlformats.org/spreadsheetml/2006/main" count="15" uniqueCount="11">
  <si>
    <t>Date</t>
  </si>
  <si>
    <t>ABC Price</t>
  </si>
  <si>
    <t>ABC Dividend</t>
  </si>
  <si>
    <t>Number of Prices</t>
  </si>
  <si>
    <t>Number of Dividends</t>
  </si>
  <si>
    <t>Maximum Price</t>
  </si>
  <si>
    <t>Minimum Price</t>
  </si>
  <si>
    <t>Minimum Dividend</t>
  </si>
  <si>
    <t>Maximum Dividend</t>
  </si>
  <si>
    <t>Price on...</t>
  </si>
  <si>
    <t xml:space="preserve">Occurred 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</si>
</sst>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169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9" fontId="3" fillId="2" borderId="0" xfId="0" applyNumberFormat="1" applyFont="1" applyFill="1"/>
    <xf numFmtId="14" fontId="2" fillId="0" borderId="0" xfId="0" applyNumberFormat="1" applyFont="1"/>
    <xf numFmtId="0" fontId="1" fillId="0" borderId="0" xfId="0" applyFont="1" applyAlignment="1">
      <alignment horizontal="right"/>
    </xf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 Stock</a:t>
            </a:r>
            <a:r>
              <a:rPr lang="en-US" baseline="0"/>
              <a:t> </a:t>
            </a:r>
            <a:r>
              <a:rPr lang="en-US"/>
              <a:t>Price - Historical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ABC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m/d/yy</c:formatCode>
                <c:ptCount val="61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</c:numCache>
            </c:numRef>
          </c:xVal>
          <c:yVal>
            <c:numRef>
              <c:f>Sheet1!$B$2:$B$62</c:f>
              <c:numCache>
                <c:formatCode>[$$-409]#,##0.00</c:formatCode>
                <c:ptCount val="61"/>
                <c:pt idx="0">
                  <c:v>52.82</c:v>
                </c:pt>
                <c:pt idx="1">
                  <c:v>52.4</c:v>
                </c:pt>
                <c:pt idx="2">
                  <c:v>51.61</c:v>
                </c:pt>
                <c:pt idx="3">
                  <c:v>50.11</c:v>
                </c:pt>
                <c:pt idx="4">
                  <c:v>47.14</c:v>
                </c:pt>
                <c:pt idx="5">
                  <c:v>47.23</c:v>
                </c:pt>
                <c:pt idx="6">
                  <c:v>48.2</c:v>
                </c:pt>
                <c:pt idx="7">
                  <c:v>49.35</c:v>
                </c:pt>
                <c:pt idx="8">
                  <c:v>44.96</c:v>
                </c:pt>
                <c:pt idx="9">
                  <c:v>43.82</c:v>
                </c:pt>
                <c:pt idx="10">
                  <c:v>47.31</c:v>
                </c:pt>
                <c:pt idx="11">
                  <c:v>48.56</c:v>
                </c:pt>
                <c:pt idx="12">
                  <c:v>46.8</c:v>
                </c:pt>
                <c:pt idx="13">
                  <c:v>46.11</c:v>
                </c:pt>
                <c:pt idx="14">
                  <c:v>45.36</c:v>
                </c:pt>
                <c:pt idx="15">
                  <c:v>47.24</c:v>
                </c:pt>
                <c:pt idx="16">
                  <c:v>45.03</c:v>
                </c:pt>
                <c:pt idx="17">
                  <c:v>48.45</c:v>
                </c:pt>
                <c:pt idx="18">
                  <c:v>48.17</c:v>
                </c:pt>
                <c:pt idx="19">
                  <c:v>44.5</c:v>
                </c:pt>
                <c:pt idx="20">
                  <c:v>44.72</c:v>
                </c:pt>
                <c:pt idx="21">
                  <c:v>49.32</c:v>
                </c:pt>
                <c:pt idx="22">
                  <c:v>49.28</c:v>
                </c:pt>
                <c:pt idx="23">
                  <c:v>46.1</c:v>
                </c:pt>
                <c:pt idx="24">
                  <c:v>46.18</c:v>
                </c:pt>
                <c:pt idx="25">
                  <c:v>47.69</c:v>
                </c:pt>
                <c:pt idx="26">
                  <c:v>48.31</c:v>
                </c:pt>
                <c:pt idx="27">
                  <c:v>46.95</c:v>
                </c:pt>
                <c:pt idx="28">
                  <c:v>47.92</c:v>
                </c:pt>
                <c:pt idx="29">
                  <c:v>47.6</c:v>
                </c:pt>
                <c:pt idx="30">
                  <c:v>48.11</c:v>
                </c:pt>
                <c:pt idx="31">
                  <c:v>45.95</c:v>
                </c:pt>
                <c:pt idx="32">
                  <c:v>43.63</c:v>
                </c:pt>
                <c:pt idx="33">
                  <c:v>43.65</c:v>
                </c:pt>
                <c:pt idx="34">
                  <c:v>45.21</c:v>
                </c:pt>
                <c:pt idx="35">
                  <c:v>47.9</c:v>
                </c:pt>
                <c:pt idx="36">
                  <c:v>47.53</c:v>
                </c:pt>
                <c:pt idx="37">
                  <c:v>50.74</c:v>
                </c:pt>
                <c:pt idx="38">
                  <c:v>49.59</c:v>
                </c:pt>
                <c:pt idx="39">
                  <c:v>52.68</c:v>
                </c:pt>
                <c:pt idx="40">
                  <c:v>57.98</c:v>
                </c:pt>
                <c:pt idx="41">
                  <c:v>57.74</c:v>
                </c:pt>
                <c:pt idx="42">
                  <c:v>56.2</c:v>
                </c:pt>
                <c:pt idx="43">
                  <c:v>58.62</c:v>
                </c:pt>
                <c:pt idx="44">
                  <c:v>59.07</c:v>
                </c:pt>
                <c:pt idx="45">
                  <c:v>59.89</c:v>
                </c:pt>
                <c:pt idx="46">
                  <c:v>55.81</c:v>
                </c:pt>
                <c:pt idx="47">
                  <c:v>55.88</c:v>
                </c:pt>
                <c:pt idx="48">
                  <c:v>56.06</c:v>
                </c:pt>
                <c:pt idx="49">
                  <c:v>47.12</c:v>
                </c:pt>
                <c:pt idx="50">
                  <c:v>49.24</c:v>
                </c:pt>
                <c:pt idx="51">
                  <c:v>52.1</c:v>
                </c:pt>
                <c:pt idx="52">
                  <c:v>50.4</c:v>
                </c:pt>
                <c:pt idx="53">
                  <c:v>49.74</c:v>
                </c:pt>
                <c:pt idx="54">
                  <c:v>48.44</c:v>
                </c:pt>
                <c:pt idx="55">
                  <c:v>49.88</c:v>
                </c:pt>
                <c:pt idx="56">
                  <c:v>50.87</c:v>
                </c:pt>
                <c:pt idx="57">
                  <c:v>49.09</c:v>
                </c:pt>
                <c:pt idx="58">
                  <c:v>49.68</c:v>
                </c:pt>
                <c:pt idx="59">
                  <c:v>54.55</c:v>
                </c:pt>
                <c:pt idx="60">
                  <c:v>53.45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E04C-9D10-416AB7DAE4E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Minimum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</c:f>
              <c:numCache>
                <c:formatCode>m/d/yy</c:formatCode>
                <c:ptCount val="61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</c:numCache>
            </c:numRef>
          </c:xVal>
          <c:yVal>
            <c:numRef>
              <c:f>Sheet1!$E$2:$E$62</c:f>
              <c:numCache>
                <c:formatCode>m/d/yy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 formatCode="[$$-409]#,##0.00">
                  <c:v>43.63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85-E04C-9D10-416AB7DAE4E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Maximum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Sheet1!$A$2:$A$62</c:f>
              <c:numCache>
                <c:formatCode>m/d/yy</c:formatCode>
                <c:ptCount val="61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</c:numCache>
            </c:numRef>
          </c:xVal>
          <c:yVal>
            <c:numRef>
              <c:f>Sheet1!$F$2:$F$62</c:f>
              <c:numCache>
                <c:formatCode>m/d/yy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 formatCode="[$$-409]#,##0.00">
                  <c:v>59.89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85-E04C-9D10-416AB7DA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95456"/>
        <c:axId val="1719797088"/>
      </c:scatterChart>
      <c:valAx>
        <c:axId val="1719795456"/>
        <c:scaling>
          <c:orientation val="minMax"/>
          <c:max val="43150"/>
          <c:min val="41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5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97088"/>
        <c:crosses val="autoZero"/>
        <c:crossBetween val="midCat"/>
        <c:majorUnit val="100"/>
      </c:valAx>
      <c:valAx>
        <c:axId val="1719797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95456"/>
        <c:crossesAt val="41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0</xdr:row>
      <xdr:rowOff>88900</xdr:rowOff>
    </xdr:from>
    <xdr:to>
      <xdr:col>26</xdr:col>
      <xdr:colOff>546100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2FF76-31FD-B441-A60B-A841FF5B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5D68-D4AF-5342-8238-D3A89DE8EC87}">
  <dimension ref="A1:I62"/>
  <sheetViews>
    <sheetView tabSelected="1" zoomScaleNormal="100" workbookViewId="0">
      <selection activeCell="H28" sqref="H28"/>
    </sheetView>
  </sheetViews>
  <sheetFormatPr baseColWidth="10" defaultRowHeight="16" x14ac:dyDescent="0.2"/>
  <cols>
    <col min="1" max="1" width="10.1640625" bestFit="1" customWidth="1"/>
    <col min="2" max="2" width="9.5" bestFit="1" customWidth="1"/>
    <col min="3" max="3" width="12.33203125" bestFit="1" customWidth="1"/>
    <col min="4" max="4" width="10.1640625" bestFit="1" customWidth="1"/>
    <col min="5" max="5" width="13.33203125" bestFit="1" customWidth="1"/>
    <col min="6" max="6" width="13.83203125" bestFit="1" customWidth="1"/>
    <col min="8" max="8" width="18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0</v>
      </c>
      <c r="E1" s="1" t="s">
        <v>6</v>
      </c>
      <c r="F1" s="1" t="s">
        <v>5</v>
      </c>
      <c r="H1" s="3"/>
      <c r="I1" s="3"/>
    </row>
    <row r="2" spans="1:9" x14ac:dyDescent="0.2">
      <c r="A2" s="2">
        <v>41274</v>
      </c>
      <c r="B2" s="6">
        <v>52.82</v>
      </c>
      <c r="C2" s="6">
        <v>0.13</v>
      </c>
      <c r="D2" s="2">
        <v>41274</v>
      </c>
      <c r="E2" s="2" t="e">
        <f>IF(B2=MIN(B$2:B$62),B2,NA())</f>
        <v>#N/A</v>
      </c>
      <c r="F2" s="2" t="e">
        <f>IF(B2=MAX(B$2:B$62),B2,NA())</f>
        <v>#N/A</v>
      </c>
      <c r="H2" s="7" t="s">
        <v>3</v>
      </c>
      <c r="I2" s="5">
        <f>COUNT(B2:B62)</f>
        <v>61</v>
      </c>
    </row>
    <row r="3" spans="1:9" x14ac:dyDescent="0.2">
      <c r="A3" s="2">
        <v>41305</v>
      </c>
      <c r="B3" s="6">
        <v>52.4</v>
      </c>
      <c r="C3" s="6">
        <v>0</v>
      </c>
      <c r="D3" s="2">
        <v>41305</v>
      </c>
      <c r="E3" s="2" t="e">
        <f t="shared" ref="E3:E32" si="0">IF(B3=MIN(B$2:B$62),B3,NA())</f>
        <v>#N/A</v>
      </c>
      <c r="F3" s="2" t="e">
        <f t="shared" ref="F3:F62" si="1">IF(B3=MAX(B$2:B$62),B3,NA())</f>
        <v>#N/A</v>
      </c>
      <c r="H3" s="7" t="s">
        <v>6</v>
      </c>
      <c r="I3" s="9">
        <f>_xlfn.MINIFS(B2:B62,B2:B62,"&gt;0")</f>
        <v>43.63</v>
      </c>
    </row>
    <row r="4" spans="1:9" x14ac:dyDescent="0.2">
      <c r="A4" s="2">
        <v>41333</v>
      </c>
      <c r="B4" s="6">
        <v>51.61</v>
      </c>
      <c r="C4" s="6">
        <v>0</v>
      </c>
      <c r="D4" s="2">
        <v>41333</v>
      </c>
      <c r="E4" s="2" t="e">
        <f t="shared" si="0"/>
        <v>#N/A</v>
      </c>
      <c r="F4" s="2" t="e">
        <f t="shared" si="1"/>
        <v>#N/A</v>
      </c>
      <c r="H4" s="11" t="s">
        <v>10</v>
      </c>
      <c r="I4" s="12">
        <f>VLOOKUP(I3,B2:D62,3,FALSE)</f>
        <v>42247</v>
      </c>
    </row>
    <row r="5" spans="1:9" x14ac:dyDescent="0.2">
      <c r="A5" s="2">
        <v>41364</v>
      </c>
      <c r="B5" s="6">
        <v>50.11</v>
      </c>
      <c r="C5" s="6">
        <v>0.15</v>
      </c>
      <c r="D5" s="2">
        <v>41364</v>
      </c>
      <c r="E5" s="2" t="e">
        <f t="shared" si="0"/>
        <v>#N/A</v>
      </c>
      <c r="F5" s="2" t="e">
        <f t="shared" si="1"/>
        <v>#N/A</v>
      </c>
      <c r="H5" s="7" t="s">
        <v>5</v>
      </c>
      <c r="I5" s="9">
        <f>_xlfn.MAXIFS(B2:B62,B2:B62,"&gt;0")</f>
        <v>59.89</v>
      </c>
    </row>
    <row r="6" spans="1:9" x14ac:dyDescent="0.2">
      <c r="A6" s="2">
        <v>41394</v>
      </c>
      <c r="B6" s="6">
        <v>47.14</v>
      </c>
      <c r="C6" s="6">
        <v>0</v>
      </c>
      <c r="D6" s="2">
        <v>41394</v>
      </c>
      <c r="E6" s="2" t="e">
        <f t="shared" si="0"/>
        <v>#N/A</v>
      </c>
      <c r="F6" s="2" t="e">
        <f t="shared" si="1"/>
        <v>#N/A</v>
      </c>
      <c r="H6" s="7" t="s">
        <v>10</v>
      </c>
      <c r="I6" s="12">
        <f>VLOOKUP(I5,B2:D62,3,FALSE)</f>
        <v>42643</v>
      </c>
    </row>
    <row r="7" spans="1:9" x14ac:dyDescent="0.2">
      <c r="A7" s="2">
        <v>41425</v>
      </c>
      <c r="B7" s="6">
        <v>47.23</v>
      </c>
      <c r="C7" s="6">
        <v>0.15</v>
      </c>
      <c r="D7" s="2">
        <v>41425</v>
      </c>
      <c r="E7" s="2" t="e">
        <f t="shared" si="0"/>
        <v>#N/A</v>
      </c>
      <c r="F7" s="2" t="e">
        <f t="shared" si="1"/>
        <v>#N/A</v>
      </c>
      <c r="H7" s="8"/>
      <c r="I7" s="3"/>
    </row>
    <row r="8" spans="1:9" x14ac:dyDescent="0.2">
      <c r="A8" s="2">
        <v>41455</v>
      </c>
      <c r="B8" s="6">
        <v>48.2</v>
      </c>
      <c r="C8" s="6">
        <v>0</v>
      </c>
      <c r="D8" s="2">
        <v>41455</v>
      </c>
      <c r="E8" s="2" t="e">
        <f t="shared" si="0"/>
        <v>#N/A</v>
      </c>
      <c r="F8" s="2" t="e">
        <f t="shared" si="1"/>
        <v>#N/A</v>
      </c>
      <c r="H8" s="1" t="s">
        <v>9</v>
      </c>
      <c r="I8" s="3"/>
    </row>
    <row r="9" spans="1:9" x14ac:dyDescent="0.2">
      <c r="A9" s="2">
        <v>41486</v>
      </c>
      <c r="B9" s="6">
        <v>49.35</v>
      </c>
      <c r="C9" s="6">
        <v>0</v>
      </c>
      <c r="D9" s="2">
        <v>41486</v>
      </c>
      <c r="E9" s="2" t="e">
        <f t="shared" si="0"/>
        <v>#N/A</v>
      </c>
      <c r="F9" s="2" t="e">
        <f t="shared" si="1"/>
        <v>#N/A</v>
      </c>
      <c r="H9" s="10">
        <v>42277</v>
      </c>
      <c r="I9" s="4">
        <f>VLOOKUP(H9,A2:B62,2,TRUE)</f>
        <v>43.65</v>
      </c>
    </row>
    <row r="10" spans="1:9" x14ac:dyDescent="0.2">
      <c r="A10" s="2">
        <v>41517</v>
      </c>
      <c r="B10" s="6">
        <v>44.96</v>
      </c>
      <c r="C10" s="6">
        <v>0.15</v>
      </c>
      <c r="D10" s="2">
        <v>41517</v>
      </c>
      <c r="E10" s="2" t="e">
        <f t="shared" si="0"/>
        <v>#N/A</v>
      </c>
      <c r="F10" s="2" t="e">
        <f t="shared" si="1"/>
        <v>#N/A</v>
      </c>
      <c r="H10" s="8"/>
      <c r="I10" s="3"/>
    </row>
    <row r="11" spans="1:9" x14ac:dyDescent="0.2">
      <c r="A11" s="2">
        <v>41547</v>
      </c>
      <c r="B11" s="6">
        <v>43.82</v>
      </c>
      <c r="C11" s="6">
        <v>0</v>
      </c>
      <c r="D11" s="2">
        <v>41547</v>
      </c>
      <c r="E11" s="2" t="e">
        <f t="shared" si="0"/>
        <v>#N/A</v>
      </c>
      <c r="F11" s="2" t="e">
        <f t="shared" si="1"/>
        <v>#N/A</v>
      </c>
      <c r="H11" s="7" t="s">
        <v>4</v>
      </c>
      <c r="I11" s="4">
        <f>COUNTIFS(C2:C62,"&gt;0")</f>
        <v>21</v>
      </c>
    </row>
    <row r="12" spans="1:9" x14ac:dyDescent="0.2">
      <c r="A12" s="2">
        <v>41578</v>
      </c>
      <c r="B12" s="6">
        <v>47.31</v>
      </c>
      <c r="C12" s="6">
        <v>0</v>
      </c>
      <c r="D12" s="2">
        <v>41578</v>
      </c>
      <c r="E12" s="2" t="e">
        <f t="shared" si="0"/>
        <v>#N/A</v>
      </c>
      <c r="F12" s="2" t="e">
        <f t="shared" si="1"/>
        <v>#N/A</v>
      </c>
      <c r="H12" s="7" t="s">
        <v>7</v>
      </c>
      <c r="I12" s="9">
        <f>_xlfn.MINIFS(C2:C62,C2:C62,"&gt;0")</f>
        <v>0.13</v>
      </c>
    </row>
    <row r="13" spans="1:9" x14ac:dyDescent="0.2">
      <c r="A13" s="2">
        <v>41608</v>
      </c>
      <c r="B13" s="6">
        <v>48.56</v>
      </c>
      <c r="C13" s="6">
        <v>0</v>
      </c>
      <c r="D13" s="2">
        <v>41608</v>
      </c>
      <c r="E13" s="2" t="e">
        <f t="shared" si="0"/>
        <v>#N/A</v>
      </c>
      <c r="F13" s="2" t="e">
        <f t="shared" si="1"/>
        <v>#N/A</v>
      </c>
      <c r="H13" s="7" t="s">
        <v>8</v>
      </c>
      <c r="I13" s="9">
        <f>_xlfn.MAXIFS(C2:C62,C2:C62,"&gt;0")</f>
        <v>0.27</v>
      </c>
    </row>
    <row r="14" spans="1:9" x14ac:dyDescent="0.2">
      <c r="A14" s="2">
        <v>41639</v>
      </c>
      <c r="B14" s="6">
        <v>46.8</v>
      </c>
      <c r="C14" s="6">
        <v>0.15</v>
      </c>
      <c r="D14" s="2">
        <v>41639</v>
      </c>
      <c r="E14" s="2" t="e">
        <f t="shared" si="0"/>
        <v>#N/A</v>
      </c>
      <c r="F14" s="2" t="e">
        <f t="shared" si="1"/>
        <v>#N/A</v>
      </c>
    </row>
    <row r="15" spans="1:9" x14ac:dyDescent="0.2">
      <c r="A15" s="2">
        <v>41670</v>
      </c>
      <c r="B15" s="6">
        <v>46.11</v>
      </c>
      <c r="C15" s="6">
        <v>0</v>
      </c>
      <c r="D15" s="2">
        <v>41670</v>
      </c>
      <c r="E15" s="2" t="e">
        <f t="shared" si="0"/>
        <v>#N/A</v>
      </c>
      <c r="F15" s="2" t="e">
        <f t="shared" si="1"/>
        <v>#N/A</v>
      </c>
    </row>
    <row r="16" spans="1:9" x14ac:dyDescent="0.2">
      <c r="A16" s="2">
        <v>41698</v>
      </c>
      <c r="B16" s="6">
        <v>45.36</v>
      </c>
      <c r="C16" s="6">
        <v>0</v>
      </c>
      <c r="D16" s="2">
        <v>41698</v>
      </c>
      <c r="E16" s="2" t="e">
        <f t="shared" si="0"/>
        <v>#N/A</v>
      </c>
      <c r="F16" s="2" t="e">
        <f t="shared" si="1"/>
        <v>#N/A</v>
      </c>
    </row>
    <row r="17" spans="1:6" x14ac:dyDescent="0.2">
      <c r="A17" s="2">
        <v>41729</v>
      </c>
      <c r="B17" s="6">
        <v>47.24</v>
      </c>
      <c r="C17" s="6">
        <v>0.17</v>
      </c>
      <c r="D17" s="2">
        <v>41729</v>
      </c>
      <c r="E17" s="2" t="e">
        <f t="shared" si="0"/>
        <v>#N/A</v>
      </c>
      <c r="F17" s="2" t="e">
        <f t="shared" si="1"/>
        <v>#N/A</v>
      </c>
    </row>
    <row r="18" spans="1:6" x14ac:dyDescent="0.2">
      <c r="A18" s="2">
        <v>41759</v>
      </c>
      <c r="B18" s="6">
        <v>45.03</v>
      </c>
      <c r="C18" s="6">
        <v>0</v>
      </c>
      <c r="D18" s="2">
        <v>41759</v>
      </c>
      <c r="E18" s="2" t="e">
        <f t="shared" si="0"/>
        <v>#N/A</v>
      </c>
      <c r="F18" s="2" t="e">
        <f t="shared" si="1"/>
        <v>#N/A</v>
      </c>
    </row>
    <row r="19" spans="1:6" x14ac:dyDescent="0.2">
      <c r="A19" s="2">
        <v>41790</v>
      </c>
      <c r="B19" s="6">
        <v>48.45</v>
      </c>
      <c r="C19" s="6">
        <v>0.17</v>
      </c>
      <c r="D19" s="2">
        <v>41790</v>
      </c>
      <c r="E19" s="2" t="e">
        <f t="shared" si="0"/>
        <v>#N/A</v>
      </c>
      <c r="F19" s="2" t="e">
        <f t="shared" si="1"/>
        <v>#N/A</v>
      </c>
    </row>
    <row r="20" spans="1:6" x14ac:dyDescent="0.2">
      <c r="A20" s="2">
        <v>41820</v>
      </c>
      <c r="B20" s="6">
        <v>48.17</v>
      </c>
      <c r="C20" s="6">
        <v>0</v>
      </c>
      <c r="D20" s="2">
        <v>41820</v>
      </c>
      <c r="E20" s="2" t="e">
        <f t="shared" si="0"/>
        <v>#N/A</v>
      </c>
      <c r="F20" s="2" t="e">
        <f t="shared" si="1"/>
        <v>#N/A</v>
      </c>
    </row>
    <row r="21" spans="1:6" x14ac:dyDescent="0.2">
      <c r="A21" s="2">
        <v>41851</v>
      </c>
      <c r="B21" s="6">
        <v>44.5</v>
      </c>
      <c r="C21" s="6">
        <v>0</v>
      </c>
      <c r="D21" s="2">
        <v>41851</v>
      </c>
      <c r="E21" s="2" t="e">
        <f t="shared" si="0"/>
        <v>#N/A</v>
      </c>
      <c r="F21" s="2" t="e">
        <f t="shared" si="1"/>
        <v>#N/A</v>
      </c>
    </row>
    <row r="22" spans="1:6" x14ac:dyDescent="0.2">
      <c r="A22" s="2">
        <v>41882</v>
      </c>
      <c r="B22" s="6">
        <v>44.72</v>
      </c>
      <c r="C22" s="6">
        <v>0.17</v>
      </c>
      <c r="D22" s="2">
        <v>41882</v>
      </c>
      <c r="E22" s="2" t="e">
        <f t="shared" si="0"/>
        <v>#N/A</v>
      </c>
      <c r="F22" s="2" t="e">
        <f t="shared" si="1"/>
        <v>#N/A</v>
      </c>
    </row>
    <row r="23" spans="1:6" x14ac:dyDescent="0.2">
      <c r="A23" s="2">
        <v>41912</v>
      </c>
      <c r="B23" s="6">
        <v>49.32</v>
      </c>
      <c r="C23" s="6">
        <v>0</v>
      </c>
      <c r="D23" s="2">
        <v>41912</v>
      </c>
      <c r="E23" s="2" t="e">
        <f t="shared" si="0"/>
        <v>#N/A</v>
      </c>
      <c r="F23" s="2" t="e">
        <f t="shared" si="1"/>
        <v>#N/A</v>
      </c>
    </row>
    <row r="24" spans="1:6" x14ac:dyDescent="0.2">
      <c r="A24" s="2">
        <v>41943</v>
      </c>
      <c r="B24" s="6">
        <v>49.28</v>
      </c>
      <c r="C24" s="6">
        <v>0</v>
      </c>
      <c r="D24" s="2">
        <v>41943</v>
      </c>
      <c r="E24" s="2" t="e">
        <f t="shared" si="0"/>
        <v>#N/A</v>
      </c>
      <c r="F24" s="2" t="e">
        <f t="shared" si="1"/>
        <v>#N/A</v>
      </c>
    </row>
    <row r="25" spans="1:6" x14ac:dyDescent="0.2">
      <c r="A25" s="2">
        <v>41973</v>
      </c>
      <c r="B25" s="6">
        <v>46.1</v>
      </c>
      <c r="C25" s="6">
        <v>0</v>
      </c>
      <c r="D25" s="2">
        <v>41973</v>
      </c>
      <c r="E25" s="2" t="e">
        <f t="shared" si="0"/>
        <v>#N/A</v>
      </c>
      <c r="F25" s="2" t="e">
        <f t="shared" si="1"/>
        <v>#N/A</v>
      </c>
    </row>
    <row r="26" spans="1:6" x14ac:dyDescent="0.2">
      <c r="A26" s="2">
        <v>42004</v>
      </c>
      <c r="B26" s="6">
        <v>46.18</v>
      </c>
      <c r="C26" s="6">
        <v>0.17</v>
      </c>
      <c r="D26" s="2">
        <v>42004</v>
      </c>
      <c r="E26" s="2" t="e">
        <f t="shared" si="0"/>
        <v>#N/A</v>
      </c>
      <c r="F26" s="2" t="e">
        <f t="shared" si="1"/>
        <v>#N/A</v>
      </c>
    </row>
    <row r="27" spans="1:6" x14ac:dyDescent="0.2">
      <c r="A27" s="2">
        <v>42035</v>
      </c>
      <c r="B27" s="6">
        <v>47.69</v>
      </c>
      <c r="C27" s="6">
        <v>0</v>
      </c>
      <c r="D27" s="2">
        <v>42035</v>
      </c>
      <c r="E27" s="2" t="e">
        <f t="shared" si="0"/>
        <v>#N/A</v>
      </c>
      <c r="F27" s="2" t="e">
        <f t="shared" si="1"/>
        <v>#N/A</v>
      </c>
    </row>
    <row r="28" spans="1:6" x14ac:dyDescent="0.2">
      <c r="A28" s="2">
        <v>42063</v>
      </c>
      <c r="B28" s="6">
        <v>48.31</v>
      </c>
      <c r="C28" s="6">
        <v>0</v>
      </c>
      <c r="D28" s="2">
        <v>42063</v>
      </c>
      <c r="E28" s="2" t="e">
        <f t="shared" si="0"/>
        <v>#N/A</v>
      </c>
      <c r="F28" s="2" t="e">
        <f t="shared" si="1"/>
        <v>#N/A</v>
      </c>
    </row>
    <row r="29" spans="1:6" x14ac:dyDescent="0.2">
      <c r="A29" s="2">
        <v>42094</v>
      </c>
      <c r="B29" s="6">
        <v>46.95</v>
      </c>
      <c r="C29" s="6">
        <v>0.22</v>
      </c>
      <c r="D29" s="2">
        <v>42094</v>
      </c>
      <c r="E29" s="2" t="e">
        <f t="shared" si="0"/>
        <v>#N/A</v>
      </c>
      <c r="F29" s="2" t="e">
        <f t="shared" si="1"/>
        <v>#N/A</v>
      </c>
    </row>
    <row r="30" spans="1:6" x14ac:dyDescent="0.2">
      <c r="A30" s="2">
        <v>42124</v>
      </c>
      <c r="B30" s="6">
        <v>47.92</v>
      </c>
      <c r="C30" s="6">
        <v>0</v>
      </c>
      <c r="D30" s="2">
        <v>42124</v>
      </c>
      <c r="E30" s="2" t="e">
        <f t="shared" si="0"/>
        <v>#N/A</v>
      </c>
      <c r="F30" s="2" t="e">
        <f t="shared" si="1"/>
        <v>#N/A</v>
      </c>
    </row>
    <row r="31" spans="1:6" x14ac:dyDescent="0.2">
      <c r="A31" s="2">
        <v>42155</v>
      </c>
      <c r="B31" s="6">
        <v>47.6</v>
      </c>
      <c r="C31" s="6">
        <v>0.22</v>
      </c>
      <c r="D31" s="2">
        <v>42155</v>
      </c>
      <c r="E31" s="2" t="e">
        <f t="shared" si="0"/>
        <v>#N/A</v>
      </c>
      <c r="F31" s="2" t="e">
        <f t="shared" si="1"/>
        <v>#N/A</v>
      </c>
    </row>
    <row r="32" spans="1:6" x14ac:dyDescent="0.2">
      <c r="A32" s="2">
        <v>42185</v>
      </c>
      <c r="B32" s="6">
        <v>48.11</v>
      </c>
      <c r="C32" s="6">
        <v>0</v>
      </c>
      <c r="D32" s="2">
        <v>42185</v>
      </c>
      <c r="E32" s="2" t="e">
        <f t="shared" si="0"/>
        <v>#N/A</v>
      </c>
      <c r="F32" s="2" t="e">
        <f t="shared" si="1"/>
        <v>#N/A</v>
      </c>
    </row>
    <row r="33" spans="1:6" x14ac:dyDescent="0.2">
      <c r="A33" s="2">
        <v>42216</v>
      </c>
      <c r="B33" s="6">
        <v>45.95</v>
      </c>
      <c r="C33" s="6">
        <v>0</v>
      </c>
      <c r="D33" s="2">
        <v>42216</v>
      </c>
      <c r="E33" s="2" t="e">
        <f>IF(B33=MIN(B$2:B$62),B33,NA())</f>
        <v>#N/A</v>
      </c>
      <c r="F33" s="2" t="e">
        <f t="shared" si="1"/>
        <v>#N/A</v>
      </c>
    </row>
    <row r="34" spans="1:6" x14ac:dyDescent="0.2">
      <c r="A34" s="2">
        <v>42247</v>
      </c>
      <c r="B34" s="6">
        <v>43.63</v>
      </c>
      <c r="C34" s="6">
        <v>0.22</v>
      </c>
      <c r="D34" s="2">
        <v>42247</v>
      </c>
      <c r="E34" s="6">
        <f t="shared" ref="E34:E62" si="2">IF(B34=MIN(B$2:B$62),B34,NA())</f>
        <v>43.63</v>
      </c>
      <c r="F34" s="2" t="e">
        <f t="shared" si="1"/>
        <v>#N/A</v>
      </c>
    </row>
    <row r="35" spans="1:6" x14ac:dyDescent="0.2">
      <c r="A35" s="2">
        <v>42277</v>
      </c>
      <c r="B35" s="6">
        <v>43.65</v>
      </c>
      <c r="C35" s="6">
        <v>0</v>
      </c>
      <c r="D35" s="2">
        <v>42277</v>
      </c>
      <c r="E35" s="2" t="e">
        <f t="shared" si="2"/>
        <v>#N/A</v>
      </c>
      <c r="F35" s="2" t="e">
        <f t="shared" si="1"/>
        <v>#N/A</v>
      </c>
    </row>
    <row r="36" spans="1:6" x14ac:dyDescent="0.2">
      <c r="A36" s="2">
        <v>42308</v>
      </c>
      <c r="B36" s="6">
        <v>45.21</v>
      </c>
      <c r="C36" s="6">
        <v>0</v>
      </c>
      <c r="D36" s="2">
        <v>42308</v>
      </c>
      <c r="E36" s="2" t="e">
        <f t="shared" si="2"/>
        <v>#N/A</v>
      </c>
      <c r="F36" s="2" t="e">
        <f t="shared" si="1"/>
        <v>#N/A</v>
      </c>
    </row>
    <row r="37" spans="1:6" x14ac:dyDescent="0.2">
      <c r="A37" s="2">
        <v>42338</v>
      </c>
      <c r="B37" s="6">
        <v>47.9</v>
      </c>
      <c r="C37" s="6">
        <v>0</v>
      </c>
      <c r="D37" s="2">
        <v>42338</v>
      </c>
      <c r="E37" s="2" t="e">
        <f t="shared" si="2"/>
        <v>#N/A</v>
      </c>
      <c r="F37" s="2" t="e">
        <f t="shared" si="1"/>
        <v>#N/A</v>
      </c>
    </row>
    <row r="38" spans="1:6" x14ac:dyDescent="0.2">
      <c r="A38" s="2">
        <v>42369</v>
      </c>
      <c r="B38" s="6">
        <v>47.53</v>
      </c>
      <c r="C38" s="6">
        <v>0.22</v>
      </c>
      <c r="D38" s="2">
        <v>42369</v>
      </c>
      <c r="E38" s="2" t="e">
        <f t="shared" si="2"/>
        <v>#N/A</v>
      </c>
      <c r="F38" s="2" t="e">
        <f t="shared" si="1"/>
        <v>#N/A</v>
      </c>
    </row>
    <row r="39" spans="1:6" x14ac:dyDescent="0.2">
      <c r="A39" s="2">
        <v>42400</v>
      </c>
      <c r="B39" s="6">
        <v>50.74</v>
      </c>
      <c r="C39" s="6">
        <v>0</v>
      </c>
      <c r="D39" s="2">
        <v>42400</v>
      </c>
      <c r="E39" s="2" t="e">
        <f t="shared" si="2"/>
        <v>#N/A</v>
      </c>
      <c r="F39" s="2" t="e">
        <f t="shared" si="1"/>
        <v>#N/A</v>
      </c>
    </row>
    <row r="40" spans="1:6" x14ac:dyDescent="0.2">
      <c r="A40" s="2">
        <v>42429</v>
      </c>
      <c r="B40" s="6">
        <v>49.59</v>
      </c>
      <c r="C40" s="6">
        <v>0</v>
      </c>
      <c r="D40" s="2">
        <v>42429</v>
      </c>
      <c r="E40" s="2" t="e">
        <f t="shared" si="2"/>
        <v>#N/A</v>
      </c>
      <c r="F40" s="2" t="e">
        <f t="shared" si="1"/>
        <v>#N/A</v>
      </c>
    </row>
    <row r="41" spans="1:6" x14ac:dyDescent="0.2">
      <c r="A41" s="2">
        <v>42460</v>
      </c>
      <c r="B41" s="6">
        <v>52.68</v>
      </c>
      <c r="C41" s="6">
        <v>0.24</v>
      </c>
      <c r="D41" s="2">
        <v>42460</v>
      </c>
      <c r="E41" s="2" t="e">
        <f t="shared" si="2"/>
        <v>#N/A</v>
      </c>
      <c r="F41" s="2" t="e">
        <f t="shared" si="1"/>
        <v>#N/A</v>
      </c>
    </row>
    <row r="42" spans="1:6" x14ac:dyDescent="0.2">
      <c r="A42" s="2">
        <v>42490</v>
      </c>
      <c r="B42" s="6">
        <v>57.98</v>
      </c>
      <c r="C42" s="6">
        <v>0</v>
      </c>
      <c r="D42" s="2">
        <v>42490</v>
      </c>
      <c r="E42" s="2" t="e">
        <f t="shared" si="2"/>
        <v>#N/A</v>
      </c>
      <c r="F42" s="2" t="e">
        <f t="shared" si="1"/>
        <v>#N/A</v>
      </c>
    </row>
    <row r="43" spans="1:6" x14ac:dyDescent="0.2">
      <c r="A43" s="2">
        <v>42521</v>
      </c>
      <c r="B43" s="6">
        <v>57.74</v>
      </c>
      <c r="C43" s="6">
        <v>0.24</v>
      </c>
      <c r="D43" s="2">
        <v>42521</v>
      </c>
      <c r="E43" s="2" t="e">
        <f t="shared" si="2"/>
        <v>#N/A</v>
      </c>
      <c r="F43" s="2" t="e">
        <f t="shared" si="1"/>
        <v>#N/A</v>
      </c>
    </row>
    <row r="44" spans="1:6" x14ac:dyDescent="0.2">
      <c r="A44" s="2">
        <v>42551</v>
      </c>
      <c r="B44" s="6">
        <v>56.2</v>
      </c>
      <c r="C44" s="6">
        <v>0</v>
      </c>
      <c r="D44" s="2">
        <v>42551</v>
      </c>
      <c r="E44" s="2" t="e">
        <f t="shared" si="2"/>
        <v>#N/A</v>
      </c>
      <c r="F44" s="2" t="e">
        <f t="shared" si="1"/>
        <v>#N/A</v>
      </c>
    </row>
    <row r="45" spans="1:6" x14ac:dyDescent="0.2">
      <c r="A45" s="2">
        <v>42582</v>
      </c>
      <c r="B45" s="6">
        <v>58.62</v>
      </c>
      <c r="C45" s="6">
        <v>0</v>
      </c>
      <c r="D45" s="2">
        <v>42582</v>
      </c>
      <c r="E45" s="2" t="e">
        <f t="shared" si="2"/>
        <v>#N/A</v>
      </c>
      <c r="F45" s="2" t="e">
        <f t="shared" si="1"/>
        <v>#N/A</v>
      </c>
    </row>
    <row r="46" spans="1:6" x14ac:dyDescent="0.2">
      <c r="A46" s="2">
        <v>42613</v>
      </c>
      <c r="B46" s="6">
        <v>59.07</v>
      </c>
      <c r="C46" s="6">
        <v>0.24</v>
      </c>
      <c r="D46" s="2">
        <v>42613</v>
      </c>
      <c r="E46" s="2" t="e">
        <f t="shared" si="2"/>
        <v>#N/A</v>
      </c>
      <c r="F46" s="2" t="e">
        <f t="shared" si="1"/>
        <v>#N/A</v>
      </c>
    </row>
    <row r="47" spans="1:6" x14ac:dyDescent="0.2">
      <c r="A47" s="2">
        <v>42643</v>
      </c>
      <c r="B47" s="6">
        <v>59.89</v>
      </c>
      <c r="C47" s="6">
        <v>0</v>
      </c>
      <c r="D47" s="2">
        <v>42643</v>
      </c>
      <c r="E47" s="2" t="e">
        <f t="shared" si="2"/>
        <v>#N/A</v>
      </c>
      <c r="F47" s="6">
        <f t="shared" si="1"/>
        <v>59.89</v>
      </c>
    </row>
    <row r="48" spans="1:6" x14ac:dyDescent="0.2">
      <c r="A48" s="2">
        <v>42674</v>
      </c>
      <c r="B48" s="6">
        <v>55.81</v>
      </c>
      <c r="C48" s="6">
        <v>0</v>
      </c>
      <c r="D48" s="2">
        <v>42674</v>
      </c>
      <c r="E48" s="2" t="e">
        <f t="shared" si="2"/>
        <v>#N/A</v>
      </c>
      <c r="F48" s="2" t="e">
        <f t="shared" si="1"/>
        <v>#N/A</v>
      </c>
    </row>
    <row r="49" spans="1:6" x14ac:dyDescent="0.2">
      <c r="A49" s="2">
        <v>42704</v>
      </c>
      <c r="B49" s="6">
        <v>55.88</v>
      </c>
      <c r="C49" s="6">
        <v>0</v>
      </c>
      <c r="D49" s="2">
        <v>42704</v>
      </c>
      <c r="E49" s="2" t="e">
        <f t="shared" si="2"/>
        <v>#N/A</v>
      </c>
      <c r="F49" s="2" t="e">
        <f t="shared" si="1"/>
        <v>#N/A</v>
      </c>
    </row>
    <row r="50" spans="1:6" x14ac:dyDescent="0.2">
      <c r="A50" s="2">
        <v>42735</v>
      </c>
      <c r="B50" s="6">
        <v>56.06</v>
      </c>
      <c r="C50" s="6">
        <v>0.24</v>
      </c>
      <c r="D50" s="2">
        <v>42735</v>
      </c>
      <c r="E50" s="2" t="e">
        <f t="shared" si="2"/>
        <v>#N/A</v>
      </c>
      <c r="F50" s="2" t="e">
        <f t="shared" si="1"/>
        <v>#N/A</v>
      </c>
    </row>
    <row r="51" spans="1:6" x14ac:dyDescent="0.2">
      <c r="A51" s="2">
        <v>42766</v>
      </c>
      <c r="B51" s="6">
        <v>47.12</v>
      </c>
      <c r="C51" s="6">
        <v>0</v>
      </c>
      <c r="D51" s="2">
        <v>42766</v>
      </c>
      <c r="E51" s="2" t="e">
        <f t="shared" si="2"/>
        <v>#N/A</v>
      </c>
      <c r="F51" s="2" t="e">
        <f t="shared" si="1"/>
        <v>#N/A</v>
      </c>
    </row>
    <row r="52" spans="1:6" x14ac:dyDescent="0.2">
      <c r="A52" s="2">
        <v>42794</v>
      </c>
      <c r="B52" s="6">
        <v>49.24</v>
      </c>
      <c r="C52" s="6">
        <v>0</v>
      </c>
      <c r="D52" s="2">
        <v>42794</v>
      </c>
      <c r="E52" s="2" t="e">
        <f t="shared" si="2"/>
        <v>#N/A</v>
      </c>
      <c r="F52" s="2" t="e">
        <f t="shared" si="1"/>
        <v>#N/A</v>
      </c>
    </row>
    <row r="53" spans="1:6" x14ac:dyDescent="0.2">
      <c r="A53" s="2">
        <v>42825</v>
      </c>
      <c r="B53" s="6">
        <v>52.1</v>
      </c>
      <c r="C53" s="6">
        <v>0.27</v>
      </c>
      <c r="D53" s="2">
        <v>42825</v>
      </c>
      <c r="E53" s="2" t="e">
        <f t="shared" si="2"/>
        <v>#N/A</v>
      </c>
      <c r="F53" s="2" t="e">
        <f t="shared" si="1"/>
        <v>#N/A</v>
      </c>
    </row>
    <row r="54" spans="1:6" x14ac:dyDescent="0.2">
      <c r="A54" s="2">
        <v>42855</v>
      </c>
      <c r="B54" s="6">
        <v>50.4</v>
      </c>
      <c r="C54" s="6">
        <v>0</v>
      </c>
      <c r="D54" s="2">
        <v>42855</v>
      </c>
      <c r="E54" s="2" t="e">
        <f t="shared" si="2"/>
        <v>#N/A</v>
      </c>
      <c r="F54" s="2" t="e">
        <f t="shared" si="1"/>
        <v>#N/A</v>
      </c>
    </row>
    <row r="55" spans="1:6" x14ac:dyDescent="0.2">
      <c r="A55" s="2">
        <v>42886</v>
      </c>
      <c r="B55" s="6">
        <v>49.74</v>
      </c>
      <c r="C55" s="6">
        <v>0.27</v>
      </c>
      <c r="D55" s="2">
        <v>42886</v>
      </c>
      <c r="E55" s="2" t="e">
        <f t="shared" si="2"/>
        <v>#N/A</v>
      </c>
      <c r="F55" s="2" t="e">
        <f t="shared" si="1"/>
        <v>#N/A</v>
      </c>
    </row>
    <row r="56" spans="1:6" x14ac:dyDescent="0.2">
      <c r="A56" s="2">
        <v>42916</v>
      </c>
      <c r="B56" s="6">
        <v>48.44</v>
      </c>
      <c r="C56" s="6">
        <v>0</v>
      </c>
      <c r="D56" s="2">
        <v>42916</v>
      </c>
      <c r="E56" s="2" t="e">
        <f t="shared" si="2"/>
        <v>#N/A</v>
      </c>
      <c r="F56" s="2" t="e">
        <f t="shared" si="1"/>
        <v>#N/A</v>
      </c>
    </row>
    <row r="57" spans="1:6" x14ac:dyDescent="0.2">
      <c r="A57" s="2">
        <v>42947</v>
      </c>
      <c r="B57" s="6">
        <v>49.88</v>
      </c>
      <c r="C57" s="6">
        <v>0</v>
      </c>
      <c r="D57" s="2">
        <v>42947</v>
      </c>
      <c r="E57" s="2" t="e">
        <f t="shared" si="2"/>
        <v>#N/A</v>
      </c>
      <c r="F57" s="2" t="e">
        <f t="shared" si="1"/>
        <v>#N/A</v>
      </c>
    </row>
    <row r="58" spans="1:6" x14ac:dyDescent="0.2">
      <c r="A58" s="2">
        <v>42978</v>
      </c>
      <c r="B58" s="6">
        <v>50.87</v>
      </c>
      <c r="C58" s="6">
        <v>0.27</v>
      </c>
      <c r="D58" s="2">
        <v>42978</v>
      </c>
      <c r="E58" s="2" t="e">
        <f t="shared" si="2"/>
        <v>#N/A</v>
      </c>
      <c r="F58" s="2" t="e">
        <f t="shared" si="1"/>
        <v>#N/A</v>
      </c>
    </row>
    <row r="59" spans="1:6" x14ac:dyDescent="0.2">
      <c r="A59" s="2">
        <v>43008</v>
      </c>
      <c r="B59" s="6">
        <v>49.09</v>
      </c>
      <c r="C59" s="6">
        <v>0</v>
      </c>
      <c r="D59" s="2">
        <v>43008</v>
      </c>
      <c r="E59" s="2" t="e">
        <f t="shared" si="2"/>
        <v>#N/A</v>
      </c>
      <c r="F59" s="2" t="e">
        <f t="shared" si="1"/>
        <v>#N/A</v>
      </c>
    </row>
    <row r="60" spans="1:6" x14ac:dyDescent="0.2">
      <c r="A60" s="2">
        <v>43039</v>
      </c>
      <c r="B60" s="6">
        <v>49.68</v>
      </c>
      <c r="C60" s="6">
        <v>0</v>
      </c>
      <c r="D60" s="2">
        <v>43039</v>
      </c>
      <c r="E60" s="2" t="e">
        <f t="shared" si="2"/>
        <v>#N/A</v>
      </c>
      <c r="F60" s="2" t="e">
        <f t="shared" si="1"/>
        <v>#N/A</v>
      </c>
    </row>
    <row r="61" spans="1:6" x14ac:dyDescent="0.2">
      <c r="A61" s="2">
        <v>43069</v>
      </c>
      <c r="B61" s="6">
        <v>54.55</v>
      </c>
      <c r="C61" s="6">
        <v>0</v>
      </c>
      <c r="D61" s="2">
        <v>43069</v>
      </c>
      <c r="E61" s="2" t="e">
        <f t="shared" si="2"/>
        <v>#N/A</v>
      </c>
      <c r="F61" s="2" t="e">
        <f t="shared" si="1"/>
        <v>#N/A</v>
      </c>
    </row>
    <row r="62" spans="1:6" x14ac:dyDescent="0.2">
      <c r="A62" s="2">
        <v>43100</v>
      </c>
      <c r="B62" s="6">
        <v>53.45</v>
      </c>
      <c r="C62" s="6">
        <v>0.27</v>
      </c>
      <c r="D62" s="2">
        <v>43100</v>
      </c>
      <c r="E62" s="2" t="e">
        <f t="shared" si="2"/>
        <v>#N/A</v>
      </c>
      <c r="F62" s="2" t="e">
        <f t="shared" si="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2020-01-02T17:14:41Z</dcterms:created>
  <dcterms:modified xsi:type="dcterms:W3CDTF">2020-01-02T21:49:30Z</dcterms:modified>
</cp:coreProperties>
</file>