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esR\tarea\"/>
    </mc:Choice>
  </mc:AlternateContent>
  <xr:revisionPtr revIDLastSave="0" documentId="13_ncr:1_{13E850D7-779A-45C5-AD44-FE077638F287}" xr6:coauthVersionLast="36" xr6:coauthVersionMax="45" xr10:uidLastSave="{00000000-0000-0000-0000-000000000000}"/>
  <bookViews>
    <workbookView xWindow="0" yWindow="0" windowWidth="20490" windowHeight="7545" xr2:uid="{DA3507FB-7495-4289-9CC2-0111A8E75D7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E18" i="2" s="1"/>
  <c r="B18" i="2"/>
  <c r="D18" i="2"/>
  <c r="H88" i="1"/>
  <c r="J87" i="1"/>
  <c r="I8" i="1"/>
  <c r="P83" i="1"/>
  <c r="P84" i="1"/>
  <c r="P85" i="1"/>
  <c r="O84" i="1"/>
  <c r="O85" i="1"/>
  <c r="N84" i="1"/>
  <c r="N85" i="1"/>
  <c r="M84" i="1"/>
  <c r="M85" i="1"/>
  <c r="L83" i="1"/>
  <c r="L84" i="1"/>
  <c r="L85" i="1"/>
  <c r="K84" i="1"/>
  <c r="K85" i="1"/>
  <c r="J83" i="1"/>
  <c r="J84" i="1"/>
  <c r="J85" i="1"/>
  <c r="I84" i="1"/>
  <c r="I85" i="1"/>
  <c r="H83" i="1"/>
  <c r="H84" i="1"/>
  <c r="H85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10" i="1"/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7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9" i="1"/>
  <c r="L3" i="1"/>
  <c r="L4" i="1"/>
  <c r="L5" i="1"/>
  <c r="L6" i="1"/>
  <c r="L7" i="1"/>
  <c r="L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3" i="1"/>
  <c r="H89" i="1"/>
  <c r="H3" i="1" l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7" i="1"/>
  <c r="J96" i="1"/>
</calcChain>
</file>

<file path=xl/sharedStrings.xml><?xml version="1.0" encoding="utf-8"?>
<sst xmlns="http://schemas.openxmlformats.org/spreadsheetml/2006/main" count="16" uniqueCount="11">
  <si>
    <t>Mexico_cases</t>
  </si>
  <si>
    <t>Brazil</t>
  </si>
  <si>
    <t>EEUU</t>
  </si>
  <si>
    <t>Mexico</t>
  </si>
  <si>
    <t>Peru</t>
  </si>
  <si>
    <t>Date</t>
  </si>
  <si>
    <t>(x*ln(2))/(ln(y/z))</t>
  </si>
  <si>
    <t>PERU</t>
  </si>
  <si>
    <t>MEXICO</t>
  </si>
  <si>
    <t>BRAZIL</t>
  </si>
  <si>
    <t>PERU_PRUEBA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</si>
</sst>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sz val="10"/>
      <color rgb="FFCC0000"/>
      <name val="Consolas"/>
      <family val="3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14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right" vertical="center"/>
    </xf>
    <xf numFmtId="0" fontId="3" fillId="0" borderId="0" xfId="0" applyFont="1"/>
    <xf numFmtId="0" fontId="2" fillId="3" borderId="0" xfId="0" applyFont="1" applyFill="1" applyBorder="1" applyAlignment="1">
      <alignment horizontal="right" vertical="center"/>
    </xf>
    <xf numFmtId="0" fontId="0" fillId="3" borderId="0" xfId="0" applyFill="1"/>
    <xf numFmtId="0" fontId="4" fillId="0" borderId="0" xfId="0" applyFont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AAC6-CAC0-4982-84EA-665292A66E83}">
  <dimension ref="B1:P96"/>
  <sheetViews>
    <sheetView tabSelected="1" topLeftCell="B1" workbookViewId="0">
      <pane ySplit="1" topLeftCell="A77" activePane="bottomLeft" state="frozen"/>
      <selection pane="bottomLeft" activeCell="I70" sqref="I70"/>
    </sheetView>
  </sheetViews>
  <sheetFormatPr baseColWidth="10" defaultRowHeight="15" x14ac:dyDescent="0.25"/>
  <cols>
    <col min="8" max="8" width="11.85546875" bestFit="1" customWidth="1"/>
    <col min="10" max="10" width="11.85546875" bestFit="1" customWidth="1"/>
  </cols>
  <sheetData>
    <row r="1" spans="2:16" ht="15.75" thickBot="1" x14ac:dyDescent="0.3">
      <c r="B1" s="1" t="s">
        <v>0</v>
      </c>
      <c r="C1" t="s">
        <v>5</v>
      </c>
      <c r="D1" s="1" t="s">
        <v>1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2</v>
      </c>
      <c r="K1" t="s">
        <v>9</v>
      </c>
      <c r="L1" s="1" t="s">
        <v>1</v>
      </c>
      <c r="M1" t="s">
        <v>2</v>
      </c>
      <c r="N1" t="s">
        <v>3</v>
      </c>
      <c r="O1" t="s">
        <v>4</v>
      </c>
      <c r="P1" t="s">
        <v>10</v>
      </c>
    </row>
    <row r="2" spans="2:16" x14ac:dyDescent="0.25">
      <c r="B2" s="2"/>
      <c r="C2" s="2"/>
      <c r="D2" s="2"/>
      <c r="E2" s="2"/>
      <c r="F2" s="2"/>
      <c r="G2" s="2"/>
      <c r="H2" s="9"/>
      <c r="I2" s="9"/>
      <c r="J2" s="9"/>
    </row>
    <row r="3" spans="2:16" ht="15.75" thickBot="1" x14ac:dyDescent="0.3">
      <c r="B3" s="3">
        <v>1</v>
      </c>
      <c r="C3" s="4">
        <v>43922</v>
      </c>
      <c r="D3" s="5">
        <v>5717</v>
      </c>
      <c r="E3" s="5">
        <v>189618</v>
      </c>
      <c r="F3" s="5">
        <v>1215</v>
      </c>
      <c r="G3" s="5">
        <v>1065</v>
      </c>
      <c r="H3" s="10" t="e">
        <f>(5*LN(2))/(LN(G3/#REF!))</f>
        <v>#REF!</v>
      </c>
      <c r="I3" s="10" t="e">
        <f>(5*LN(2))/(LN(F3/#REF!))</f>
        <v>#REF!</v>
      </c>
      <c r="J3" s="10" t="e">
        <f>(5*LN(2))/(LN(E3/#REF!))</f>
        <v>#REF!</v>
      </c>
      <c r="L3" t="e">
        <f>LN(2)/((G3/#REF!)^(1/7)-1)</f>
        <v>#REF!</v>
      </c>
    </row>
    <row r="4" spans="2:16" ht="15.75" thickBot="1" x14ac:dyDescent="0.3">
      <c r="B4" s="3">
        <v>2</v>
      </c>
      <c r="C4" s="4">
        <v>43923</v>
      </c>
      <c r="D4" s="5">
        <v>6836</v>
      </c>
      <c r="E4" s="5">
        <v>216721</v>
      </c>
      <c r="F4" s="5">
        <v>1378</v>
      </c>
      <c r="G4" s="5">
        <v>1323</v>
      </c>
      <c r="H4" s="10" t="e">
        <f>(5*LN(2))/(LN(G4/#REF!))</f>
        <v>#REF!</v>
      </c>
      <c r="I4" s="10" t="e">
        <f>(5*LN(2))/(LN(F4/#REF!))</f>
        <v>#REF!</v>
      </c>
      <c r="J4" s="10" t="e">
        <f>(5*LN(2))/(LN(E4/#REF!))</f>
        <v>#REF!</v>
      </c>
      <c r="L4" t="e">
        <f>LN(2)/((G4/#REF!)^(1/7)-1)</f>
        <v>#REF!</v>
      </c>
    </row>
    <row r="5" spans="2:16" ht="15.75" thickBot="1" x14ac:dyDescent="0.3">
      <c r="B5" s="3">
        <v>3</v>
      </c>
      <c r="C5" s="4">
        <v>43924</v>
      </c>
      <c r="D5" s="5">
        <v>7910</v>
      </c>
      <c r="E5" s="5">
        <v>245540</v>
      </c>
      <c r="F5" s="5">
        <v>1510</v>
      </c>
      <c r="G5" s="5">
        <v>1414</v>
      </c>
      <c r="H5" s="10" t="e">
        <f>(5*LN(2))/(LN(G5/G1))</f>
        <v>#VALUE!</v>
      </c>
      <c r="I5" s="10" t="e">
        <f t="shared" ref="I5:I67" si="0">(5*LN(2))/(LN(F5/F1))</f>
        <v>#VALUE!</v>
      </c>
      <c r="J5" s="10" t="e">
        <f t="shared" ref="J5:J67" si="1">(5*LN(2))/(LN(E5/E1))</f>
        <v>#VALUE!</v>
      </c>
      <c r="L5" t="e">
        <f>LN(2)/((G5/#REF!)^(1/7)-1)</f>
        <v>#REF!</v>
      </c>
    </row>
    <row r="6" spans="2:16" ht="15.75" thickBot="1" x14ac:dyDescent="0.3">
      <c r="B6" s="3">
        <v>4</v>
      </c>
      <c r="C6" s="4">
        <v>43925</v>
      </c>
      <c r="D6" s="5">
        <v>9056</v>
      </c>
      <c r="E6" s="5">
        <v>277965</v>
      </c>
      <c r="F6" s="5">
        <v>1688</v>
      </c>
      <c r="G6" s="5">
        <v>1595</v>
      </c>
      <c r="H6" s="10" t="e">
        <f>(5*LN(2))/(LN(G6/G2))</f>
        <v>#DIV/0!</v>
      </c>
      <c r="I6" s="10" t="e">
        <f t="shared" si="0"/>
        <v>#DIV/0!</v>
      </c>
      <c r="J6" s="10" t="e">
        <f t="shared" si="1"/>
        <v>#DIV/0!</v>
      </c>
      <c r="L6" t="e">
        <f>LN(2)/((G6/#REF!)^(1/7)-1)</f>
        <v>#REF!</v>
      </c>
    </row>
    <row r="7" spans="2:16" ht="15.75" thickBot="1" x14ac:dyDescent="0.3">
      <c r="B7" s="3">
        <v>5</v>
      </c>
      <c r="C7" s="4">
        <v>43926</v>
      </c>
      <c r="D7" s="5">
        <v>10278</v>
      </c>
      <c r="E7" s="5">
        <v>312237</v>
      </c>
      <c r="F7" s="5">
        <v>1890</v>
      </c>
      <c r="G7" s="5">
        <v>1746</v>
      </c>
      <c r="H7" s="10">
        <f>(5*LN(2))/(LN(G7/G3))</f>
        <v>7.0106549341236564</v>
      </c>
      <c r="I7" s="10">
        <f t="shared" si="0"/>
        <v>7.8439995335858281</v>
      </c>
      <c r="J7" s="10">
        <f t="shared" si="1"/>
        <v>6.9488300830882297</v>
      </c>
      <c r="K7">
        <f>(5*LN(2))/(LN(D7/D3))</f>
        <v>5.9085635943223549</v>
      </c>
      <c r="L7" t="e">
        <f t="shared" ref="L7:L8" si="2">LN(2)/((G7/G1)^(1/7)-1)</f>
        <v>#VALUE!</v>
      </c>
    </row>
    <row r="8" spans="2:16" ht="15.75" thickBot="1" x14ac:dyDescent="0.3">
      <c r="B8" s="3">
        <v>6</v>
      </c>
      <c r="C8" s="4">
        <v>43927</v>
      </c>
      <c r="D8" s="5">
        <v>11130</v>
      </c>
      <c r="E8" s="5">
        <v>337635</v>
      </c>
      <c r="F8" s="5">
        <v>2143</v>
      </c>
      <c r="G8" s="5">
        <v>2281</v>
      </c>
      <c r="H8" s="10">
        <f t="shared" ref="H8:H71" si="3">(5*LN(2))/(LN(G8/G4))</f>
        <v>6.3625099735201962</v>
      </c>
      <c r="I8" s="10">
        <f>(5*LN(2))/(LN(F8/F4))</f>
        <v>7.8486040449579049</v>
      </c>
      <c r="J8" s="10">
        <f t="shared" si="1"/>
        <v>7.8170740973464454</v>
      </c>
      <c r="K8">
        <f t="shared" ref="K8:K71" si="4">(5*LN(2))/(LN(D8/D4))</f>
        <v>7.1100565166545344</v>
      </c>
      <c r="L8" t="e">
        <f t="shared" si="2"/>
        <v>#DIV/0!</v>
      </c>
    </row>
    <row r="9" spans="2:16" ht="15.75" thickBot="1" x14ac:dyDescent="0.3">
      <c r="B9" s="3">
        <v>7</v>
      </c>
      <c r="C9" s="4">
        <v>43928</v>
      </c>
      <c r="D9" s="5">
        <v>12056</v>
      </c>
      <c r="E9" s="5">
        <v>368196</v>
      </c>
      <c r="F9" s="5">
        <v>2439</v>
      </c>
      <c r="G9" s="5">
        <v>2561</v>
      </c>
      <c r="H9" s="10">
        <f t="shared" si="3"/>
        <v>5.8348154449994105</v>
      </c>
      <c r="I9" s="10">
        <f t="shared" si="0"/>
        <v>7.2281366759064438</v>
      </c>
      <c r="J9" s="10">
        <f t="shared" si="1"/>
        <v>8.5540874428556215</v>
      </c>
      <c r="K9">
        <f t="shared" si="4"/>
        <v>8.2236609159562288</v>
      </c>
      <c r="L9">
        <f>LN(2)/((D9/D3)^(1/7)-1)</f>
        <v>6.1626130683786871</v>
      </c>
      <c r="M9">
        <f t="shared" ref="M9:O24" si="5">LN(2)/((E9/E3)^(1/7)-1)</f>
        <v>6.970537820244239</v>
      </c>
      <c r="N9">
        <f t="shared" si="5"/>
        <v>6.6220395974446831</v>
      </c>
      <c r="O9">
        <f t="shared" si="5"/>
        <v>5.1905292007136845</v>
      </c>
    </row>
    <row r="10" spans="2:16" ht="15.75" thickBot="1" x14ac:dyDescent="0.3">
      <c r="B10" s="3">
        <v>8</v>
      </c>
      <c r="C10" s="4">
        <v>43929</v>
      </c>
      <c r="D10" s="5">
        <v>13717</v>
      </c>
      <c r="E10" s="5">
        <v>398809</v>
      </c>
      <c r="F10" s="5">
        <v>2785</v>
      </c>
      <c r="G10" s="5">
        <v>2954</v>
      </c>
      <c r="H10" s="10">
        <f t="shared" si="3"/>
        <v>5.6235796110145957</v>
      </c>
      <c r="I10" s="10">
        <f t="shared" si="0"/>
        <v>6.9217332424824276</v>
      </c>
      <c r="J10" s="10">
        <f t="shared" si="1"/>
        <v>9.6007115813476762</v>
      </c>
      <c r="K10">
        <f t="shared" si="4"/>
        <v>8.3469788960393512</v>
      </c>
      <c r="L10">
        <f t="shared" ref="L10:L73" si="6">LN(2)/((D10/D4)^(1/7)-1)</f>
        <v>6.6261440247857832</v>
      </c>
      <c r="M10">
        <f t="shared" si="5"/>
        <v>7.6142783686365902</v>
      </c>
      <c r="N10">
        <f t="shared" si="5"/>
        <v>6.5550940351397227</v>
      </c>
      <c r="O10">
        <f t="shared" si="5"/>
        <v>5.7004891411744403</v>
      </c>
      <c r="P10">
        <f>LN(2)/((G10/G3)^(1/7)-1)</f>
        <v>4.4178697557935926</v>
      </c>
    </row>
    <row r="11" spans="2:16" ht="15.75" thickBot="1" x14ac:dyDescent="0.3">
      <c r="B11" s="3">
        <v>9</v>
      </c>
      <c r="C11" s="4">
        <v>43930</v>
      </c>
      <c r="D11" s="5">
        <v>15927</v>
      </c>
      <c r="E11" s="5">
        <v>432132</v>
      </c>
      <c r="F11" s="5">
        <v>3181</v>
      </c>
      <c r="G11" s="5">
        <v>4342</v>
      </c>
      <c r="H11" s="10">
        <f t="shared" si="3"/>
        <v>3.8042886243676772</v>
      </c>
      <c r="I11" s="10">
        <f t="shared" si="0"/>
        <v>6.656955168231236</v>
      </c>
      <c r="J11" s="10">
        <f t="shared" si="1"/>
        <v>10.664833745855953</v>
      </c>
      <c r="K11">
        <f t="shared" si="4"/>
        <v>7.9124567051109533</v>
      </c>
      <c r="L11">
        <f t="shared" si="6"/>
        <v>6.5917817637271137</v>
      </c>
      <c r="M11">
        <f t="shared" si="5"/>
        <v>8.2416340024731145</v>
      </c>
      <c r="N11">
        <f t="shared" si="5"/>
        <v>6.1716144214755539</v>
      </c>
      <c r="O11">
        <f t="shared" si="5"/>
        <v>3.9874650993415246</v>
      </c>
      <c r="P11">
        <f t="shared" ref="P11:P74" si="7">LN(2)/((G11/G4)^(1/7)-1)</f>
        <v>3.7459402173525844</v>
      </c>
    </row>
    <row r="12" spans="2:16" ht="15.75" thickBot="1" x14ac:dyDescent="0.3">
      <c r="B12" s="3">
        <v>10</v>
      </c>
      <c r="C12" s="4">
        <v>43931</v>
      </c>
      <c r="D12" s="5">
        <v>17857</v>
      </c>
      <c r="E12" s="5">
        <v>466033</v>
      </c>
      <c r="F12" s="5">
        <v>3441</v>
      </c>
      <c r="G12" s="5">
        <v>5256</v>
      </c>
      <c r="H12" s="10">
        <f t="shared" si="3"/>
        <v>4.151793458197977</v>
      </c>
      <c r="I12" s="10">
        <f t="shared" si="0"/>
        <v>7.3185435690180913</v>
      </c>
      <c r="J12" s="10">
        <f t="shared" si="1"/>
        <v>10.753436251214222</v>
      </c>
      <c r="K12">
        <f t="shared" si="4"/>
        <v>7.3309898917659577</v>
      </c>
      <c r="L12">
        <f t="shared" si="6"/>
        <v>6.8052115135723223</v>
      </c>
      <c r="M12">
        <f t="shared" si="5"/>
        <v>9.0469978474322232</v>
      </c>
      <c r="N12">
        <f t="shared" si="5"/>
        <v>6.4718683946046411</v>
      </c>
      <c r="O12">
        <f t="shared" si="5"/>
        <v>3.7320621092290214</v>
      </c>
      <c r="P12">
        <f t="shared" si="7"/>
        <v>3.3597785451385476</v>
      </c>
    </row>
    <row r="13" spans="2:16" ht="15.75" thickBot="1" x14ac:dyDescent="0.3">
      <c r="B13" s="3">
        <v>11</v>
      </c>
      <c r="C13" s="4">
        <v>43932</v>
      </c>
      <c r="D13" s="5">
        <v>19638</v>
      </c>
      <c r="E13" s="5">
        <v>501560</v>
      </c>
      <c r="F13" s="5">
        <v>3844</v>
      </c>
      <c r="G13" s="5">
        <v>5897</v>
      </c>
      <c r="H13" s="10">
        <f t="shared" si="3"/>
        <v>4.1553297455374274</v>
      </c>
      <c r="I13" s="10">
        <f t="shared" si="0"/>
        <v>7.6182515134759825</v>
      </c>
      <c r="J13" s="10">
        <f t="shared" si="1"/>
        <v>11.212060958786072</v>
      </c>
      <c r="K13">
        <f t="shared" si="4"/>
        <v>7.1033151572558539</v>
      </c>
      <c r="L13">
        <f t="shared" si="6"/>
        <v>7.1527053297250633</v>
      </c>
      <c r="M13">
        <f t="shared" si="5"/>
        <v>9.8945360934328477</v>
      </c>
      <c r="N13">
        <f t="shared" si="5"/>
        <v>6.4937387599991485</v>
      </c>
      <c r="O13">
        <f t="shared" si="5"/>
        <v>3.6499615524750042</v>
      </c>
      <c r="P13">
        <f t="shared" si="7"/>
        <v>3.3749329991950514</v>
      </c>
    </row>
    <row r="14" spans="2:16" ht="15.75" thickBot="1" x14ac:dyDescent="0.3">
      <c r="B14" s="3">
        <v>12</v>
      </c>
      <c r="C14" s="4">
        <v>43933</v>
      </c>
      <c r="D14" s="5">
        <v>20727</v>
      </c>
      <c r="E14" s="5">
        <v>529951</v>
      </c>
      <c r="F14" s="5">
        <v>4219</v>
      </c>
      <c r="G14" s="5">
        <v>6848</v>
      </c>
      <c r="H14" s="10">
        <f t="shared" si="3"/>
        <v>4.1219677881629684</v>
      </c>
      <c r="I14" s="10">
        <f t="shared" si="0"/>
        <v>8.3441284105074747</v>
      </c>
      <c r="J14" s="10">
        <f t="shared" si="1"/>
        <v>12.190334878427613</v>
      </c>
      <c r="K14">
        <f t="shared" si="4"/>
        <v>8.3956524597202105</v>
      </c>
      <c r="L14">
        <f t="shared" si="6"/>
        <v>7.4618448614063988</v>
      </c>
      <c r="M14">
        <f t="shared" si="5"/>
        <v>10.419844715578243</v>
      </c>
      <c r="N14">
        <f t="shared" si="5"/>
        <v>6.8218314788662662</v>
      </c>
      <c r="O14">
        <f t="shared" si="5"/>
        <v>4.0760681188214427</v>
      </c>
      <c r="P14">
        <f t="shared" si="7"/>
        <v>3.2150597645247943</v>
      </c>
    </row>
    <row r="15" spans="2:16" ht="15.75" thickBot="1" x14ac:dyDescent="0.3">
      <c r="B15" s="3">
        <v>13</v>
      </c>
      <c r="C15" s="4">
        <v>43934</v>
      </c>
      <c r="D15" s="5">
        <v>22169</v>
      </c>
      <c r="E15" s="5">
        <v>557571</v>
      </c>
      <c r="F15" s="5">
        <v>4661</v>
      </c>
      <c r="G15" s="5">
        <v>7519</v>
      </c>
      <c r="H15" s="10">
        <f t="shared" si="3"/>
        <v>6.3116882679528645</v>
      </c>
      <c r="I15" s="10">
        <f t="shared" si="0"/>
        <v>9.071790029524637</v>
      </c>
      <c r="J15" s="10">
        <f t="shared" si="1"/>
        <v>13.598653649240356</v>
      </c>
      <c r="K15">
        <f t="shared" si="4"/>
        <v>10.480660987861235</v>
      </c>
      <c r="L15">
        <f t="shared" si="6"/>
        <v>7.6239286952737144</v>
      </c>
      <c r="M15">
        <f t="shared" si="5"/>
        <v>11.349209678076353</v>
      </c>
      <c r="N15">
        <f t="shared" si="5"/>
        <v>7.1506110409302543</v>
      </c>
      <c r="O15">
        <f t="shared" si="5"/>
        <v>4.167297374970607</v>
      </c>
      <c r="P15">
        <f t="shared" si="7"/>
        <v>3.7309641418946375</v>
      </c>
    </row>
    <row r="16" spans="2:16" ht="15.75" thickBot="1" x14ac:dyDescent="0.3">
      <c r="B16" s="3">
        <v>14</v>
      </c>
      <c r="C16" s="4">
        <v>43935</v>
      </c>
      <c r="D16" s="5">
        <v>23430</v>
      </c>
      <c r="E16" s="5">
        <v>582594</v>
      </c>
      <c r="F16" s="5">
        <v>5014</v>
      </c>
      <c r="G16" s="5">
        <v>7519</v>
      </c>
      <c r="H16" s="10">
        <f t="shared" si="3"/>
        <v>9.6791267701439718</v>
      </c>
      <c r="I16" s="10">
        <f t="shared" si="0"/>
        <v>9.2058295774176244</v>
      </c>
      <c r="J16" s="10">
        <f t="shared" si="1"/>
        <v>15.525118798285016</v>
      </c>
      <c r="K16">
        <f t="shared" si="4"/>
        <v>12.759423706761913</v>
      </c>
      <c r="L16">
        <f t="shared" si="6"/>
        <v>8.7205999194866877</v>
      </c>
      <c r="M16">
        <f t="shared" si="5"/>
        <v>12.458476198606874</v>
      </c>
      <c r="N16">
        <f t="shared" si="5"/>
        <v>7.9102246062053378</v>
      </c>
      <c r="O16">
        <f t="shared" si="5"/>
        <v>4.8545089363872185</v>
      </c>
      <c r="P16">
        <f t="shared" si="7"/>
        <v>4.167297374970607</v>
      </c>
    </row>
    <row r="17" spans="2:16" ht="15.75" thickBot="1" x14ac:dyDescent="0.3">
      <c r="B17" s="3">
        <v>15</v>
      </c>
      <c r="C17" s="4">
        <v>43936</v>
      </c>
      <c r="D17" s="5">
        <v>25262</v>
      </c>
      <c r="E17" s="5">
        <v>609516</v>
      </c>
      <c r="F17" s="5">
        <v>5399</v>
      </c>
      <c r="G17" s="5">
        <v>10303</v>
      </c>
      <c r="H17" s="10">
        <f t="shared" si="3"/>
        <v>6.2110923248978382</v>
      </c>
      <c r="I17" s="10">
        <f t="shared" si="0"/>
        <v>10.202335145380131</v>
      </c>
      <c r="J17" s="10">
        <f t="shared" si="1"/>
        <v>17.778296336923816</v>
      </c>
      <c r="K17">
        <f t="shared" si="4"/>
        <v>13.761940567505254</v>
      </c>
      <c r="L17">
        <f t="shared" si="6"/>
        <v>10.175729615174021</v>
      </c>
      <c r="M17">
        <f t="shared" si="5"/>
        <v>13.763705951608937</v>
      </c>
      <c r="N17">
        <f t="shared" si="5"/>
        <v>8.8295567312645122</v>
      </c>
      <c r="O17">
        <f t="shared" si="5"/>
        <v>5.2756805257633062</v>
      </c>
      <c r="P17">
        <f t="shared" si="7"/>
        <v>3.547606723308085</v>
      </c>
    </row>
    <row r="18" spans="2:16" ht="15.75" thickBot="1" x14ac:dyDescent="0.3">
      <c r="B18" s="3">
        <v>16</v>
      </c>
      <c r="C18" s="4">
        <v>43937</v>
      </c>
      <c r="D18" s="5">
        <v>28320</v>
      </c>
      <c r="E18" s="5">
        <v>639664</v>
      </c>
      <c r="F18" s="5">
        <v>5847</v>
      </c>
      <c r="G18" s="5">
        <v>11475</v>
      </c>
      <c r="H18" s="10">
        <f t="shared" si="3"/>
        <v>6.7137565361859863</v>
      </c>
      <c r="I18" s="10">
        <f t="shared" si="0"/>
        <v>10.620322326935634</v>
      </c>
      <c r="J18" s="10">
        <f t="shared" si="1"/>
        <v>18.419237528316515</v>
      </c>
      <c r="K18">
        <f t="shared" si="4"/>
        <v>11.103463348182963</v>
      </c>
      <c r="L18">
        <f t="shared" si="6"/>
        <v>10.17830207058884</v>
      </c>
      <c r="M18">
        <f t="shared" si="5"/>
        <v>14.977276356667323</v>
      </c>
      <c r="N18">
        <f t="shared" si="5"/>
        <v>8.8096983778860771</v>
      </c>
      <c r="O18">
        <f t="shared" si="5"/>
        <v>5.8740423719585539</v>
      </c>
      <c r="P18">
        <f t="shared" si="7"/>
        <v>4.6540878659406397</v>
      </c>
    </row>
    <row r="19" spans="2:16" ht="15.75" thickBot="1" x14ac:dyDescent="0.3">
      <c r="B19" s="3">
        <v>17</v>
      </c>
      <c r="C19" s="4">
        <v>43938</v>
      </c>
      <c r="D19" s="5">
        <v>30425</v>
      </c>
      <c r="E19" s="5">
        <v>671331</v>
      </c>
      <c r="F19" s="5">
        <v>6297</v>
      </c>
      <c r="G19" s="5">
        <v>12491</v>
      </c>
      <c r="H19" s="10">
        <f t="shared" si="3"/>
        <v>6.8280240378821375</v>
      </c>
      <c r="I19" s="10">
        <f t="shared" si="0"/>
        <v>11.520069628349853</v>
      </c>
      <c r="J19" s="10">
        <f t="shared" si="1"/>
        <v>18.665858755213247</v>
      </c>
      <c r="K19">
        <f t="shared" si="4"/>
        <v>10.947780722800376</v>
      </c>
      <c r="L19">
        <f t="shared" si="6"/>
        <v>10.739840283132997</v>
      </c>
      <c r="M19">
        <f t="shared" si="5"/>
        <v>16.298645320867642</v>
      </c>
      <c r="N19">
        <f t="shared" si="5"/>
        <v>9.4881817066684615</v>
      </c>
      <c r="O19">
        <f t="shared" si="5"/>
        <v>6.1241255738609786</v>
      </c>
      <c r="P19">
        <f t="shared" si="7"/>
        <v>5.2657162882319009</v>
      </c>
    </row>
    <row r="20" spans="2:16" ht="15.75" thickBot="1" x14ac:dyDescent="0.3">
      <c r="B20" s="3">
        <v>18</v>
      </c>
      <c r="C20" s="4">
        <v>43939</v>
      </c>
      <c r="D20" s="5">
        <v>33682</v>
      </c>
      <c r="E20" s="5">
        <v>702164</v>
      </c>
      <c r="F20" s="5">
        <v>6875</v>
      </c>
      <c r="G20" s="5">
        <v>13489</v>
      </c>
      <c r="H20" s="10">
        <f t="shared" si="3"/>
        <v>5.9299973845387992</v>
      </c>
      <c r="I20" s="10">
        <f t="shared" si="0"/>
        <v>10.979413838665296</v>
      </c>
      <c r="J20" s="10">
        <f t="shared" si="1"/>
        <v>18.565469390080953</v>
      </c>
      <c r="K20">
        <f t="shared" si="4"/>
        <v>9.5488939701517452</v>
      </c>
      <c r="L20">
        <f t="shared" si="6"/>
        <v>9.6507728427248711</v>
      </c>
      <c r="M20">
        <f t="shared" si="5"/>
        <v>16.899291120744607</v>
      </c>
      <c r="N20">
        <f t="shared" si="5"/>
        <v>9.5941638365212345</v>
      </c>
      <c r="O20">
        <f t="shared" si="5"/>
        <v>6.8162730517881416</v>
      </c>
      <c r="P20">
        <f t="shared" si="7"/>
        <v>5.5242236927984862</v>
      </c>
    </row>
    <row r="21" spans="2:16" ht="15.75" thickBot="1" x14ac:dyDescent="0.3">
      <c r="B21" s="3">
        <v>19</v>
      </c>
      <c r="C21" s="4">
        <v>43940</v>
      </c>
      <c r="D21" s="5">
        <v>36599</v>
      </c>
      <c r="E21" s="5">
        <v>735086</v>
      </c>
      <c r="F21" s="5">
        <v>7497</v>
      </c>
      <c r="G21" s="5">
        <v>14420</v>
      </c>
      <c r="H21" s="10">
        <f t="shared" si="3"/>
        <v>10.30913623505938</v>
      </c>
      <c r="I21" s="10">
        <f t="shared" si="0"/>
        <v>10.556960192171811</v>
      </c>
      <c r="J21" s="10">
        <f t="shared" si="1"/>
        <v>18.501459307201671</v>
      </c>
      <c r="K21">
        <f t="shared" si="4"/>
        <v>9.348671199978611</v>
      </c>
      <c r="L21">
        <f t="shared" si="6"/>
        <v>9.3359562828475937</v>
      </c>
      <c r="M21">
        <f t="shared" si="5"/>
        <v>17.210235055243515</v>
      </c>
      <c r="N21">
        <f t="shared" si="5"/>
        <v>9.8662826996160682</v>
      </c>
      <c r="O21">
        <f t="shared" si="5"/>
        <v>7.1099001883467858</v>
      </c>
      <c r="P21">
        <f t="shared" si="7"/>
        <v>6.1753403714395185</v>
      </c>
    </row>
    <row r="22" spans="2:16" ht="15.75" thickBot="1" x14ac:dyDescent="0.3">
      <c r="B22" s="3">
        <v>20</v>
      </c>
      <c r="C22" s="4">
        <v>43941</v>
      </c>
      <c r="D22" s="5">
        <v>38654</v>
      </c>
      <c r="E22" s="5">
        <v>759687</v>
      </c>
      <c r="F22" s="5">
        <v>8261</v>
      </c>
      <c r="G22" s="5">
        <v>15628</v>
      </c>
      <c r="H22" s="10">
        <f t="shared" si="3"/>
        <v>11.219843688536274</v>
      </c>
      <c r="I22" s="10">
        <f t="shared" si="0"/>
        <v>10.027679601096489</v>
      </c>
      <c r="J22" s="10">
        <f t="shared" si="1"/>
        <v>20.153907955523241</v>
      </c>
      <c r="K22">
        <f t="shared" si="4"/>
        <v>11.140908096793776</v>
      </c>
      <c r="L22">
        <f t="shared" si="6"/>
        <v>9.3493476834581504</v>
      </c>
      <c r="M22">
        <f t="shared" si="5"/>
        <v>17.936469901638837</v>
      </c>
      <c r="N22">
        <f t="shared" si="5"/>
        <v>9.3749848626511838</v>
      </c>
      <c r="O22">
        <f t="shared" si="5"/>
        <v>6.291262029877533</v>
      </c>
      <c r="P22">
        <f t="shared" si="7"/>
        <v>6.291262029877533</v>
      </c>
    </row>
    <row r="23" spans="2:16" ht="15.75" thickBot="1" x14ac:dyDescent="0.3">
      <c r="B23" s="3">
        <v>21</v>
      </c>
      <c r="C23" s="4">
        <v>43942</v>
      </c>
      <c r="D23" s="5">
        <v>40581</v>
      </c>
      <c r="E23" s="5">
        <v>787752</v>
      </c>
      <c r="F23" s="5">
        <v>8772</v>
      </c>
      <c r="G23" s="5">
        <v>16325</v>
      </c>
      <c r="H23" s="10">
        <f t="shared" si="3"/>
        <v>12.946860520590235</v>
      </c>
      <c r="I23" s="10">
        <f t="shared" si="0"/>
        <v>10.454976648970117</v>
      </c>
      <c r="J23" s="10">
        <f t="shared" si="1"/>
        <v>21.671548286886448</v>
      </c>
      <c r="K23">
        <f t="shared" si="4"/>
        <v>12.03232883870659</v>
      </c>
      <c r="L23">
        <f t="shared" si="6"/>
        <v>9.8937165659467183</v>
      </c>
      <c r="M23">
        <f t="shared" si="5"/>
        <v>18.57050420346626</v>
      </c>
      <c r="N23">
        <f t="shared" si="5"/>
        <v>9.6543806561192458</v>
      </c>
      <c r="O23">
        <f t="shared" si="5"/>
        <v>10.199098863395497</v>
      </c>
      <c r="P23">
        <f t="shared" si="7"/>
        <v>5.9183704226181337</v>
      </c>
    </row>
    <row r="24" spans="2:16" ht="15.75" thickBot="1" x14ac:dyDescent="0.3">
      <c r="B24" s="3">
        <v>22</v>
      </c>
      <c r="C24" s="4">
        <v>43943</v>
      </c>
      <c r="D24" s="5">
        <v>43079</v>
      </c>
      <c r="E24" s="5">
        <v>825041</v>
      </c>
      <c r="F24" s="5">
        <v>9501</v>
      </c>
      <c r="G24" s="5">
        <v>17837</v>
      </c>
      <c r="H24" s="10">
        <f t="shared" si="3"/>
        <v>12.404190332032263</v>
      </c>
      <c r="I24" s="10">
        <f t="shared" si="0"/>
        <v>10.71306929356961</v>
      </c>
      <c r="J24" s="10">
        <f t="shared" si="1"/>
        <v>21.490791804026433</v>
      </c>
      <c r="K24">
        <f t="shared" si="4"/>
        <v>14.084231143552891</v>
      </c>
      <c r="L24">
        <f t="shared" si="6"/>
        <v>11.224009575706949</v>
      </c>
      <c r="M24">
        <f t="shared" si="5"/>
        <v>18.721224152146718</v>
      </c>
      <c r="N24">
        <f t="shared" si="5"/>
        <v>9.6519668020568972</v>
      </c>
      <c r="O24">
        <f t="shared" si="5"/>
        <v>10.656803328826006</v>
      </c>
      <c r="P24">
        <f t="shared" si="7"/>
        <v>8.4984761325208176</v>
      </c>
    </row>
    <row r="25" spans="2:16" ht="15.75" thickBot="1" x14ac:dyDescent="0.3">
      <c r="B25" s="3">
        <v>23</v>
      </c>
      <c r="C25" s="4">
        <v>43944</v>
      </c>
      <c r="D25" s="5">
        <v>45757</v>
      </c>
      <c r="E25" s="5">
        <v>842629</v>
      </c>
      <c r="F25" s="5">
        <v>10544</v>
      </c>
      <c r="G25" s="5">
        <v>19250</v>
      </c>
      <c r="H25" s="10">
        <f t="shared" si="3"/>
        <v>11.996527305868412</v>
      </c>
      <c r="I25" s="10">
        <f t="shared" si="0"/>
        <v>10.161838079543822</v>
      </c>
      <c r="J25" s="10">
        <f t="shared" si="1"/>
        <v>25.382704751398915</v>
      </c>
      <c r="K25">
        <f t="shared" si="4"/>
        <v>15.518878193053997</v>
      </c>
      <c r="L25">
        <f t="shared" si="6"/>
        <v>11.546689009758033</v>
      </c>
      <c r="M25">
        <f t="shared" ref="M25:M85" si="8">LN(2)/((E25/E19)^(1/7)-1)</f>
        <v>21.005011738827839</v>
      </c>
      <c r="N25">
        <f t="shared" ref="N25:N85" si="9">LN(2)/((F25/F19)^(1/7)-1)</f>
        <v>9.0702580895994203</v>
      </c>
      <c r="O25">
        <f t="shared" ref="O25:O85" si="10">LN(2)/((G25/G19)^(1/7)-1)</f>
        <v>10.875492766220795</v>
      </c>
      <c r="P25">
        <f t="shared" si="7"/>
        <v>9.0364930780227102</v>
      </c>
    </row>
    <row r="26" spans="2:16" ht="15.75" thickBot="1" x14ac:dyDescent="0.3">
      <c r="B26" s="3">
        <v>24</v>
      </c>
      <c r="C26" s="4">
        <v>43945</v>
      </c>
      <c r="D26" s="5">
        <v>49492</v>
      </c>
      <c r="E26" s="5">
        <v>869172</v>
      </c>
      <c r="F26" s="5">
        <v>11633</v>
      </c>
      <c r="G26" s="5">
        <v>20914</v>
      </c>
      <c r="H26" s="10">
        <f t="shared" si="3"/>
        <v>11.895249762528671</v>
      </c>
      <c r="I26" s="10">
        <f t="shared" si="0"/>
        <v>10.124842127193748</v>
      </c>
      <c r="J26" s="10">
        <f t="shared" si="1"/>
        <v>25.741806017891669</v>
      </c>
      <c r="K26">
        <f t="shared" si="4"/>
        <v>14.022192088123601</v>
      </c>
      <c r="L26">
        <f t="shared" si="6"/>
        <v>12.264272845455885</v>
      </c>
      <c r="M26">
        <f t="shared" si="8"/>
        <v>22.394740031668483</v>
      </c>
      <c r="N26">
        <f t="shared" si="9"/>
        <v>8.8829606814978543</v>
      </c>
      <c r="O26">
        <f t="shared" si="10"/>
        <v>10.720991692106553</v>
      </c>
      <c r="P26">
        <f t="shared" si="7"/>
        <v>9.0715950537292702</v>
      </c>
    </row>
    <row r="27" spans="2:16" ht="15.75" thickBot="1" x14ac:dyDescent="0.3">
      <c r="B27" s="3">
        <v>25</v>
      </c>
      <c r="C27" s="4">
        <v>43946</v>
      </c>
      <c r="D27" s="5">
        <v>52995</v>
      </c>
      <c r="E27" s="5">
        <v>890524</v>
      </c>
      <c r="F27" s="5">
        <v>12872</v>
      </c>
      <c r="G27" s="5">
        <v>21648</v>
      </c>
      <c r="H27" s="10">
        <f t="shared" si="3"/>
        <v>12.280463605656339</v>
      </c>
      <c r="I27" s="10">
        <f t="shared" si="0"/>
        <v>9.037366571008544</v>
      </c>
      <c r="J27" s="10">
        <f t="shared" si="1"/>
        <v>28.262482327919876</v>
      </c>
      <c r="K27">
        <f t="shared" si="4"/>
        <v>12.9852647514985</v>
      </c>
      <c r="L27">
        <f t="shared" si="6"/>
        <v>12.763818247745032</v>
      </c>
      <c r="M27">
        <f t="shared" si="8"/>
        <v>24.94937717644374</v>
      </c>
      <c r="N27">
        <f t="shared" si="9"/>
        <v>8.6339609735275591</v>
      </c>
      <c r="O27">
        <f t="shared" si="10"/>
        <v>11.59885816395367</v>
      </c>
      <c r="P27">
        <f t="shared" si="7"/>
        <v>9.9144860115377522</v>
      </c>
    </row>
    <row r="28" spans="2:16" ht="15.75" thickBot="1" x14ac:dyDescent="0.3">
      <c r="B28" s="3">
        <v>26</v>
      </c>
      <c r="C28" s="4">
        <v>43947</v>
      </c>
      <c r="D28" s="5">
        <v>58509</v>
      </c>
      <c r="E28" s="5">
        <v>939053</v>
      </c>
      <c r="F28" s="5">
        <v>13842</v>
      </c>
      <c r="G28" s="5">
        <v>25331</v>
      </c>
      <c r="H28" s="10">
        <f t="shared" si="3"/>
        <v>9.8808167442207928</v>
      </c>
      <c r="I28" s="10">
        <f t="shared" si="0"/>
        <v>9.2097799441139916</v>
      </c>
      <c r="J28" s="10">
        <f t="shared" si="1"/>
        <v>26.775084982821159</v>
      </c>
      <c r="K28">
        <f t="shared" si="4"/>
        <v>11.32057188016549</v>
      </c>
      <c r="L28">
        <f t="shared" si="6"/>
        <v>11.36173294304036</v>
      </c>
      <c r="M28">
        <f t="shared" si="8"/>
        <v>22.545845062753635</v>
      </c>
      <c r="N28">
        <f t="shared" si="9"/>
        <v>9.0578970517498476</v>
      </c>
      <c r="O28">
        <f t="shared" si="10"/>
        <v>9.7037555971552756</v>
      </c>
      <c r="P28">
        <f t="shared" si="7"/>
        <v>8.2699315360166725</v>
      </c>
    </row>
    <row r="29" spans="2:16" ht="15.75" thickBot="1" x14ac:dyDescent="0.3">
      <c r="B29" s="3">
        <v>27</v>
      </c>
      <c r="C29" s="4">
        <v>43948</v>
      </c>
      <c r="D29" s="5">
        <v>61888</v>
      </c>
      <c r="E29" s="5">
        <v>965910</v>
      </c>
      <c r="F29" s="5">
        <v>14677</v>
      </c>
      <c r="G29" s="5">
        <v>27517</v>
      </c>
      <c r="H29" s="10">
        <f t="shared" si="3"/>
        <v>9.699984426268216</v>
      </c>
      <c r="I29" s="10">
        <f t="shared" si="0"/>
        <v>10.479218125970265</v>
      </c>
      <c r="J29" s="10">
        <f t="shared" si="1"/>
        <v>25.381844270645406</v>
      </c>
      <c r="K29">
        <f t="shared" si="4"/>
        <v>11.476649192489425</v>
      </c>
      <c r="L29">
        <f t="shared" si="6"/>
        <v>11.153893556208457</v>
      </c>
      <c r="M29">
        <f t="shared" si="8"/>
        <v>23.452712925061071</v>
      </c>
      <c r="N29">
        <f t="shared" si="9"/>
        <v>9.0842748254017778</v>
      </c>
      <c r="O29">
        <f t="shared" si="10"/>
        <v>8.9509186115979773</v>
      </c>
      <c r="P29">
        <f t="shared" si="7"/>
        <v>8.2345283366304827</v>
      </c>
    </row>
    <row r="30" spans="2:16" ht="15.75" thickBot="1" x14ac:dyDescent="0.3">
      <c r="B30" s="3">
        <v>28</v>
      </c>
      <c r="C30" s="4">
        <v>43949</v>
      </c>
      <c r="D30" s="5">
        <v>66501</v>
      </c>
      <c r="E30" s="5">
        <v>988451</v>
      </c>
      <c r="F30" s="5">
        <v>15529</v>
      </c>
      <c r="G30" s="5">
        <v>28699</v>
      </c>
      <c r="H30" s="10">
        <f t="shared" si="3"/>
        <v>10.952147971668236</v>
      </c>
      <c r="I30" s="10">
        <f t="shared" si="0"/>
        <v>11.99783849971015</v>
      </c>
      <c r="J30" s="10">
        <f t="shared" si="1"/>
        <v>26.950146237436361</v>
      </c>
      <c r="K30">
        <f t="shared" si="4"/>
        <v>11.732112924307366</v>
      </c>
      <c r="L30">
        <f t="shared" si="6"/>
        <v>10.832132675820064</v>
      </c>
      <c r="M30">
        <f t="shared" si="8"/>
        <v>26.505329542522183</v>
      </c>
      <c r="N30">
        <f t="shared" si="9"/>
        <v>9.5331364931244273</v>
      </c>
      <c r="O30">
        <f t="shared" si="10"/>
        <v>9.8595363069300141</v>
      </c>
      <c r="P30">
        <f t="shared" si="7"/>
        <v>8.2584617641544327</v>
      </c>
    </row>
    <row r="31" spans="2:16" ht="15.75" thickBot="1" x14ac:dyDescent="0.3">
      <c r="B31" s="3">
        <v>29</v>
      </c>
      <c r="C31" s="4">
        <v>43950</v>
      </c>
      <c r="D31" s="5">
        <v>71886</v>
      </c>
      <c r="E31" s="5">
        <v>1012583</v>
      </c>
      <c r="F31" s="5">
        <v>16752</v>
      </c>
      <c r="G31" s="5">
        <v>31190</v>
      </c>
      <c r="H31" s="10">
        <f t="shared" si="3"/>
        <v>9.490370730657002</v>
      </c>
      <c r="I31" s="10">
        <f t="shared" si="0"/>
        <v>13.154532846474551</v>
      </c>
      <c r="J31" s="10">
        <f t="shared" si="1"/>
        <v>26.98126529686628</v>
      </c>
      <c r="K31">
        <f t="shared" si="4"/>
        <v>11.367393308622617</v>
      </c>
      <c r="L31">
        <f t="shared" si="6"/>
        <v>10.397989696207032</v>
      </c>
      <c r="M31">
        <f t="shared" si="8"/>
        <v>26.062991908642246</v>
      </c>
      <c r="N31">
        <f t="shared" si="9"/>
        <v>10.137683501419163</v>
      </c>
      <c r="O31">
        <f t="shared" si="10"/>
        <v>9.7116277118508663</v>
      </c>
      <c r="P31">
        <f t="shared" si="7"/>
        <v>8.3406324238202565</v>
      </c>
    </row>
    <row r="32" spans="2:16" ht="15.75" thickBot="1" x14ac:dyDescent="0.3">
      <c r="B32" s="3">
        <v>30</v>
      </c>
      <c r="C32" s="4">
        <v>43951</v>
      </c>
      <c r="D32" s="5">
        <v>78162</v>
      </c>
      <c r="E32" s="5">
        <v>1039909</v>
      </c>
      <c r="F32" s="5">
        <v>17799</v>
      </c>
      <c r="G32" s="5">
        <v>33931</v>
      </c>
      <c r="H32" s="10">
        <f t="shared" si="3"/>
        <v>11.856772542126441</v>
      </c>
      <c r="I32" s="10">
        <f t="shared" si="0"/>
        <v>13.783833914002621</v>
      </c>
      <c r="J32" s="10">
        <f t="shared" si="1"/>
        <v>33.972284914613503</v>
      </c>
      <c r="K32">
        <f t="shared" si="4"/>
        <v>11.967195831613664</v>
      </c>
      <c r="L32">
        <f t="shared" si="6"/>
        <v>10.274968656289541</v>
      </c>
      <c r="M32">
        <f t="shared" si="8"/>
        <v>26.708706957761816</v>
      </c>
      <c r="N32">
        <f t="shared" si="9"/>
        <v>11.065521242186309</v>
      </c>
      <c r="O32">
        <f t="shared" si="10"/>
        <v>9.6841342096615879</v>
      </c>
      <c r="P32">
        <f t="shared" si="7"/>
        <v>8.2182235826223167</v>
      </c>
    </row>
    <row r="33" spans="2:16" ht="15.75" thickBot="1" x14ac:dyDescent="0.3">
      <c r="B33" s="3">
        <v>31</v>
      </c>
      <c r="C33" s="4">
        <v>43952</v>
      </c>
      <c r="D33" s="5">
        <v>85380</v>
      </c>
      <c r="E33" s="5">
        <v>1069826</v>
      </c>
      <c r="F33" s="5">
        <v>19224</v>
      </c>
      <c r="G33" s="5">
        <v>36976</v>
      </c>
      <c r="H33" s="10">
        <f t="shared" si="3"/>
        <v>11.729765698270359</v>
      </c>
      <c r="I33" s="10">
        <f t="shared" si="0"/>
        <v>12.841868379532881</v>
      </c>
      <c r="J33" s="10">
        <f t="shared" si="1"/>
        <v>33.917736904548569</v>
      </c>
      <c r="K33">
        <f t="shared" si="4"/>
        <v>10.770326894869399</v>
      </c>
      <c r="L33">
        <f t="shared" si="6"/>
        <v>9.831160305619477</v>
      </c>
      <c r="M33">
        <f t="shared" si="8"/>
        <v>26.104991144753235</v>
      </c>
      <c r="N33">
        <f t="shared" si="9"/>
        <v>11.753392012321498</v>
      </c>
      <c r="O33">
        <f t="shared" si="10"/>
        <v>8.7210285241653889</v>
      </c>
      <c r="P33">
        <f t="shared" si="7"/>
        <v>8.1726987073387107</v>
      </c>
    </row>
    <row r="34" spans="2:16" ht="15.75" thickBot="1" x14ac:dyDescent="0.3">
      <c r="B34" s="3">
        <v>32</v>
      </c>
      <c r="C34" s="4">
        <v>43953</v>
      </c>
      <c r="D34" s="5">
        <v>91589</v>
      </c>
      <c r="E34" s="5">
        <v>1103781</v>
      </c>
      <c r="F34" s="5">
        <v>20739</v>
      </c>
      <c r="G34" s="5">
        <v>40459</v>
      </c>
      <c r="H34" s="10">
        <f t="shared" si="3"/>
        <v>10.091628062546237</v>
      </c>
      <c r="I34" s="10">
        <f t="shared" si="0"/>
        <v>11.979450870420459</v>
      </c>
      <c r="J34" s="10">
        <f t="shared" si="1"/>
        <v>31.404549222176303</v>
      </c>
      <c r="K34">
        <f t="shared" si="4"/>
        <v>10.827237699169103</v>
      </c>
      <c r="L34">
        <f t="shared" si="6"/>
        <v>10.48439264994181</v>
      </c>
      <c r="M34">
        <f t="shared" si="8"/>
        <v>29.675071034711294</v>
      </c>
      <c r="N34">
        <f t="shared" si="9"/>
        <v>11.657573288018538</v>
      </c>
      <c r="O34">
        <f t="shared" si="10"/>
        <v>10.019115710129885</v>
      </c>
      <c r="P34">
        <f t="shared" si="7"/>
        <v>7.4171664827053787</v>
      </c>
    </row>
    <row r="35" spans="2:16" ht="15.75" thickBot="1" x14ac:dyDescent="0.3">
      <c r="B35" s="3">
        <v>33</v>
      </c>
      <c r="C35" s="4">
        <v>43954</v>
      </c>
      <c r="D35" s="5">
        <v>96559</v>
      </c>
      <c r="E35" s="5">
        <v>1133069</v>
      </c>
      <c r="F35" s="5">
        <v>22088</v>
      </c>
      <c r="G35" s="5">
        <v>42534</v>
      </c>
      <c r="H35" s="10">
        <f t="shared" si="3"/>
        <v>11.172360894509202</v>
      </c>
      <c r="I35" s="10">
        <f t="shared" si="0"/>
        <v>12.533544601507648</v>
      </c>
      <c r="J35" s="10">
        <f t="shared" si="1"/>
        <v>30.826986224071288</v>
      </c>
      <c r="K35">
        <f t="shared" si="4"/>
        <v>11.745363176648631</v>
      </c>
      <c r="L35">
        <f t="shared" si="6"/>
        <v>10.564753505942464</v>
      </c>
      <c r="M35">
        <f t="shared" si="8"/>
        <v>30.053174385517021</v>
      </c>
      <c r="N35">
        <f t="shared" si="9"/>
        <v>11.527127333895466</v>
      </c>
      <c r="O35">
        <f t="shared" si="10"/>
        <v>10.798312422678999</v>
      </c>
      <c r="P35">
        <f t="shared" si="7"/>
        <v>9.0195897337484183</v>
      </c>
    </row>
    <row r="36" spans="2:16" ht="15.75" thickBot="1" x14ac:dyDescent="0.3">
      <c r="B36" s="3">
        <v>34</v>
      </c>
      <c r="C36" s="4">
        <v>43955</v>
      </c>
      <c r="D36" s="5">
        <v>101147</v>
      </c>
      <c r="E36" s="5">
        <v>1158041</v>
      </c>
      <c r="F36" s="5">
        <v>23471</v>
      </c>
      <c r="G36" s="5">
        <v>45928</v>
      </c>
      <c r="H36" s="10">
        <f t="shared" si="3"/>
        <v>11.447672385372776</v>
      </c>
      <c r="I36" s="10">
        <f t="shared" si="0"/>
        <v>12.528718275716658</v>
      </c>
      <c r="J36" s="10">
        <f t="shared" si="1"/>
        <v>32.210466741189592</v>
      </c>
      <c r="K36">
        <f t="shared" si="4"/>
        <v>13.44395947848783</v>
      </c>
      <c r="L36">
        <f t="shared" si="6"/>
        <v>11.227027665070775</v>
      </c>
      <c r="M36">
        <f t="shared" si="8"/>
        <v>30.296684879338173</v>
      </c>
      <c r="N36">
        <f t="shared" si="9"/>
        <v>11.403488574133789</v>
      </c>
      <c r="O36">
        <f t="shared" si="10"/>
        <v>9.9761056101778323</v>
      </c>
      <c r="P36">
        <f t="shared" si="7"/>
        <v>9.1292622701665476</v>
      </c>
    </row>
    <row r="37" spans="2:16" ht="15.75" thickBot="1" x14ac:dyDescent="0.3">
      <c r="B37" s="3">
        <v>35</v>
      </c>
      <c r="C37" s="4">
        <v>43956</v>
      </c>
      <c r="D37" s="5">
        <v>107780</v>
      </c>
      <c r="E37" s="5">
        <v>1180634</v>
      </c>
      <c r="F37" s="5">
        <v>24905</v>
      </c>
      <c r="G37" s="5">
        <v>47372</v>
      </c>
      <c r="H37" s="10">
        <f t="shared" si="3"/>
        <v>13.988149674187786</v>
      </c>
      <c r="I37" s="10">
        <f t="shared" si="0"/>
        <v>13.385918309598125</v>
      </c>
      <c r="J37" s="10">
        <f t="shared" si="1"/>
        <v>35.165299306650034</v>
      </c>
      <c r="K37">
        <f t="shared" si="4"/>
        <v>14.875665138251723</v>
      </c>
      <c r="L37">
        <f t="shared" si="6"/>
        <v>11.63677690237067</v>
      </c>
      <c r="M37">
        <f t="shared" si="8"/>
        <v>31.254317052244456</v>
      </c>
      <c r="N37">
        <f t="shared" si="9"/>
        <v>11.892277482414471</v>
      </c>
      <c r="O37">
        <f t="shared" si="10"/>
        <v>11.266441266091729</v>
      </c>
      <c r="P37">
        <f t="shared" si="7"/>
        <v>9.3389858160505952</v>
      </c>
    </row>
    <row r="38" spans="2:16" ht="15.75" thickBot="1" x14ac:dyDescent="0.3">
      <c r="B38" s="3">
        <v>36</v>
      </c>
      <c r="C38" s="4">
        <v>43957</v>
      </c>
      <c r="D38" s="5">
        <v>114715</v>
      </c>
      <c r="E38" s="5">
        <v>1204475</v>
      </c>
      <c r="F38" s="5">
        <v>26025</v>
      </c>
      <c r="G38" s="5">
        <v>51189</v>
      </c>
      <c r="H38" s="10">
        <f t="shared" si="3"/>
        <v>14.733044854244696</v>
      </c>
      <c r="I38" s="10">
        <f t="shared" si="0"/>
        <v>15.264759683288197</v>
      </c>
      <c r="J38" s="10">
        <f t="shared" si="1"/>
        <v>39.698137752120765</v>
      </c>
      <c r="K38">
        <f t="shared" si="4"/>
        <v>15.39371874736463</v>
      </c>
      <c r="L38">
        <f t="shared" si="6"/>
        <v>12.303048064161089</v>
      </c>
      <c r="M38">
        <f t="shared" si="8"/>
        <v>32.681738072793166</v>
      </c>
      <c r="N38">
        <f t="shared" si="9"/>
        <v>12.427907287545443</v>
      </c>
      <c r="O38">
        <f t="shared" si="10"/>
        <v>11.456629641965575</v>
      </c>
      <c r="P38">
        <f t="shared" si="7"/>
        <v>9.4511446458656927</v>
      </c>
    </row>
    <row r="39" spans="2:16" ht="15.75" thickBot="1" x14ac:dyDescent="0.3">
      <c r="B39" s="3">
        <v>37</v>
      </c>
      <c r="C39" s="4">
        <v>43958</v>
      </c>
      <c r="D39" s="5">
        <v>125218</v>
      </c>
      <c r="E39" s="5">
        <v>1228603</v>
      </c>
      <c r="F39" s="5">
        <v>27634</v>
      </c>
      <c r="G39" s="5">
        <v>54817</v>
      </c>
      <c r="H39" s="10">
        <f t="shared" si="3"/>
        <v>13.66094690915388</v>
      </c>
      <c r="I39" s="10">
        <f t="shared" si="0"/>
        <v>15.471177182106821</v>
      </c>
      <c r="J39" s="10">
        <f t="shared" si="1"/>
        <v>42.814416933304564</v>
      </c>
      <c r="K39">
        <f t="shared" si="4"/>
        <v>13.334779770351888</v>
      </c>
      <c r="L39">
        <f t="shared" si="6"/>
        <v>12.326913975617982</v>
      </c>
      <c r="M39">
        <f t="shared" si="8"/>
        <v>34.717218215425383</v>
      </c>
      <c r="N39">
        <f t="shared" si="9"/>
        <v>13.027042752544084</v>
      </c>
      <c r="O39">
        <f t="shared" si="10"/>
        <v>11.979876655755492</v>
      </c>
      <c r="P39">
        <f t="shared" si="7"/>
        <v>9.7727072054027584</v>
      </c>
    </row>
    <row r="40" spans="2:16" ht="15.75" thickBot="1" x14ac:dyDescent="0.3">
      <c r="B40" s="3">
        <v>38</v>
      </c>
      <c r="C40" s="4">
        <v>43959</v>
      </c>
      <c r="D40" s="5">
        <v>135106</v>
      </c>
      <c r="E40" s="5">
        <v>1256972</v>
      </c>
      <c r="F40" s="5">
        <v>29616</v>
      </c>
      <c r="G40" s="5">
        <v>58526</v>
      </c>
      <c r="H40" s="10">
        <f t="shared" si="3"/>
        <v>14.297817620200448</v>
      </c>
      <c r="I40" s="10">
        <f t="shared" si="0"/>
        <v>14.903241153053253</v>
      </c>
      <c r="J40" s="10">
        <f t="shared" si="1"/>
        <v>42.277513068925863</v>
      </c>
      <c r="K40">
        <f t="shared" si="4"/>
        <v>11.972084496781815</v>
      </c>
      <c r="L40">
        <f t="shared" si="6"/>
        <v>12.137789741620393</v>
      </c>
      <c r="M40">
        <f t="shared" si="8"/>
        <v>36.988119675806317</v>
      </c>
      <c r="N40">
        <f t="shared" si="9"/>
        <v>13.274236175951785</v>
      </c>
      <c r="O40">
        <f t="shared" si="10"/>
        <v>12.799124449633659</v>
      </c>
      <c r="P40">
        <f t="shared" si="7"/>
        <v>10.223436267670394</v>
      </c>
    </row>
    <row r="41" spans="2:16" ht="15.75" thickBot="1" x14ac:dyDescent="0.3">
      <c r="B41" s="3">
        <v>39</v>
      </c>
      <c r="C41" s="4">
        <v>43960</v>
      </c>
      <c r="D41" s="5">
        <v>145328</v>
      </c>
      <c r="E41" s="5">
        <v>1283929</v>
      </c>
      <c r="F41" s="5">
        <v>31522</v>
      </c>
      <c r="G41" s="5">
        <v>61847</v>
      </c>
      <c r="H41" s="10">
        <f t="shared" si="3"/>
        <v>12.99818690415386</v>
      </c>
      <c r="I41" s="10">
        <f t="shared" si="0"/>
        <v>14.709184891874763</v>
      </c>
      <c r="J41" s="10">
        <f t="shared" si="1"/>
        <v>41.321074175388588</v>
      </c>
      <c r="K41">
        <f t="shared" si="4"/>
        <v>11.594923503701065</v>
      </c>
      <c r="L41">
        <f t="shared" si="6"/>
        <v>11.524625169868374</v>
      </c>
      <c r="M41">
        <f t="shared" si="8"/>
        <v>38.472244167159616</v>
      </c>
      <c r="N41">
        <f t="shared" si="9"/>
        <v>13.299024730474569</v>
      </c>
      <c r="O41">
        <f t="shared" si="10"/>
        <v>12.61738827693795</v>
      </c>
      <c r="P41">
        <f t="shared" si="7"/>
        <v>11.090297659527923</v>
      </c>
    </row>
    <row r="42" spans="2:16" ht="15.75" thickBot="1" x14ac:dyDescent="0.3">
      <c r="B42" s="3">
        <v>40</v>
      </c>
      <c r="C42" s="4">
        <v>43961</v>
      </c>
      <c r="D42" s="5">
        <v>155939</v>
      </c>
      <c r="E42" s="5">
        <v>1309541</v>
      </c>
      <c r="F42" s="5">
        <v>33460</v>
      </c>
      <c r="G42" s="5">
        <v>65015</v>
      </c>
      <c r="H42" s="10">
        <f t="shared" si="3"/>
        <v>14.495325537416235</v>
      </c>
      <c r="I42" s="10">
        <f t="shared" si="0"/>
        <v>13.791608938109619</v>
      </c>
      <c r="J42" s="10">
        <f t="shared" si="1"/>
        <v>41.439859456030604</v>
      </c>
      <c r="K42">
        <f t="shared" si="4"/>
        <v>11.288523064888686</v>
      </c>
      <c r="L42">
        <f t="shared" si="6"/>
        <v>10.865458293639749</v>
      </c>
      <c r="M42">
        <f t="shared" si="8"/>
        <v>39.118875411839888</v>
      </c>
      <c r="N42">
        <f t="shared" si="9"/>
        <v>13.340036490847799</v>
      </c>
      <c r="O42">
        <f t="shared" si="10"/>
        <v>13.617241211937712</v>
      </c>
      <c r="P42">
        <f t="shared" si="7"/>
        <v>11.09191985302939</v>
      </c>
    </row>
    <row r="43" spans="2:16" ht="15.75" thickBot="1" x14ac:dyDescent="0.3">
      <c r="B43" s="3">
        <v>41</v>
      </c>
      <c r="C43" s="4">
        <v>43962</v>
      </c>
      <c r="D43" s="5">
        <v>162699</v>
      </c>
      <c r="E43" s="5">
        <v>1329799</v>
      </c>
      <c r="F43" s="5">
        <v>35022</v>
      </c>
      <c r="G43" s="5">
        <v>67307</v>
      </c>
      <c r="H43" s="10">
        <f t="shared" si="3"/>
        <v>16.884295139614071</v>
      </c>
      <c r="I43" s="10">
        <f t="shared" si="0"/>
        <v>14.62770724741876</v>
      </c>
      <c r="J43" s="10">
        <f t="shared" si="1"/>
        <v>43.786906509065837</v>
      </c>
      <c r="K43">
        <f t="shared" si="4"/>
        <v>13.235797149084647</v>
      </c>
      <c r="L43">
        <f t="shared" si="6"/>
        <v>11.439037390262556</v>
      </c>
      <c r="M43">
        <f t="shared" si="8"/>
        <v>40.435920949368459</v>
      </c>
      <c r="N43">
        <f t="shared" si="9"/>
        <v>13.888913344933711</v>
      </c>
      <c r="O43">
        <f t="shared" si="10"/>
        <v>13.470606145176971</v>
      </c>
      <c r="P43">
        <f t="shared" si="7"/>
        <v>12.351939031617517</v>
      </c>
    </row>
    <row r="44" spans="2:16" ht="15.75" thickBot="1" x14ac:dyDescent="0.3">
      <c r="B44" s="3">
        <v>42</v>
      </c>
      <c r="C44" s="4">
        <v>43963</v>
      </c>
      <c r="D44" s="5">
        <v>168331</v>
      </c>
      <c r="E44" s="5">
        <v>1347916</v>
      </c>
      <c r="F44" s="5">
        <v>36327</v>
      </c>
      <c r="G44" s="5">
        <v>68822</v>
      </c>
      <c r="H44" s="10">
        <f t="shared" si="3"/>
        <v>21.38651899029195</v>
      </c>
      <c r="I44" s="10">
        <f t="shared" si="0"/>
        <v>16.968397122000408</v>
      </c>
      <c r="J44" s="10">
        <f t="shared" si="1"/>
        <v>49.613963747661785</v>
      </c>
      <c r="K44">
        <f t="shared" si="4"/>
        <v>15.762471225774133</v>
      </c>
      <c r="L44">
        <f t="shared" si="6"/>
        <v>12.309170811239227</v>
      </c>
      <c r="M44">
        <f t="shared" si="8"/>
        <v>42.777414718667501</v>
      </c>
      <c r="N44">
        <f t="shared" si="9"/>
        <v>14.204835365876098</v>
      </c>
      <c r="O44">
        <f t="shared" si="10"/>
        <v>16.047929653367053</v>
      </c>
      <c r="P44">
        <f t="shared" si="7"/>
        <v>12.647492366146343</v>
      </c>
    </row>
    <row r="45" spans="2:16" ht="15.75" thickBot="1" x14ac:dyDescent="0.3">
      <c r="B45" s="3">
        <v>43</v>
      </c>
      <c r="C45" s="4">
        <v>43964</v>
      </c>
      <c r="D45" s="5">
        <v>177589</v>
      </c>
      <c r="E45" s="5">
        <v>1369964</v>
      </c>
      <c r="F45" s="5">
        <v>38324</v>
      </c>
      <c r="G45" s="5">
        <v>72059</v>
      </c>
      <c r="H45" s="10">
        <f t="shared" si="3"/>
        <v>22.678306706909208</v>
      </c>
      <c r="I45" s="10">
        <f t="shared" si="0"/>
        <v>17.737473556235248</v>
      </c>
      <c r="J45" s="10">
        <f t="shared" si="1"/>
        <v>53.434469884952676</v>
      </c>
      <c r="K45">
        <f t="shared" si="4"/>
        <v>17.28730796567579</v>
      </c>
      <c r="L45">
        <f t="shared" si="6"/>
        <v>13.542436144387855</v>
      </c>
      <c r="M45">
        <f t="shared" si="8"/>
        <v>44.20649489620849</v>
      </c>
      <c r="N45">
        <f t="shared" si="9"/>
        <v>14.492802472803076</v>
      </c>
      <c r="O45">
        <f t="shared" si="10"/>
        <v>17.397177836986724</v>
      </c>
      <c r="P45">
        <f t="shared" si="7"/>
        <v>13.845107236254</v>
      </c>
    </row>
    <row r="46" spans="2:16" ht="15.75" thickBot="1" x14ac:dyDescent="0.3">
      <c r="B46" s="3">
        <v>44</v>
      </c>
      <c r="C46" s="4">
        <v>43965</v>
      </c>
      <c r="D46" s="5">
        <v>188974</v>
      </c>
      <c r="E46" s="5">
        <v>1390746</v>
      </c>
      <c r="F46" s="5">
        <v>40186</v>
      </c>
      <c r="G46" s="5">
        <v>76306</v>
      </c>
      <c r="H46" s="10">
        <f t="shared" si="3"/>
        <v>21.642783125981502</v>
      </c>
      <c r="I46" s="10">
        <f t="shared" si="0"/>
        <v>18.921079380169374</v>
      </c>
      <c r="J46" s="10">
        <f t="shared" si="1"/>
        <v>57.60519518116466</v>
      </c>
      <c r="K46">
        <f t="shared" si="4"/>
        <v>18.037129783826913</v>
      </c>
      <c r="L46">
        <f t="shared" si="6"/>
        <v>14.116136730757397</v>
      </c>
      <c r="M46">
        <f t="shared" si="8"/>
        <v>47.630209415777308</v>
      </c>
      <c r="N46">
        <f t="shared" si="9"/>
        <v>15.553611698117479</v>
      </c>
      <c r="O46">
        <f t="shared" si="10"/>
        <v>17.945805476021203</v>
      </c>
      <c r="P46">
        <f t="shared" si="7"/>
        <v>14.325883635523343</v>
      </c>
    </row>
    <row r="47" spans="2:16" ht="15.75" thickBot="1" x14ac:dyDescent="0.3">
      <c r="B47" s="3">
        <v>45</v>
      </c>
      <c r="C47" s="4">
        <v>43966</v>
      </c>
      <c r="D47" s="5">
        <v>202918</v>
      </c>
      <c r="E47" s="5">
        <v>1417889</v>
      </c>
      <c r="F47" s="5">
        <v>42595</v>
      </c>
      <c r="G47" s="5">
        <v>80604</v>
      </c>
      <c r="H47" s="10">
        <f t="shared" si="3"/>
        <v>19.223754018634828</v>
      </c>
      <c r="I47" s="10">
        <f t="shared" si="0"/>
        <v>17.703964611038721</v>
      </c>
      <c r="J47" s="10">
        <f t="shared" si="1"/>
        <v>54.032793082465517</v>
      </c>
      <c r="K47">
        <f t="shared" si="4"/>
        <v>15.689155782516577</v>
      </c>
      <c r="L47">
        <f t="shared" si="6"/>
        <v>14.191542733301741</v>
      </c>
      <c r="M47">
        <f t="shared" si="8"/>
        <v>48.544038467895518</v>
      </c>
      <c r="N47">
        <f t="shared" si="9"/>
        <v>15.77287301831621</v>
      </c>
      <c r="O47">
        <f t="shared" si="10"/>
        <v>17.973131319944258</v>
      </c>
      <c r="P47">
        <f t="shared" si="7"/>
        <v>14.815006126943098</v>
      </c>
    </row>
    <row r="48" spans="2:16" ht="15.75" thickBot="1" x14ac:dyDescent="0.3">
      <c r="B48" s="3">
        <v>46</v>
      </c>
      <c r="C48" s="4">
        <v>43967</v>
      </c>
      <c r="D48" s="5">
        <v>218223</v>
      </c>
      <c r="E48" s="5">
        <v>1443397</v>
      </c>
      <c r="F48" s="5">
        <v>45032</v>
      </c>
      <c r="G48" s="5">
        <v>84495</v>
      </c>
      <c r="H48" s="10">
        <f t="shared" si="3"/>
        <v>16.892111363129509</v>
      </c>
      <c r="I48" s="10">
        <f t="shared" si="0"/>
        <v>16.133803438927718</v>
      </c>
      <c r="J48" s="10">
        <f t="shared" si="1"/>
        <v>50.639286302836027</v>
      </c>
      <c r="K48">
        <f t="shared" si="4"/>
        <v>13.351053712508074</v>
      </c>
      <c r="L48">
        <f t="shared" si="6"/>
        <v>14.094506568616573</v>
      </c>
      <c r="M48">
        <f t="shared" si="8"/>
        <v>49.509317817757349</v>
      </c>
      <c r="N48">
        <f t="shared" si="9"/>
        <v>15.991433593310035</v>
      </c>
      <c r="O48">
        <f t="shared" si="10"/>
        <v>18.169534655483009</v>
      </c>
      <c r="P48">
        <f t="shared" si="7"/>
        <v>15.205946384860974</v>
      </c>
    </row>
    <row r="49" spans="2:16" ht="15.75" thickBot="1" x14ac:dyDescent="0.3">
      <c r="B49" s="3">
        <v>47</v>
      </c>
      <c r="C49" s="4">
        <v>43968</v>
      </c>
      <c r="D49" s="5">
        <v>233142</v>
      </c>
      <c r="E49" s="5">
        <v>1467884</v>
      </c>
      <c r="F49" s="5">
        <v>47144</v>
      </c>
      <c r="G49" s="5">
        <v>88541</v>
      </c>
      <c r="H49" s="10">
        <f t="shared" si="3"/>
        <v>16.825553920319368</v>
      </c>
      <c r="I49" s="10">
        <f t="shared" si="0"/>
        <v>16.732143805635985</v>
      </c>
      <c r="J49" s="10">
        <f t="shared" si="1"/>
        <v>50.200812891044663</v>
      </c>
      <c r="K49">
        <f t="shared" si="4"/>
        <v>12.733445331748781</v>
      </c>
      <c r="L49">
        <f t="shared" si="6"/>
        <v>13.143778672374715</v>
      </c>
      <c r="M49">
        <f t="shared" si="8"/>
        <v>48.766790034559747</v>
      </c>
      <c r="N49">
        <f t="shared" si="9"/>
        <v>15.980022496389617</v>
      </c>
      <c r="O49">
        <f t="shared" si="10"/>
        <v>17.35081701312178</v>
      </c>
      <c r="P49">
        <f t="shared" si="7"/>
        <v>15.366080915588581</v>
      </c>
    </row>
    <row r="50" spans="2:16" ht="15.75" thickBot="1" x14ac:dyDescent="0.3">
      <c r="B50" s="3">
        <v>48</v>
      </c>
      <c r="C50" s="4">
        <v>43969</v>
      </c>
      <c r="D50" s="5">
        <v>241080</v>
      </c>
      <c r="E50" s="5">
        <v>1486757</v>
      </c>
      <c r="F50" s="5">
        <v>49219</v>
      </c>
      <c r="G50" s="5">
        <v>92273</v>
      </c>
      <c r="H50" s="10">
        <f t="shared" si="3"/>
        <v>18.240715068594032</v>
      </c>
      <c r="I50" s="10">
        <f t="shared" si="0"/>
        <v>17.092710243456597</v>
      </c>
      <c r="J50" s="10">
        <f t="shared" si="1"/>
        <v>51.915736307817916</v>
      </c>
      <c r="K50">
        <f t="shared" si="4"/>
        <v>14.231868414311782</v>
      </c>
      <c r="L50">
        <f t="shared" si="6"/>
        <v>13.164399393700277</v>
      </c>
      <c r="M50">
        <f t="shared" si="8"/>
        <v>49.145789060662842</v>
      </c>
      <c r="N50">
        <f t="shared" si="9"/>
        <v>15.631353468225889</v>
      </c>
      <c r="O50">
        <f t="shared" si="10"/>
        <v>16.20279372815931</v>
      </c>
      <c r="P50">
        <f t="shared" si="7"/>
        <v>15.035506992871033</v>
      </c>
    </row>
    <row r="51" spans="2:16" ht="15.75" thickBot="1" x14ac:dyDescent="0.3">
      <c r="B51" s="3">
        <v>49</v>
      </c>
      <c r="C51" s="4">
        <v>43970</v>
      </c>
      <c r="D51" s="5">
        <v>254220</v>
      </c>
      <c r="E51" s="5">
        <v>1508598</v>
      </c>
      <c r="F51" s="5">
        <v>51633</v>
      </c>
      <c r="G51" s="5">
        <v>94933</v>
      </c>
      <c r="H51" s="10">
        <f t="shared" si="3"/>
        <v>21.18121357866583</v>
      </c>
      <c r="I51" s="10">
        <f t="shared" si="0"/>
        <v>18.010921751480765</v>
      </c>
      <c r="J51" s="10">
        <f t="shared" si="1"/>
        <v>55.888512385998247</v>
      </c>
      <c r="K51">
        <f t="shared" si="4"/>
        <v>15.376066841587727</v>
      </c>
      <c r="L51">
        <f t="shared" si="6"/>
        <v>13.182033538672524</v>
      </c>
      <c r="M51">
        <f t="shared" si="8"/>
        <v>49.988428047659241</v>
      </c>
      <c r="N51">
        <f t="shared" si="9"/>
        <v>15.933241899161153</v>
      </c>
      <c r="O51">
        <f t="shared" si="10"/>
        <v>17.255534364726461</v>
      </c>
      <c r="P51">
        <f t="shared" si="7"/>
        <v>14.740991606136285</v>
      </c>
    </row>
    <row r="52" spans="2:16" ht="15.75" thickBot="1" x14ac:dyDescent="0.3">
      <c r="B52" s="3">
        <v>50</v>
      </c>
      <c r="C52" s="4">
        <v>43971</v>
      </c>
      <c r="D52" s="5">
        <v>271628</v>
      </c>
      <c r="E52" s="5">
        <v>1528568</v>
      </c>
      <c r="F52" s="5">
        <v>54346</v>
      </c>
      <c r="G52" s="5">
        <v>99483</v>
      </c>
      <c r="H52" s="10">
        <f t="shared" si="3"/>
        <v>21.223848458359694</v>
      </c>
      <c r="I52" s="10">
        <f t="shared" si="0"/>
        <v>18.434994344122735</v>
      </c>
      <c r="J52" s="10">
        <f t="shared" si="1"/>
        <v>60.450302405835018</v>
      </c>
      <c r="K52">
        <f t="shared" si="4"/>
        <v>15.831349856606316</v>
      </c>
      <c r="L52">
        <f t="shared" si="6"/>
        <v>13.029377014110167</v>
      </c>
      <c r="M52">
        <f t="shared" si="8"/>
        <v>51.003301901545143</v>
      </c>
      <c r="N52">
        <f t="shared" si="9"/>
        <v>15.730101969655353</v>
      </c>
      <c r="O52">
        <f t="shared" si="10"/>
        <v>17.948926784540944</v>
      </c>
      <c r="P52">
        <f t="shared" si="7"/>
        <v>14.701070412563872</v>
      </c>
    </row>
    <row r="53" spans="2:16" ht="15.75" thickBot="1" x14ac:dyDescent="0.3">
      <c r="B53" s="3">
        <v>51</v>
      </c>
      <c r="C53" s="4">
        <v>43972</v>
      </c>
      <c r="D53" s="5">
        <v>291579</v>
      </c>
      <c r="E53" s="5">
        <v>1551853</v>
      </c>
      <c r="F53" s="5">
        <v>56594</v>
      </c>
      <c r="G53" s="5">
        <v>104020</v>
      </c>
      <c r="H53" s="10">
        <f t="shared" si="3"/>
        <v>21.51061565318123</v>
      </c>
      <c r="I53" s="10">
        <f t="shared" si="0"/>
        <v>18.969937134944981</v>
      </c>
      <c r="J53" s="10">
        <f t="shared" si="1"/>
        <v>62.302236514671506</v>
      </c>
      <c r="K53">
        <f t="shared" si="4"/>
        <v>15.495328696244735</v>
      </c>
      <c r="L53">
        <f t="shared" si="6"/>
        <v>13.040995470996204</v>
      </c>
      <c r="M53">
        <f t="shared" si="8"/>
        <v>53.398084052097566</v>
      </c>
      <c r="N53">
        <f t="shared" si="9"/>
        <v>16.730398745321292</v>
      </c>
      <c r="O53">
        <f t="shared" si="10"/>
        <v>18.680495785951216</v>
      </c>
      <c r="P53">
        <f t="shared" si="7"/>
        <v>15.316199724884225</v>
      </c>
    </row>
    <row r="54" spans="2:16" ht="15.75" thickBot="1" x14ac:dyDescent="0.3">
      <c r="B54" s="6">
        <v>52</v>
      </c>
      <c r="C54" s="7">
        <v>43973</v>
      </c>
      <c r="D54" s="8">
        <v>310087</v>
      </c>
      <c r="E54" s="8">
        <v>1577287</v>
      </c>
      <c r="F54" s="8">
        <v>59567</v>
      </c>
      <c r="G54" s="8">
        <v>108769</v>
      </c>
      <c r="H54" s="12">
        <f t="shared" si="3"/>
        <v>21.071532234781337</v>
      </c>
      <c r="I54" s="12">
        <f t="shared" si="0"/>
        <v>18.162139968178856</v>
      </c>
      <c r="J54" s="12">
        <f t="shared" si="1"/>
        <v>58.63292023535697</v>
      </c>
      <c r="K54">
        <f t="shared" si="4"/>
        <v>13.767995403653369</v>
      </c>
      <c r="L54" s="13">
        <f t="shared" si="6"/>
        <v>13.46657592105392</v>
      </c>
      <c r="M54" s="13">
        <f t="shared" si="8"/>
        <v>54.351472892037727</v>
      </c>
      <c r="N54" s="13">
        <f t="shared" si="9"/>
        <v>17.00124041120036</v>
      </c>
      <c r="O54" s="13">
        <f t="shared" si="10"/>
        <v>18.868884024235545</v>
      </c>
      <c r="P54">
        <f t="shared" si="7"/>
        <v>15.846706623598994</v>
      </c>
    </row>
    <row r="55" spans="2:16" ht="15.75" thickBot="1" x14ac:dyDescent="0.3">
      <c r="B55" s="3">
        <v>53</v>
      </c>
      <c r="C55" s="4">
        <v>43974</v>
      </c>
      <c r="D55" s="5">
        <v>330890</v>
      </c>
      <c r="E55" s="5">
        <v>1601434</v>
      </c>
      <c r="F55" s="5">
        <v>62527</v>
      </c>
      <c r="G55" s="5">
        <v>111698</v>
      </c>
      <c r="H55" s="10">
        <f t="shared" si="3"/>
        <v>21.310895035787954</v>
      </c>
      <c r="I55" s="10">
        <f t="shared" si="0"/>
        <v>18.103749881161736</v>
      </c>
      <c r="J55" s="10">
        <f t="shared" si="1"/>
        <v>58.034315263464464</v>
      </c>
      <c r="K55">
        <f t="shared" si="4"/>
        <v>13.148408598392212</v>
      </c>
      <c r="L55">
        <f t="shared" si="6"/>
        <v>13.51378411372664</v>
      </c>
      <c r="M55">
        <f t="shared" si="8"/>
        <v>55.374926684324116</v>
      </c>
      <c r="N55">
        <f t="shared" si="9"/>
        <v>16.837670879781214</v>
      </c>
      <c r="O55">
        <f t="shared" si="10"/>
        <v>20.539284291457456</v>
      </c>
      <c r="P55">
        <f t="shared" si="7"/>
        <v>17.039886805429425</v>
      </c>
    </row>
    <row r="56" spans="2:16" ht="15.75" thickBot="1" x14ac:dyDescent="0.3">
      <c r="B56" s="3">
        <v>54</v>
      </c>
      <c r="C56" s="4">
        <v>43975</v>
      </c>
      <c r="D56" s="5">
        <v>347398</v>
      </c>
      <c r="E56" s="5">
        <v>1622670</v>
      </c>
      <c r="F56" s="5">
        <v>65856</v>
      </c>
      <c r="G56" s="5">
        <v>115754</v>
      </c>
      <c r="H56" s="10">
        <f t="shared" si="3"/>
        <v>22.87909328654478</v>
      </c>
      <c r="I56" s="10">
        <f t="shared" si="0"/>
        <v>18.041355788785133</v>
      </c>
      <c r="J56" s="10">
        <f t="shared" si="1"/>
        <v>58.012112320330225</v>
      </c>
      <c r="K56">
        <f t="shared" si="4"/>
        <v>14.086203537414852</v>
      </c>
      <c r="L56">
        <f t="shared" si="6"/>
        <v>12.937220921767446</v>
      </c>
      <c r="M56">
        <f t="shared" si="8"/>
        <v>55.121324909381244</v>
      </c>
      <c r="N56">
        <f t="shared" si="9"/>
        <v>16.318546737725114</v>
      </c>
      <c r="O56">
        <f t="shared" si="10"/>
        <v>21.056685760180326</v>
      </c>
      <c r="P56">
        <f t="shared" si="7"/>
        <v>17.760125149982702</v>
      </c>
    </row>
    <row r="57" spans="2:16" ht="15.75" thickBot="1" x14ac:dyDescent="0.3">
      <c r="B57" s="3">
        <v>55</v>
      </c>
      <c r="C57" s="4">
        <v>43976</v>
      </c>
      <c r="D57" s="5">
        <v>363211</v>
      </c>
      <c r="E57" s="5">
        <v>1643238</v>
      </c>
      <c r="F57" s="5">
        <v>68620</v>
      </c>
      <c r="G57" s="5">
        <v>119959</v>
      </c>
      <c r="H57" s="10">
        <f t="shared" si="3"/>
        <v>24.309553054174373</v>
      </c>
      <c r="I57" s="10">
        <f t="shared" si="0"/>
        <v>17.986904444733096</v>
      </c>
      <c r="J57" s="10">
        <f t="shared" si="1"/>
        <v>60.569685354571128</v>
      </c>
      <c r="K57">
        <f t="shared" si="4"/>
        <v>15.776798548169838</v>
      </c>
      <c r="L57">
        <f t="shared" si="6"/>
        <v>13.25572359923841</v>
      </c>
      <c r="M57">
        <f t="shared" si="8"/>
        <v>56.411027640319233</v>
      </c>
      <c r="N57">
        <f t="shared" si="9"/>
        <v>16.714976266536482</v>
      </c>
      <c r="O57">
        <f t="shared" si="10"/>
        <v>20.392422265183932</v>
      </c>
      <c r="P57">
        <f t="shared" si="7"/>
        <v>18.146670291943781</v>
      </c>
    </row>
    <row r="58" spans="2:16" ht="15.75" thickBot="1" x14ac:dyDescent="0.3">
      <c r="B58" s="3">
        <v>56</v>
      </c>
      <c r="C58" s="4">
        <v>43977</v>
      </c>
      <c r="D58" s="5">
        <v>374898</v>
      </c>
      <c r="E58" s="5">
        <v>1662302</v>
      </c>
      <c r="F58" s="5">
        <v>71105</v>
      </c>
      <c r="G58" s="5">
        <v>123979</v>
      </c>
      <c r="H58" s="10">
        <f t="shared" si="3"/>
        <v>26.479076668326044</v>
      </c>
      <c r="I58" s="10">
        <f t="shared" si="0"/>
        <v>19.574243769546658</v>
      </c>
      <c r="J58" s="10">
        <f t="shared" si="1"/>
        <v>66.017656132269408</v>
      </c>
      <c r="K58">
        <f t="shared" si="4"/>
        <v>18.259831812509994</v>
      </c>
      <c r="L58">
        <f t="shared" si="6"/>
        <v>14.714190367688911</v>
      </c>
      <c r="M58">
        <f t="shared" si="8"/>
        <v>57.504509462893111</v>
      </c>
      <c r="N58">
        <f t="shared" si="9"/>
        <v>17.707249080705548</v>
      </c>
      <c r="O58">
        <f t="shared" si="10"/>
        <v>21.697359694518372</v>
      </c>
      <c r="P58">
        <f t="shared" si="7"/>
        <v>17.832056063675783</v>
      </c>
    </row>
    <row r="59" spans="2:16" ht="15.75" thickBot="1" x14ac:dyDescent="0.3">
      <c r="B59" s="3">
        <v>57</v>
      </c>
      <c r="C59" s="4">
        <v>43978</v>
      </c>
      <c r="D59" s="5">
        <v>391222</v>
      </c>
      <c r="E59" s="5">
        <v>1681212</v>
      </c>
      <c r="F59" s="5">
        <v>74560</v>
      </c>
      <c r="G59" s="5">
        <v>129751</v>
      </c>
      <c r="H59" s="10">
        <f t="shared" si="3"/>
        <v>23.132907889576344</v>
      </c>
      <c r="I59" s="10">
        <f t="shared" si="0"/>
        <v>19.691042770407151</v>
      </c>
      <c r="J59" s="10">
        <f t="shared" si="1"/>
        <v>71.288725640632379</v>
      </c>
      <c r="K59">
        <f t="shared" si="4"/>
        <v>20.692297282054376</v>
      </c>
      <c r="L59">
        <f t="shared" si="6"/>
        <v>16.161366621128263</v>
      </c>
      <c r="M59">
        <f t="shared" si="8"/>
        <v>60.255029332698427</v>
      </c>
      <c r="N59">
        <f t="shared" si="9"/>
        <v>17.25457399501143</v>
      </c>
      <c r="O59">
        <f t="shared" si="10"/>
        <v>21.60675716203275</v>
      </c>
      <c r="P59">
        <f t="shared" si="7"/>
        <v>17.921710107778473</v>
      </c>
    </row>
    <row r="60" spans="2:16" ht="15.75" thickBot="1" x14ac:dyDescent="0.3">
      <c r="B60" s="3">
        <v>58</v>
      </c>
      <c r="C60" s="4">
        <v>43979</v>
      </c>
      <c r="D60" s="5">
        <v>411821</v>
      </c>
      <c r="E60" s="5">
        <v>1699933</v>
      </c>
      <c r="F60" s="5">
        <v>78023</v>
      </c>
      <c r="G60" s="5">
        <v>135905</v>
      </c>
      <c r="H60" s="10">
        <f t="shared" si="3"/>
        <v>21.59486861526139</v>
      </c>
      <c r="I60" s="10">
        <f t="shared" si="0"/>
        <v>20.442825619942113</v>
      </c>
      <c r="J60" s="10">
        <f t="shared" si="1"/>
        <v>74.506481959483239</v>
      </c>
      <c r="K60">
        <f t="shared" si="4"/>
        <v>20.372577703698585</v>
      </c>
      <c r="L60">
        <f t="shared" si="6"/>
        <v>16.756284409209055</v>
      </c>
      <c r="M60">
        <f t="shared" si="8"/>
        <v>64.449245295033563</v>
      </c>
      <c r="N60">
        <f t="shared" si="9"/>
        <v>17.632665922923568</v>
      </c>
      <c r="O60">
        <f t="shared" si="10"/>
        <v>21.439648168496952</v>
      </c>
      <c r="P60">
        <f t="shared" si="7"/>
        <v>17.802684316894648</v>
      </c>
    </row>
    <row r="61" spans="2:16" ht="15.75" thickBot="1" x14ac:dyDescent="0.3">
      <c r="B61" s="3">
        <v>59</v>
      </c>
      <c r="C61" s="4">
        <v>43980</v>
      </c>
      <c r="D61" s="5">
        <v>438238</v>
      </c>
      <c r="E61" s="5">
        <v>1721750</v>
      </c>
      <c r="F61" s="5">
        <v>81400</v>
      </c>
      <c r="G61" s="5">
        <v>141779</v>
      </c>
      <c r="H61" s="10">
        <f t="shared" si="3"/>
        <v>20.738071384963011</v>
      </c>
      <c r="I61" s="10">
        <f t="shared" si="0"/>
        <v>20.292235084938287</v>
      </c>
      <c r="J61" s="10">
        <f t="shared" si="1"/>
        <v>74.256439698725714</v>
      </c>
      <c r="K61">
        <f t="shared" si="4"/>
        <v>18.45653932840035</v>
      </c>
      <c r="L61">
        <f t="shared" si="6"/>
        <v>16.92422230500145</v>
      </c>
      <c r="M61">
        <f t="shared" si="8"/>
        <v>66.6324046742875</v>
      </c>
      <c r="N61">
        <f t="shared" si="9"/>
        <v>18.050056502760619</v>
      </c>
      <c r="O61">
        <f t="shared" si="10"/>
        <v>20.001835616223911</v>
      </c>
      <c r="P61">
        <f t="shared" si="7"/>
        <v>17.962181431438108</v>
      </c>
    </row>
    <row r="62" spans="2:16" ht="15.75" thickBot="1" x14ac:dyDescent="0.3">
      <c r="B62" s="3">
        <v>60</v>
      </c>
      <c r="C62" s="4">
        <v>43981</v>
      </c>
      <c r="D62" s="5">
        <v>465166</v>
      </c>
      <c r="E62" s="5">
        <v>1747087</v>
      </c>
      <c r="F62" s="5">
        <v>84627</v>
      </c>
      <c r="G62" s="5">
        <v>148285</v>
      </c>
      <c r="H62" s="10">
        <f t="shared" si="3"/>
        <v>19.359068135809565</v>
      </c>
      <c r="I62" s="10">
        <f t="shared" si="0"/>
        <v>19.907072761143699</v>
      </c>
      <c r="J62" s="10">
        <f t="shared" si="1"/>
        <v>69.668017310293195</v>
      </c>
      <c r="K62">
        <f t="shared" si="4"/>
        <v>16.064384936731624</v>
      </c>
      <c r="L62">
        <f t="shared" si="6"/>
        <v>16.276746787652272</v>
      </c>
      <c r="M62">
        <f t="shared" si="8"/>
        <v>65.331277408193344</v>
      </c>
      <c r="N62">
        <f t="shared" si="9"/>
        <v>19.00303391753852</v>
      </c>
      <c r="O62">
        <f t="shared" si="10"/>
        <v>19.246267624599561</v>
      </c>
      <c r="P62">
        <f t="shared" si="7"/>
        <v>16.780337515078372</v>
      </c>
    </row>
    <row r="63" spans="2:16" ht="15.75" thickBot="1" x14ac:dyDescent="0.3">
      <c r="B63" s="3">
        <v>61</v>
      </c>
      <c r="C63" s="4">
        <v>43982</v>
      </c>
      <c r="D63" s="5">
        <v>498440</v>
      </c>
      <c r="E63" s="5">
        <v>1770384</v>
      </c>
      <c r="F63" s="5">
        <v>87512</v>
      </c>
      <c r="G63" s="5">
        <v>155671</v>
      </c>
      <c r="H63" s="10">
        <f t="shared" si="3"/>
        <v>19.029166066343748</v>
      </c>
      <c r="I63" s="10">
        <f t="shared" si="0"/>
        <v>21.637621886819066</v>
      </c>
      <c r="J63" s="10">
        <f t="shared" si="1"/>
        <v>67.059493442242811</v>
      </c>
      <c r="K63">
        <f t="shared" si="4"/>
        <v>14.308921366448718</v>
      </c>
      <c r="L63">
        <f t="shared" si="6"/>
        <v>14.986341855418798</v>
      </c>
      <c r="M63">
        <f t="shared" si="8"/>
        <v>64.757682335866377</v>
      </c>
      <c r="N63">
        <f t="shared" si="9"/>
        <v>19.606880835731946</v>
      </c>
      <c r="O63">
        <f t="shared" si="10"/>
        <v>18.274637751623018</v>
      </c>
      <c r="P63">
        <f t="shared" si="7"/>
        <v>16.032509069402472</v>
      </c>
    </row>
    <row r="64" spans="2:16" ht="15.75" thickBot="1" x14ac:dyDescent="0.3">
      <c r="B64" s="3">
        <v>62</v>
      </c>
      <c r="C64" s="4">
        <v>43983</v>
      </c>
      <c r="D64" s="5">
        <v>514849</v>
      </c>
      <c r="E64" s="5">
        <v>1790191</v>
      </c>
      <c r="F64" s="5">
        <v>90664</v>
      </c>
      <c r="G64" s="5">
        <v>164476</v>
      </c>
      <c r="H64" s="10">
        <f t="shared" si="3"/>
        <v>18.163420301149895</v>
      </c>
      <c r="I64" s="10">
        <f t="shared" si="0"/>
        <v>23.080792681744914</v>
      </c>
      <c r="J64" s="10">
        <f t="shared" si="1"/>
        <v>66.992128365322046</v>
      </c>
      <c r="K64">
        <f t="shared" si="4"/>
        <v>15.521589001979184</v>
      </c>
      <c r="L64">
        <f t="shared" si="6"/>
        <v>14.951534105021683</v>
      </c>
      <c r="M64">
        <f t="shared" si="8"/>
        <v>65.11680584174816</v>
      </c>
      <c r="N64">
        <f t="shared" si="9"/>
        <v>19.622411819431029</v>
      </c>
      <c r="O64">
        <f t="shared" si="10"/>
        <v>16.821822492893769</v>
      </c>
      <c r="P64">
        <f t="shared" si="7"/>
        <v>15.029304205137517</v>
      </c>
    </row>
    <row r="65" spans="2:16" ht="15.75" thickBot="1" x14ac:dyDescent="0.3">
      <c r="B65" s="3">
        <v>63</v>
      </c>
      <c r="C65" s="4">
        <v>43984</v>
      </c>
      <c r="D65" s="5">
        <v>526447</v>
      </c>
      <c r="E65" s="5">
        <v>1811277</v>
      </c>
      <c r="F65" s="5">
        <v>93435</v>
      </c>
      <c r="G65" s="5">
        <v>170039</v>
      </c>
      <c r="H65" s="10">
        <f t="shared" si="3"/>
        <v>19.067825851057396</v>
      </c>
      <c r="I65" s="10">
        <f t="shared" si="0"/>
        <v>25.133928822277856</v>
      </c>
      <c r="J65" s="10">
        <f t="shared" si="1"/>
        <v>68.3699736496783</v>
      </c>
      <c r="K65">
        <f t="shared" si="4"/>
        <v>18.898325281457087</v>
      </c>
      <c r="L65">
        <f t="shared" si="6"/>
        <v>15.999530105920693</v>
      </c>
      <c r="M65">
        <f t="shared" si="8"/>
        <v>64.766966932573013</v>
      </c>
      <c r="N65">
        <f t="shared" si="9"/>
        <v>21.156621311334042</v>
      </c>
      <c r="O65">
        <f t="shared" si="10"/>
        <v>17.598853666634113</v>
      </c>
      <c r="P65">
        <f t="shared" si="7"/>
        <v>15.014660177051546</v>
      </c>
    </row>
    <row r="66" spans="2:16" ht="15.75" thickBot="1" x14ac:dyDescent="0.3">
      <c r="B66" s="3">
        <v>64</v>
      </c>
      <c r="C66" s="4">
        <v>43985</v>
      </c>
      <c r="D66" s="5">
        <v>555383</v>
      </c>
      <c r="E66" s="5">
        <v>1831821</v>
      </c>
      <c r="F66" s="5">
        <v>97326</v>
      </c>
      <c r="G66" s="5">
        <v>170039</v>
      </c>
      <c r="H66" s="10">
        <f t="shared" si="3"/>
        <v>25.31735141653726</v>
      </c>
      <c r="I66" s="10">
        <f t="shared" si="0"/>
        <v>24.7884014335839</v>
      </c>
      <c r="J66" s="10">
        <f t="shared" si="1"/>
        <v>73.177425818563236</v>
      </c>
      <c r="K66">
        <f t="shared" si="4"/>
        <v>19.551307906856483</v>
      </c>
      <c r="L66">
        <f t="shared" si="6"/>
        <v>15.879666598939195</v>
      </c>
      <c r="M66">
        <f t="shared" si="8"/>
        <v>64.588717328289491</v>
      </c>
      <c r="N66">
        <f t="shared" si="9"/>
        <v>21.603930080069052</v>
      </c>
      <c r="O66">
        <f t="shared" si="10"/>
        <v>21.309192575639624</v>
      </c>
      <c r="P66">
        <f t="shared" si="7"/>
        <v>17.598853666634113</v>
      </c>
    </row>
    <row r="67" spans="2:16" ht="15.75" thickBot="1" x14ac:dyDescent="0.3">
      <c r="B67" s="3">
        <v>65</v>
      </c>
      <c r="C67" s="4">
        <v>43986</v>
      </c>
      <c r="D67" s="5">
        <v>584016</v>
      </c>
      <c r="E67" s="5">
        <v>1851520</v>
      </c>
      <c r="F67" s="5">
        <v>101238</v>
      </c>
      <c r="G67" s="5">
        <v>178914</v>
      </c>
      <c r="H67" s="10">
        <f t="shared" si="3"/>
        <v>24.904606243242362</v>
      </c>
      <c r="I67" s="10">
        <f t="shared" si="0"/>
        <v>23.78707923073587</v>
      </c>
      <c r="J67" s="10">
        <f t="shared" si="1"/>
        <v>77.342133660493005</v>
      </c>
      <c r="K67">
        <f t="shared" si="4"/>
        <v>21.873409907753469</v>
      </c>
      <c r="L67">
        <f t="shared" si="6"/>
        <v>16.552038016015747</v>
      </c>
      <c r="M67">
        <f t="shared" si="8"/>
        <v>66.425965676219619</v>
      </c>
      <c r="N67">
        <f t="shared" si="9"/>
        <v>21.902152122359915</v>
      </c>
      <c r="O67">
        <f t="shared" si="10"/>
        <v>20.512116969777185</v>
      </c>
      <c r="P67">
        <f t="shared" si="7"/>
        <v>17.302705875378052</v>
      </c>
    </row>
    <row r="68" spans="2:16" ht="15.75" thickBot="1" x14ac:dyDescent="0.3">
      <c r="B68" s="3">
        <v>66</v>
      </c>
      <c r="C68" s="4">
        <v>43987</v>
      </c>
      <c r="D68" s="5">
        <v>614932</v>
      </c>
      <c r="E68" s="5">
        <v>1872660</v>
      </c>
      <c r="F68" s="5">
        <v>105680</v>
      </c>
      <c r="G68" s="5">
        <v>183198</v>
      </c>
      <c r="H68" s="10">
        <f t="shared" si="3"/>
        <v>32.14882711961009</v>
      </c>
      <c r="I68" s="10">
        <f t="shared" ref="I68:I85" si="11">(5*LN(2))/(LN(F68/F64))</f>
        <v>22.614134850593175</v>
      </c>
      <c r="J68" s="10">
        <f t="shared" ref="J68:J85" si="12">(5*LN(2))/(LN(E68/E64))</f>
        <v>76.95212068913699</v>
      </c>
      <c r="K68">
        <f t="shared" si="4"/>
        <v>19.510100011299254</v>
      </c>
      <c r="L68">
        <f t="shared" si="6"/>
        <v>17.039206665988772</v>
      </c>
      <c r="M68">
        <f t="shared" si="8"/>
        <v>69.557856489881701</v>
      </c>
      <c r="N68">
        <f t="shared" si="9"/>
        <v>21.495285391848288</v>
      </c>
      <c r="O68">
        <f t="shared" si="10"/>
        <v>22.603651773899568</v>
      </c>
      <c r="P68">
        <f t="shared" si="7"/>
        <v>18.586745318654732</v>
      </c>
    </row>
    <row r="69" spans="2:16" ht="15.75" thickBot="1" x14ac:dyDescent="0.3">
      <c r="B69" s="3">
        <v>67</v>
      </c>
      <c r="C69" s="4">
        <v>43988</v>
      </c>
      <c r="D69" s="5">
        <v>645762</v>
      </c>
      <c r="E69" s="5">
        <v>1897838</v>
      </c>
      <c r="F69" s="5">
        <v>110026</v>
      </c>
      <c r="G69" s="5">
        <v>187400</v>
      </c>
      <c r="H69" s="10">
        <f t="shared" si="3"/>
        <v>35.649283478603792</v>
      </c>
      <c r="I69" s="10">
        <f t="shared" si="11"/>
        <v>21.203555734964514</v>
      </c>
      <c r="J69" s="10">
        <f t="shared" si="12"/>
        <v>74.239432109858242</v>
      </c>
      <c r="K69">
        <f t="shared" si="4"/>
        <v>16.965586019871438</v>
      </c>
      <c r="L69">
        <f t="shared" si="6"/>
        <v>18.393047602393171</v>
      </c>
      <c r="M69">
        <f t="shared" si="8"/>
        <v>69.448433872450451</v>
      </c>
      <c r="N69">
        <f t="shared" si="9"/>
        <v>20.848701778585134</v>
      </c>
      <c r="O69">
        <f t="shared" si="10"/>
        <v>25.811374958916588</v>
      </c>
      <c r="P69">
        <f t="shared" si="7"/>
        <v>20.380851970302245</v>
      </c>
    </row>
    <row r="70" spans="2:16" ht="15.75" thickBot="1" x14ac:dyDescent="0.3">
      <c r="B70" s="6">
        <v>68</v>
      </c>
      <c r="C70" s="7">
        <v>43989</v>
      </c>
      <c r="D70" s="8">
        <v>672837</v>
      </c>
      <c r="E70" s="8">
        <v>1920061</v>
      </c>
      <c r="F70" s="8">
        <v>113619</v>
      </c>
      <c r="G70" s="8">
        <v>191758</v>
      </c>
      <c r="H70" s="12">
        <f t="shared" si="3"/>
        <v>28.831557174012865</v>
      </c>
      <c r="I70" s="12">
        <f t="shared" si="11"/>
        <v>22.390705574002574</v>
      </c>
      <c r="J70" s="12">
        <f t="shared" si="12"/>
        <v>73.666332224368432</v>
      </c>
      <c r="K70">
        <f t="shared" si="4"/>
        <v>18.065279039581998</v>
      </c>
      <c r="L70" s="13">
        <f t="shared" si="6"/>
        <v>17.785292437403776</v>
      </c>
      <c r="M70" s="13">
        <f t="shared" si="8"/>
        <v>68.934440139680135</v>
      </c>
      <c r="N70" s="13">
        <f t="shared" si="9"/>
        <v>21.153902241574301</v>
      </c>
      <c r="O70" s="13">
        <f t="shared" si="10"/>
        <v>31.270292921682071</v>
      </c>
      <c r="P70">
        <f t="shared" si="7"/>
        <v>22.927463378948428</v>
      </c>
    </row>
    <row r="71" spans="2:16" ht="15.75" thickBot="1" x14ac:dyDescent="0.3">
      <c r="B71" s="3">
        <v>69</v>
      </c>
      <c r="C71" s="4">
        <v>43990</v>
      </c>
      <c r="D71" s="5">
        <v>691758</v>
      </c>
      <c r="E71" s="5">
        <v>1942363</v>
      </c>
      <c r="F71" s="5">
        <v>117103</v>
      </c>
      <c r="G71" s="5">
        <v>196515</v>
      </c>
      <c r="H71" s="10">
        <f t="shared" si="3"/>
        <v>36.934944706430279</v>
      </c>
      <c r="I71" s="10">
        <f t="shared" si="11"/>
        <v>23.80644890385917</v>
      </c>
      <c r="J71" s="10">
        <f t="shared" si="12"/>
        <v>72.356060738527304</v>
      </c>
      <c r="K71">
        <f t="shared" si="4"/>
        <v>20.470030476208432</v>
      </c>
      <c r="L71">
        <f t="shared" si="6"/>
        <v>17.423118474464246</v>
      </c>
      <c r="M71">
        <f t="shared" si="8"/>
        <v>69.094555527787364</v>
      </c>
      <c r="N71">
        <f t="shared" si="9"/>
        <v>21.144619332480701</v>
      </c>
      <c r="O71">
        <f t="shared" si="10"/>
        <v>33.183738668158981</v>
      </c>
      <c r="P71">
        <f t="shared" si="7"/>
        <v>26.917458626906601</v>
      </c>
    </row>
    <row r="72" spans="2:16" ht="15.75" thickBot="1" x14ac:dyDescent="0.3">
      <c r="B72" s="3">
        <v>70</v>
      </c>
      <c r="C72" s="4">
        <v>43991</v>
      </c>
      <c r="D72" s="5">
        <v>707412</v>
      </c>
      <c r="E72" s="5">
        <v>1961185</v>
      </c>
      <c r="F72" s="5">
        <v>120102</v>
      </c>
      <c r="G72" s="5">
        <v>199696</v>
      </c>
      <c r="H72" s="10">
        <f t="shared" ref="H72:H85" si="13">(5*LN(2))/(LN(G72/G68))</f>
        <v>40.192382658618016</v>
      </c>
      <c r="I72" s="10">
        <f t="shared" si="11"/>
        <v>27.091783118758478</v>
      </c>
      <c r="J72" s="10">
        <f t="shared" si="12"/>
        <v>75.033789978611438</v>
      </c>
      <c r="K72">
        <f t="shared" ref="K72:K85" si="14">(5*LN(2))/(LN(D72/D68))</f>
        <v>24.737313491202574</v>
      </c>
      <c r="L72">
        <f t="shared" si="6"/>
        <v>19.708840968872479</v>
      </c>
      <c r="M72">
        <f t="shared" si="8"/>
        <v>70.75816778395567</v>
      </c>
      <c r="N72">
        <f t="shared" si="9"/>
        <v>22.729827264333277</v>
      </c>
      <c r="O72">
        <f t="shared" si="10"/>
        <v>29.835003839270158</v>
      </c>
      <c r="P72">
        <f t="shared" si="7"/>
        <v>29.835003839270158</v>
      </c>
    </row>
    <row r="73" spans="2:16" ht="15.75" thickBot="1" x14ac:dyDescent="0.3">
      <c r="B73" s="3">
        <v>71</v>
      </c>
      <c r="C73" s="4">
        <v>43992</v>
      </c>
      <c r="D73" s="5">
        <v>739503</v>
      </c>
      <c r="E73" s="5">
        <v>1979850</v>
      </c>
      <c r="F73" s="5">
        <v>124301</v>
      </c>
      <c r="G73" s="5">
        <v>203736</v>
      </c>
      <c r="H73" s="10">
        <f t="shared" si="13"/>
        <v>41.466255769076128</v>
      </c>
      <c r="I73" s="10">
        <f t="shared" si="11"/>
        <v>28.410153255355784</v>
      </c>
      <c r="J73" s="10">
        <f t="shared" si="12"/>
        <v>81.921172963461842</v>
      </c>
      <c r="K73">
        <f t="shared" si="14"/>
        <v>25.568456817784835</v>
      </c>
      <c r="L73">
        <f t="shared" si="6"/>
        <v>20.210473127023512</v>
      </c>
      <c r="M73">
        <f t="shared" si="8"/>
        <v>72.057038673323575</v>
      </c>
      <c r="N73">
        <f t="shared" si="9"/>
        <v>23.296820523080541</v>
      </c>
      <c r="O73">
        <f t="shared" si="10"/>
        <v>37.000849557037043</v>
      </c>
      <c r="P73">
        <f t="shared" si="7"/>
        <v>26.491782161350546</v>
      </c>
    </row>
    <row r="74" spans="2:16" ht="15.75" thickBot="1" x14ac:dyDescent="0.3">
      <c r="B74" s="3">
        <v>72</v>
      </c>
      <c r="C74" s="4">
        <v>43993</v>
      </c>
      <c r="D74" s="5">
        <v>772416</v>
      </c>
      <c r="E74" s="5">
        <v>2000464</v>
      </c>
      <c r="F74" s="5">
        <v>129184</v>
      </c>
      <c r="G74" s="5">
        <v>208823</v>
      </c>
      <c r="H74" s="10">
        <f t="shared" si="13"/>
        <v>40.65243794482312</v>
      </c>
      <c r="I74" s="10">
        <f t="shared" si="11"/>
        <v>26.994445963426308</v>
      </c>
      <c r="J74" s="10">
        <f t="shared" si="12"/>
        <v>84.484404353719626</v>
      </c>
      <c r="K74">
        <f t="shared" si="14"/>
        <v>25.110359294817009</v>
      </c>
      <c r="L74">
        <f t="shared" ref="L74:L85" si="15">LN(2)/((D74/D68)^(1/7)-1)</f>
        <v>20.935062283376386</v>
      </c>
      <c r="M74">
        <f t="shared" si="8"/>
        <v>73.148119136407047</v>
      </c>
      <c r="N74">
        <f t="shared" si="9"/>
        <v>23.81592358529473</v>
      </c>
      <c r="O74">
        <f t="shared" si="10"/>
        <v>36.715688956863431</v>
      </c>
      <c r="P74">
        <f t="shared" si="7"/>
        <v>31.042818343703271</v>
      </c>
    </row>
    <row r="75" spans="2:16" ht="15.75" thickBot="1" x14ac:dyDescent="0.3">
      <c r="B75" s="3">
        <v>73</v>
      </c>
      <c r="C75" s="4">
        <v>43994</v>
      </c>
      <c r="D75" s="5">
        <v>802828</v>
      </c>
      <c r="E75" s="5">
        <v>2023347</v>
      </c>
      <c r="F75" s="5">
        <v>133974</v>
      </c>
      <c r="G75" s="5">
        <v>214788</v>
      </c>
      <c r="H75" s="10">
        <f t="shared" si="13"/>
        <v>38.979073846365438</v>
      </c>
      <c r="I75" s="10">
        <f t="shared" si="11"/>
        <v>25.749966265869627</v>
      </c>
      <c r="J75" s="10">
        <f t="shared" si="12"/>
        <v>84.845110108592905</v>
      </c>
      <c r="K75">
        <f t="shared" si="14"/>
        <v>23.27491987903586</v>
      </c>
      <c r="L75">
        <f t="shared" si="15"/>
        <v>21.941943119424245</v>
      </c>
      <c r="M75">
        <f t="shared" si="8"/>
        <v>75.422263035331127</v>
      </c>
      <c r="N75">
        <f t="shared" si="9"/>
        <v>24.293520275350016</v>
      </c>
      <c r="O75">
        <f t="shared" si="10"/>
        <v>35.225024003854216</v>
      </c>
      <c r="P75">
        <f t="shared" ref="P75:P85" si="16">LN(2)/((G75/G68)^(1/7)-1)</f>
        <v>30.154547295610087</v>
      </c>
    </row>
    <row r="76" spans="2:16" ht="15.75" thickBot="1" x14ac:dyDescent="0.3">
      <c r="B76" s="3">
        <v>74</v>
      </c>
      <c r="C76" s="4">
        <v>43995</v>
      </c>
      <c r="D76" s="5">
        <v>828810</v>
      </c>
      <c r="E76" s="5">
        <v>2048986</v>
      </c>
      <c r="F76" s="5">
        <v>139196</v>
      </c>
      <c r="G76" s="5">
        <v>220749</v>
      </c>
      <c r="H76" s="10">
        <f t="shared" si="13"/>
        <v>34.577795766690159</v>
      </c>
      <c r="I76" s="10">
        <f t="shared" si="11"/>
        <v>23.489884854959211</v>
      </c>
      <c r="J76" s="10">
        <f t="shared" si="12"/>
        <v>79.133338589772308</v>
      </c>
      <c r="K76">
        <f t="shared" si="14"/>
        <v>21.882726989588914</v>
      </c>
      <c r="L76">
        <f t="shared" si="15"/>
        <v>22.92763288218703</v>
      </c>
      <c r="M76">
        <f t="shared" si="8"/>
        <v>74.314273368741681</v>
      </c>
      <c r="N76">
        <f t="shared" si="9"/>
        <v>23.55293021044681</v>
      </c>
      <c r="O76">
        <f t="shared" si="10"/>
        <v>34.116951995452148</v>
      </c>
      <c r="P76">
        <f t="shared" si="16"/>
        <v>29.279899542956226</v>
      </c>
    </row>
    <row r="77" spans="2:16" ht="15.75" thickBot="1" x14ac:dyDescent="0.3">
      <c r="B77" s="3">
        <v>75</v>
      </c>
      <c r="C77" s="4">
        <v>43996</v>
      </c>
      <c r="D77" s="5">
        <v>850514</v>
      </c>
      <c r="E77" s="5">
        <v>2074526</v>
      </c>
      <c r="F77" s="5">
        <v>142690</v>
      </c>
      <c r="G77" s="5">
        <v>225132</v>
      </c>
      <c r="H77" s="10">
        <f t="shared" si="13"/>
        <v>34.705301366614421</v>
      </c>
      <c r="I77" s="10">
        <f t="shared" si="11"/>
        <v>25.119780090833551</v>
      </c>
      <c r="J77" s="10">
        <f t="shared" si="12"/>
        <v>74.194315569168239</v>
      </c>
      <c r="K77">
        <f t="shared" si="14"/>
        <v>24.779587584376383</v>
      </c>
      <c r="L77">
        <f t="shared" si="15"/>
        <v>23.139739858330753</v>
      </c>
      <c r="M77">
        <f t="shared" si="8"/>
        <v>73.362314976588138</v>
      </c>
      <c r="N77">
        <f t="shared" si="9"/>
        <v>24.207312058908787</v>
      </c>
      <c r="O77">
        <f t="shared" si="10"/>
        <v>35.344852831283575</v>
      </c>
      <c r="P77">
        <f t="shared" si="16"/>
        <v>29.894373435527775</v>
      </c>
    </row>
    <row r="78" spans="2:16" ht="15.75" thickBot="1" x14ac:dyDescent="0.3">
      <c r="B78" s="3">
        <v>76</v>
      </c>
      <c r="C78" s="4">
        <v>43997</v>
      </c>
      <c r="D78" s="5">
        <v>867624</v>
      </c>
      <c r="E78" s="5">
        <v>2094069</v>
      </c>
      <c r="F78" s="5">
        <v>146837</v>
      </c>
      <c r="G78" s="5">
        <v>229736</v>
      </c>
      <c r="H78" s="10">
        <f t="shared" si="13"/>
        <v>36.31178937494191</v>
      </c>
      <c r="I78" s="10">
        <f t="shared" si="11"/>
        <v>27.058012492787388</v>
      </c>
      <c r="J78" s="10">
        <f t="shared" si="12"/>
        <v>75.787071031913598</v>
      </c>
      <c r="K78">
        <f t="shared" si="14"/>
        <v>29.816584095483613</v>
      </c>
      <c r="L78">
        <f t="shared" si="15"/>
        <v>23.422656011227296</v>
      </c>
      <c r="M78">
        <f t="shared" si="8"/>
        <v>73.662766702153206</v>
      </c>
      <c r="N78">
        <f t="shared" si="9"/>
        <v>23.796731299711126</v>
      </c>
      <c r="O78">
        <f t="shared" si="10"/>
        <v>34.27864990385492</v>
      </c>
      <c r="P78">
        <f t="shared" si="16"/>
        <v>30.719228302795429</v>
      </c>
    </row>
    <row r="79" spans="2:16" ht="15.75" thickBot="1" x14ac:dyDescent="0.3">
      <c r="B79" s="3">
        <v>77</v>
      </c>
      <c r="C79" s="4">
        <v>43998</v>
      </c>
      <c r="D79" s="5">
        <v>888271</v>
      </c>
      <c r="E79" s="5">
        <v>2114026</v>
      </c>
      <c r="F79" s="5">
        <v>150264</v>
      </c>
      <c r="G79" s="5">
        <v>232992</v>
      </c>
      <c r="H79" s="10">
        <f t="shared" si="13"/>
        <v>42.601403279231768</v>
      </c>
      <c r="I79" s="10">
        <f t="shared" si="11"/>
        <v>30.203019037625374</v>
      </c>
      <c r="J79" s="10">
        <f t="shared" si="12"/>
        <v>79.052183539058049</v>
      </c>
      <c r="K79">
        <f t="shared" si="14"/>
        <v>34.267944151029447</v>
      </c>
      <c r="L79">
        <f t="shared" si="15"/>
        <v>26.125582530254366</v>
      </c>
      <c r="M79">
        <f t="shared" si="8"/>
        <v>73.648183280832626</v>
      </c>
      <c r="N79">
        <f t="shared" si="9"/>
        <v>25.234036426329677</v>
      </c>
      <c r="O79">
        <f t="shared" si="10"/>
        <v>35.815388645873718</v>
      </c>
      <c r="P79">
        <f t="shared" si="16"/>
        <v>31.118910582623105</v>
      </c>
    </row>
    <row r="80" spans="2:16" ht="15.75" thickBot="1" x14ac:dyDescent="0.3">
      <c r="B80" s="3">
        <v>78</v>
      </c>
      <c r="C80" s="4">
        <v>43999</v>
      </c>
      <c r="D80" s="5">
        <v>923189</v>
      </c>
      <c r="E80" s="5">
        <v>2137731</v>
      </c>
      <c r="F80" s="5">
        <v>154863</v>
      </c>
      <c r="G80" s="5">
        <v>237156</v>
      </c>
      <c r="H80" s="10">
        <f t="shared" si="13"/>
        <v>48.342123155938395</v>
      </c>
      <c r="I80" s="10">
        <f t="shared" si="11"/>
        <v>32.493961973446943</v>
      </c>
      <c r="J80" s="10">
        <f t="shared" si="12"/>
        <v>81.739151602294527</v>
      </c>
      <c r="K80">
        <f t="shared" si="14"/>
        <v>32.136851754032627</v>
      </c>
      <c r="L80">
        <f t="shared" si="15"/>
        <v>26.86599524819702</v>
      </c>
      <c r="M80">
        <f t="shared" si="8"/>
        <v>72.764339425561616</v>
      </c>
      <c r="N80">
        <f t="shared" si="9"/>
        <v>26.416902728692435</v>
      </c>
      <c r="O80">
        <f t="shared" si="10"/>
        <v>37.79002950816016</v>
      </c>
      <c r="P80">
        <f t="shared" si="16"/>
        <v>31.598394184451244</v>
      </c>
    </row>
    <row r="81" spans="2:16" ht="15.75" thickBot="1" x14ac:dyDescent="0.3">
      <c r="B81" s="3">
        <v>79</v>
      </c>
      <c r="C81" s="4">
        <v>44000</v>
      </c>
      <c r="D81" s="5">
        <v>955377</v>
      </c>
      <c r="E81" s="5">
        <v>2163290</v>
      </c>
      <c r="F81" s="5">
        <v>159793</v>
      </c>
      <c r="G81" s="5">
        <v>240908</v>
      </c>
      <c r="H81" s="10">
        <f t="shared" si="13"/>
        <v>51.171223023291745</v>
      </c>
      <c r="I81" s="10">
        <f t="shared" si="11"/>
        <v>30.614748078014369</v>
      </c>
      <c r="J81" s="10">
        <f t="shared" si="12"/>
        <v>82.719362297453969</v>
      </c>
      <c r="K81">
        <f t="shared" si="14"/>
        <v>29.808896065751902</v>
      </c>
      <c r="L81">
        <f t="shared" si="15"/>
        <v>27.545618133269048</v>
      </c>
      <c r="M81">
        <f t="shared" si="8"/>
        <v>72.205380060415266</v>
      </c>
      <c r="N81">
        <f t="shared" si="9"/>
        <v>27.186711497148988</v>
      </c>
      <c r="O81">
        <f t="shared" si="10"/>
        <v>41.93284239367884</v>
      </c>
      <c r="P81">
        <f t="shared" si="16"/>
        <v>33.601952522937751</v>
      </c>
    </row>
    <row r="82" spans="2:16" ht="15.75" thickBot="1" x14ac:dyDescent="0.3">
      <c r="B82" s="3">
        <v>80</v>
      </c>
      <c r="C82" s="4">
        <v>44001</v>
      </c>
      <c r="D82" s="5">
        <v>978142</v>
      </c>
      <c r="E82" s="5">
        <v>2191052</v>
      </c>
      <c r="F82" s="5">
        <v>165455</v>
      </c>
      <c r="G82" s="5">
        <v>244388</v>
      </c>
      <c r="H82" s="10">
        <f t="shared" si="13"/>
        <v>56.056010998168489</v>
      </c>
      <c r="I82" s="10">
        <f t="shared" si="11"/>
        <v>29.032068675331974</v>
      </c>
      <c r="J82" s="10">
        <f t="shared" si="12"/>
        <v>76.552393847026721</v>
      </c>
      <c r="K82">
        <f t="shared" si="14"/>
        <v>28.90608505525951</v>
      </c>
      <c r="L82">
        <f t="shared" si="15"/>
        <v>28.943188622021548</v>
      </c>
      <c r="M82">
        <f t="shared" si="8"/>
        <v>72.032633766725525</v>
      </c>
      <c r="N82">
        <f t="shared" si="9"/>
        <v>27.731092194359029</v>
      </c>
      <c r="O82">
        <f t="shared" si="10"/>
        <v>47.349059014133758</v>
      </c>
      <c r="P82">
        <f t="shared" si="16"/>
        <v>37.236355706122325</v>
      </c>
    </row>
    <row r="83" spans="2:16" ht="15.75" thickBot="1" x14ac:dyDescent="0.3">
      <c r="B83" s="3">
        <v>81</v>
      </c>
      <c r="C83" s="4">
        <v>44002</v>
      </c>
      <c r="D83" s="5">
        <v>1032913</v>
      </c>
      <c r="E83" s="5">
        <v>2220961</v>
      </c>
      <c r="F83" s="5">
        <v>170485</v>
      </c>
      <c r="G83" s="5">
        <v>247925</v>
      </c>
      <c r="H83" s="10">
        <f t="shared" si="13"/>
        <v>55.789041193179827</v>
      </c>
      <c r="I83" s="10">
        <f t="shared" si="11"/>
        <v>27.45059743408509</v>
      </c>
      <c r="J83" s="10">
        <f t="shared" si="12"/>
        <v>70.233656953324484</v>
      </c>
      <c r="K83">
        <f t="shared" si="14"/>
        <v>22.972984689072323</v>
      </c>
      <c r="L83">
        <f t="shared" si="15"/>
        <v>24.627216427952252</v>
      </c>
      <c r="M83">
        <f t="shared" si="8"/>
        <v>70.790522813914833</v>
      </c>
      <c r="N83">
        <f t="shared" si="9"/>
        <v>26.917647032463645</v>
      </c>
      <c r="O83">
        <f t="shared" si="10"/>
        <v>49.965931499392084</v>
      </c>
      <c r="P83">
        <f t="shared" si="16"/>
        <v>41.446214325008178</v>
      </c>
    </row>
    <row r="84" spans="2:16" ht="15.75" thickBot="1" x14ac:dyDescent="0.3">
      <c r="B84" s="3">
        <v>82</v>
      </c>
      <c r="C84" s="4">
        <v>44003</v>
      </c>
      <c r="D84" s="14">
        <v>1067579</v>
      </c>
      <c r="E84" s="14">
        <v>2255119</v>
      </c>
      <c r="F84" s="14">
        <v>175202</v>
      </c>
      <c r="G84" s="14">
        <v>251338</v>
      </c>
      <c r="H84" s="10">
        <f t="shared" si="13"/>
        <v>59.671253507114635</v>
      </c>
      <c r="I84" s="10">
        <f t="shared" si="11"/>
        <v>28.085667122351289</v>
      </c>
      <c r="J84" s="10">
        <f t="shared" si="12"/>
        <v>64.831300381213723</v>
      </c>
      <c r="K84">
        <f t="shared" si="14"/>
        <v>23.849853580751475</v>
      </c>
      <c r="L84">
        <f t="shared" si="15"/>
        <v>23.050784112630417</v>
      </c>
      <c r="M84">
        <f t="shared" si="8"/>
        <v>65.139113796612349</v>
      </c>
      <c r="N84">
        <f t="shared" si="9"/>
        <v>27.127012381988362</v>
      </c>
      <c r="O84">
        <f t="shared" si="10"/>
        <v>53.644907815391527</v>
      </c>
      <c r="P84">
        <f t="shared" si="16"/>
        <v>43.718935445440614</v>
      </c>
    </row>
    <row r="85" spans="2:16" ht="15.75" thickBot="1" x14ac:dyDescent="0.3">
      <c r="B85" s="3">
        <v>83</v>
      </c>
      <c r="C85" s="4">
        <v>44004</v>
      </c>
      <c r="D85" s="14">
        <v>1085038</v>
      </c>
      <c r="E85" s="14">
        <v>2280912</v>
      </c>
      <c r="F85" s="14">
        <v>180545</v>
      </c>
      <c r="G85" s="14">
        <v>254936</v>
      </c>
      <c r="H85" s="10">
        <f t="shared" si="13"/>
        <v>61.234879341599083</v>
      </c>
      <c r="I85" s="10">
        <f t="shared" si="11"/>
        <v>28.384213279661864</v>
      </c>
      <c r="J85" s="10">
        <f t="shared" si="12"/>
        <v>65.458984905951908</v>
      </c>
      <c r="K85">
        <f t="shared" si="14"/>
        <v>27.232593534475601</v>
      </c>
      <c r="L85">
        <f t="shared" si="15"/>
        <v>23.903903197204325</v>
      </c>
      <c r="M85">
        <f t="shared" si="8"/>
        <v>63.512373005283699</v>
      </c>
      <c r="N85">
        <f t="shared" si="9"/>
        <v>26.084092480036745</v>
      </c>
      <c r="O85">
        <f t="shared" si="10"/>
        <v>53.56057623081103</v>
      </c>
      <c r="P85">
        <f t="shared" si="16"/>
        <v>46.271796433379407</v>
      </c>
    </row>
    <row r="86" spans="2:16" ht="15.75" thickBot="1" x14ac:dyDescent="0.3">
      <c r="C86" s="4"/>
    </row>
    <row r="87" spans="2:16" ht="15.75" thickBot="1" x14ac:dyDescent="0.3">
      <c r="C87" s="4"/>
      <c r="H87" s="11" t="s">
        <v>6</v>
      </c>
      <c r="J87" s="15">
        <f>(5*LN(2))/(LN(F84/F79))</f>
        <v>22.571342526508904</v>
      </c>
    </row>
    <row r="88" spans="2:16" ht="15.75" thickBot="1" x14ac:dyDescent="0.3">
      <c r="C88" s="4"/>
      <c r="H88">
        <f>(5*LN(2))/(LN(G84/G79))</f>
        <v>45.725410093184117</v>
      </c>
    </row>
    <row r="89" spans="2:16" x14ac:dyDescent="0.25">
      <c r="H89">
        <f>(5*LN(2))/(LN(G82/G78))</f>
        <v>56.056010998168489</v>
      </c>
    </row>
    <row r="96" spans="2:16" x14ac:dyDescent="0.25">
      <c r="J96">
        <f>(2*LN(2))/LN(1000/500)</f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5A4D-2B5C-455E-B43E-B3D56AD84EFA}">
  <dimension ref="B17:E18"/>
  <sheetViews>
    <sheetView workbookViewId="0">
      <selection activeCell="J10" sqref="J10"/>
    </sheetView>
  </sheetViews>
  <sheetFormatPr baseColWidth="10" defaultRowHeight="15" x14ac:dyDescent="0.25"/>
  <sheetData>
    <row r="17" spans="2:5" x14ac:dyDescent="0.25">
      <c r="C17" s="16">
        <v>43989</v>
      </c>
      <c r="D17" s="16">
        <f>C17-27</f>
        <v>43962</v>
      </c>
    </row>
    <row r="18" spans="2:5" x14ac:dyDescent="0.25">
      <c r="B18">
        <f>C18-C17</f>
        <v>-16</v>
      </c>
      <c r="C18" s="16">
        <v>43973</v>
      </c>
      <c r="D18" s="16">
        <f>C18-27</f>
        <v>43946</v>
      </c>
      <c r="E18">
        <f>D18-D17</f>
        <v>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Comision</cp:lastModifiedBy>
  <dcterms:created xsi:type="dcterms:W3CDTF">2020-06-20T17:03:24Z</dcterms:created>
  <dcterms:modified xsi:type="dcterms:W3CDTF">2020-06-22T15:36:36Z</dcterms:modified>
</cp:coreProperties>
</file>