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09BFAE0F-8C20-4100-A12F-9145455FD332}" xr6:coauthVersionLast="47" xr6:coauthVersionMax="47" xr10:uidLastSave="{00000000-0000-0000-0000-000000000000}"/>
  <bookViews>
    <workbookView xWindow="-28920" yWindow="-120" windowWidth="29040" windowHeight="15720" activeTab="1" xr2:uid="{B6B6CF1C-A70C-4FF0-BEFD-48ABDCB88BDA}"/>
  </bookViews>
  <sheets>
    <sheet name="Overview" sheetId="4" r:id="rId1"/>
    <sheet name="Card" sheetId="30" r:id="rId2"/>
    <sheet name="OP Jack Pot" sheetId="25" r:id="rId3"/>
    <sheet name="Description" sheetId="7" r:id="rId4"/>
    <sheet name="Symbol Weight" sheetId="16" r:id="rId5"/>
    <sheet name="Base Game Symbol - High" sheetId="6" r:id="rId6"/>
    <sheet name="Base Game Symbol - Low" sheetId="12" r:id="rId7"/>
    <sheet name="Free Game Overview" sheetId="8" r:id="rId8"/>
    <sheet name="Free Game Symbol - High - A" sheetId="20" r:id="rId9"/>
    <sheet name="Free Game Symbol - High - K" sheetId="21" r:id="rId10"/>
    <sheet name="Free Game Symbol - High - Q" sheetId="22" r:id="rId11"/>
    <sheet name="Free Game Symbol - High - J" sheetId="23" r:id="rId12"/>
    <sheet name="Free Game Symbol - Low" sheetId="10" r:id="rId13"/>
    <sheet name="Buy Feature Overview" sheetId="13" r:id="rId14"/>
    <sheet name="Buy Feature Symbol" sheetId="29" r:id="rId15"/>
    <sheet name="Super Buy Feature Overview" sheetId="27" r:id="rId16"/>
    <sheet name="Super Free Game Symbol" sheetId="28" r:id="rId17"/>
    <sheet name="廢棄" sheetId="26" state="hidden" r:id="rId18"/>
  </sheets>
  <externalReferences>
    <externalReference r:id="rId19"/>
    <externalReference r:id="rId2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190" i="30" l="1"/>
  <c r="AD125" i="30"/>
  <c r="O5" i="30"/>
  <c r="S3" i="25" l="1"/>
  <c r="R18" i="25" l="1"/>
  <c r="AK191" i="30"/>
  <c r="AK126" i="30"/>
  <c r="H18" i="25"/>
  <c r="C18" i="25"/>
  <c r="M18" i="25"/>
  <c r="D129" i="30" a="1"/>
  <c r="D129" i="30" s="1"/>
  <c r="G129" i="30" a="1"/>
  <c r="G129" i="30" s="1"/>
  <c r="B2" i="26" l="1" a="1"/>
  <c r="B2" i="26" s="1"/>
  <c r="L194" i="30" l="1" a="1"/>
  <c r="L194" i="30" s="1"/>
  <c r="P252" i="30" l="1"/>
  <c r="P251" i="30"/>
  <c r="P250" i="30"/>
  <c r="P249" i="30"/>
  <c r="P248" i="30"/>
  <c r="P247" i="30"/>
  <c r="P246" i="30"/>
  <c r="P245" i="30"/>
  <c r="P244" i="30"/>
  <c r="P243" i="30"/>
  <c r="P242" i="30"/>
  <c r="P241" i="30"/>
  <c r="P240" i="30"/>
  <c r="P239" i="30"/>
  <c r="P238" i="30"/>
  <c r="P237" i="30"/>
  <c r="P236" i="30"/>
  <c r="P235" i="30"/>
  <c r="P234" i="30"/>
  <c r="P233" i="30"/>
  <c r="P232" i="30"/>
  <c r="P231" i="30"/>
  <c r="P230" i="30"/>
  <c r="P229" i="30"/>
  <c r="P228" i="30"/>
  <c r="P227" i="30"/>
  <c r="P226" i="30"/>
  <c r="P225" i="30"/>
  <c r="P224" i="30"/>
  <c r="P223" i="30"/>
  <c r="P222" i="30"/>
  <c r="P221" i="30"/>
  <c r="P220" i="30"/>
  <c r="P219" i="30"/>
  <c r="P218" i="30"/>
  <c r="P217" i="30"/>
  <c r="P216" i="30"/>
  <c r="P215" i="30"/>
  <c r="P214" i="30"/>
  <c r="P213" i="30"/>
  <c r="P212" i="30"/>
  <c r="P211" i="30"/>
  <c r="P210" i="30"/>
  <c r="P209" i="30"/>
  <c r="P208" i="30"/>
  <c r="P207" i="30"/>
  <c r="P206" i="30"/>
  <c r="P205" i="30"/>
  <c r="P204" i="30"/>
  <c r="P203" i="30"/>
  <c r="P202" i="30"/>
  <c r="P201" i="30"/>
  <c r="P200" i="30"/>
  <c r="P199" i="30"/>
  <c r="P198" i="30"/>
  <c r="P197" i="30"/>
  <c r="P196" i="30"/>
  <c r="P195" i="30"/>
  <c r="P194" i="30"/>
  <c r="M194" i="30" a="1"/>
  <c r="M194" i="30" s="1"/>
  <c r="J194" i="30" a="1"/>
  <c r="I194" i="30" a="1"/>
  <c r="AB192" i="30"/>
  <c r="R204" i="30" l="1"/>
  <c r="R220" i="30"/>
  <c r="R236" i="30"/>
  <c r="R252" i="30"/>
  <c r="R239" i="30"/>
  <c r="R240" i="30"/>
  <c r="R225" i="30"/>
  <c r="R210" i="30"/>
  <c r="R242" i="30"/>
  <c r="R228" i="30"/>
  <c r="R245" i="30"/>
  <c r="R230" i="30"/>
  <c r="R215" i="30"/>
  <c r="R249" i="30"/>
  <c r="R218" i="30"/>
  <c r="R203" i="30"/>
  <c r="R205" i="30"/>
  <c r="R221" i="30"/>
  <c r="R237" i="30"/>
  <c r="R207" i="30"/>
  <c r="R224" i="30"/>
  <c r="R241" i="30"/>
  <c r="R226" i="30"/>
  <c r="R212" i="30"/>
  <c r="R229" i="30"/>
  <c r="R198" i="30"/>
  <c r="R246" i="30"/>
  <c r="R231" i="30"/>
  <c r="R201" i="30"/>
  <c r="R250" i="30"/>
  <c r="R219" i="30"/>
  <c r="R206" i="30"/>
  <c r="R222" i="30"/>
  <c r="R238" i="30"/>
  <c r="R223" i="30"/>
  <c r="R208" i="30"/>
  <c r="R209" i="30"/>
  <c r="R244" i="30"/>
  <c r="R197" i="30"/>
  <c r="R213" i="30"/>
  <c r="R214" i="30"/>
  <c r="R199" i="30"/>
  <c r="R232" i="30"/>
  <c r="R202" i="30"/>
  <c r="R251" i="30"/>
  <c r="R216" i="30"/>
  <c r="R233" i="30"/>
  <c r="R195" i="30"/>
  <c r="R211" i="30"/>
  <c r="R227" i="30"/>
  <c r="R243" i="30"/>
  <c r="R196" i="30"/>
  <c r="R247" i="30"/>
  <c r="R200" i="30"/>
  <c r="R248" i="30"/>
  <c r="R217" i="30"/>
  <c r="R234" i="30"/>
  <c r="R235" i="30"/>
  <c r="L129" i="30" a="1"/>
  <c r="L129" i="30" s="1"/>
  <c r="J194" i="30"/>
  <c r="I194" i="30"/>
  <c r="R194" i="30" s="1"/>
  <c r="AB3" i="30"/>
  <c r="I5" i="30" a="1"/>
  <c r="I5" i="30" s="1"/>
  <c r="J5" i="30" a="1"/>
  <c r="J5" i="30" s="1"/>
  <c r="L5" i="30" a="1"/>
  <c r="L5" i="30" s="1"/>
  <c r="M5" i="30" a="1"/>
  <c r="M5" i="30" s="1"/>
  <c r="P5" i="30"/>
  <c r="P6" i="30"/>
  <c r="P7" i="30"/>
  <c r="P8" i="30"/>
  <c r="P9" i="30"/>
  <c r="P10" i="30"/>
  <c r="P11" i="30"/>
  <c r="P12" i="30"/>
  <c r="P13" i="30"/>
  <c r="P14" i="30"/>
  <c r="P15" i="30"/>
  <c r="P16" i="30"/>
  <c r="P17" i="30"/>
  <c r="P18" i="30"/>
  <c r="P19" i="30"/>
  <c r="P20" i="30"/>
  <c r="P21" i="30"/>
  <c r="P22" i="30"/>
  <c r="P23" i="30"/>
  <c r="P24" i="30"/>
  <c r="P25" i="30"/>
  <c r="P26" i="30"/>
  <c r="P27" i="30"/>
  <c r="P28" i="30"/>
  <c r="P29" i="30"/>
  <c r="P30" i="30"/>
  <c r="P31" i="30"/>
  <c r="P32" i="30"/>
  <c r="P33" i="30"/>
  <c r="P34" i="30"/>
  <c r="P35" i="30"/>
  <c r="P36" i="30"/>
  <c r="P37" i="30"/>
  <c r="P38" i="30"/>
  <c r="P39" i="30"/>
  <c r="P40" i="30"/>
  <c r="P41" i="30"/>
  <c r="P42" i="30"/>
  <c r="P43" i="30"/>
  <c r="P44" i="30"/>
  <c r="P45" i="30"/>
  <c r="P46" i="30"/>
  <c r="P47" i="30"/>
  <c r="P48" i="30"/>
  <c r="P49" i="30"/>
  <c r="P50" i="30"/>
  <c r="P51" i="30"/>
  <c r="P52" i="30"/>
  <c r="P53" i="30"/>
  <c r="P54" i="30"/>
  <c r="P55" i="30"/>
  <c r="P56" i="30"/>
  <c r="B57" i="30"/>
  <c r="R57" i="30"/>
  <c r="AB62" i="30"/>
  <c r="I64" i="30" a="1"/>
  <c r="R66" i="30" s="1"/>
  <c r="J64" i="30" a="1"/>
  <c r="R80" i="30" s="1"/>
  <c r="L64" i="30" a="1"/>
  <c r="L64" i="30" s="1"/>
  <c r="M64" i="30" a="1"/>
  <c r="M64" i="30" s="1"/>
  <c r="P64" i="30"/>
  <c r="P65" i="30"/>
  <c r="P66" i="30"/>
  <c r="P67" i="30"/>
  <c r="P68" i="30"/>
  <c r="P69" i="30"/>
  <c r="P70" i="30"/>
  <c r="P71" i="30"/>
  <c r="P72" i="30"/>
  <c r="P73" i="30"/>
  <c r="P74" i="30"/>
  <c r="P75" i="30"/>
  <c r="P76" i="30"/>
  <c r="P77" i="30"/>
  <c r="P78" i="30"/>
  <c r="P79" i="30"/>
  <c r="P80" i="30"/>
  <c r="P81" i="30"/>
  <c r="P82" i="30"/>
  <c r="P83" i="30"/>
  <c r="P84" i="30"/>
  <c r="P85" i="30"/>
  <c r="P86" i="30"/>
  <c r="P87" i="30"/>
  <c r="P88" i="30"/>
  <c r="P89" i="30"/>
  <c r="P90" i="30"/>
  <c r="P91" i="30"/>
  <c r="P92" i="30"/>
  <c r="P93" i="30"/>
  <c r="P94" i="30"/>
  <c r="P95" i="30"/>
  <c r="P96" i="30"/>
  <c r="P97" i="30"/>
  <c r="P98" i="30"/>
  <c r="P99" i="30"/>
  <c r="P100" i="30"/>
  <c r="P101" i="30"/>
  <c r="P102" i="30"/>
  <c r="P103" i="30"/>
  <c r="P104" i="30"/>
  <c r="P105" i="30"/>
  <c r="P106" i="30"/>
  <c r="P107" i="30"/>
  <c r="P108" i="30"/>
  <c r="P109" i="30"/>
  <c r="P110" i="30"/>
  <c r="P111" i="30"/>
  <c r="P112" i="30"/>
  <c r="P113" i="30"/>
  <c r="P114" i="30"/>
  <c r="P115" i="30"/>
  <c r="P116" i="30"/>
  <c r="P117" i="30"/>
  <c r="P118" i="30"/>
  <c r="P119" i="30"/>
  <c r="P120" i="30"/>
  <c r="P121" i="30"/>
  <c r="P122" i="30"/>
  <c r="F123" i="30"/>
  <c r="G123" i="30"/>
  <c r="AB127" i="30"/>
  <c r="I129" i="30" a="1"/>
  <c r="R136" i="30" s="1"/>
  <c r="J129" i="30" a="1"/>
  <c r="R186" i="30" s="1"/>
  <c r="M129" i="30" a="1"/>
  <c r="M129" i="30" s="1"/>
  <c r="P129" i="30"/>
  <c r="P130" i="30"/>
  <c r="P131" i="30"/>
  <c r="P132" i="30"/>
  <c r="P133" i="30"/>
  <c r="P134" i="30"/>
  <c r="P135" i="30"/>
  <c r="P136" i="30"/>
  <c r="P137" i="30"/>
  <c r="P138" i="30"/>
  <c r="P139" i="30"/>
  <c r="P140" i="30"/>
  <c r="P141" i="30"/>
  <c r="P142" i="30"/>
  <c r="P143" i="30"/>
  <c r="P144" i="30"/>
  <c r="P145" i="30"/>
  <c r="P146" i="30"/>
  <c r="P147" i="30"/>
  <c r="P148" i="30"/>
  <c r="P149" i="30"/>
  <c r="P150" i="30"/>
  <c r="P151" i="30"/>
  <c r="P152" i="30"/>
  <c r="P153" i="30"/>
  <c r="P154" i="30"/>
  <c r="P155" i="30"/>
  <c r="P156" i="30"/>
  <c r="P157" i="30"/>
  <c r="P158" i="30"/>
  <c r="P159" i="30"/>
  <c r="P160" i="30"/>
  <c r="P161" i="30"/>
  <c r="P162" i="30"/>
  <c r="P163" i="30"/>
  <c r="P164" i="30"/>
  <c r="P165" i="30"/>
  <c r="P166" i="30"/>
  <c r="P167" i="30"/>
  <c r="P168" i="30"/>
  <c r="P169" i="30"/>
  <c r="P170" i="30"/>
  <c r="P171" i="30"/>
  <c r="P172" i="30"/>
  <c r="P173" i="30"/>
  <c r="P174" i="30"/>
  <c r="P175" i="30"/>
  <c r="P176" i="30"/>
  <c r="P177" i="30"/>
  <c r="P178" i="30"/>
  <c r="P179" i="30"/>
  <c r="P180" i="30"/>
  <c r="P181" i="30"/>
  <c r="P182" i="30"/>
  <c r="P183" i="30"/>
  <c r="P184" i="30"/>
  <c r="P185" i="30"/>
  <c r="P186" i="30"/>
  <c r="P187" i="30"/>
  <c r="R5" i="30" l="1"/>
  <c r="R55" i="30"/>
  <c r="R122" i="30"/>
  <c r="R47" i="30"/>
  <c r="R21" i="30"/>
  <c r="R97" i="30"/>
  <c r="R54" i="30"/>
  <c r="V194" i="30" a="1"/>
  <c r="V194" i="30" s="1"/>
  <c r="Y194" i="30" s="1" a="1"/>
  <c r="AB205" i="30" s="1"/>
  <c r="AE205" i="30" s="1"/>
  <c r="R138" i="30"/>
  <c r="R44" i="30"/>
  <c r="R26" i="30"/>
  <c r="R50" i="30"/>
  <c r="R41" i="30"/>
  <c r="R16" i="30"/>
  <c r="R7" i="30"/>
  <c r="R29" i="30"/>
  <c r="R45" i="30"/>
  <c r="R20" i="30"/>
  <c r="R106" i="30"/>
  <c r="R36" i="30"/>
  <c r="R28" i="30"/>
  <c r="R11" i="30"/>
  <c r="R53" i="30"/>
  <c r="R27" i="30"/>
  <c r="R10" i="30"/>
  <c r="R52" i="30"/>
  <c r="R9" i="30"/>
  <c r="R42" i="30"/>
  <c r="R33" i="30"/>
  <c r="R31" i="30"/>
  <c r="R23" i="30"/>
  <c r="R37" i="30"/>
  <c r="R12" i="30"/>
  <c r="R34" i="30"/>
  <c r="R51" i="30"/>
  <c r="R17" i="30"/>
  <c r="R149" i="30"/>
  <c r="R25" i="30"/>
  <c r="R32" i="30"/>
  <c r="R40" i="30"/>
  <c r="R15" i="30"/>
  <c r="R56" i="30"/>
  <c r="R48" i="30"/>
  <c r="R35" i="30"/>
  <c r="R18" i="30"/>
  <c r="R24" i="30"/>
  <c r="R49" i="30"/>
  <c r="R114" i="30"/>
  <c r="R38" i="30"/>
  <c r="R30" i="30"/>
  <c r="R22" i="30"/>
  <c r="R13" i="30"/>
  <c r="R137" i="30"/>
  <c r="R131" i="30"/>
  <c r="R140" i="30"/>
  <c r="R141" i="30"/>
  <c r="I129" i="30"/>
  <c r="R129" i="30" s="1"/>
  <c r="R133" i="30"/>
  <c r="R132" i="30"/>
  <c r="R86" i="30"/>
  <c r="R75" i="30"/>
  <c r="R120" i="30"/>
  <c r="R112" i="30"/>
  <c r="R94" i="30"/>
  <c r="R85" i="30"/>
  <c r="J64" i="30"/>
  <c r="R118" i="30"/>
  <c r="R110" i="30"/>
  <c r="R101" i="30"/>
  <c r="R92" i="30"/>
  <c r="R83" i="30"/>
  <c r="R70" i="30"/>
  <c r="R121" i="30"/>
  <c r="R113" i="30"/>
  <c r="R105" i="30"/>
  <c r="R119" i="30"/>
  <c r="R93" i="30"/>
  <c r="R100" i="30"/>
  <c r="R116" i="30"/>
  <c r="R90" i="30"/>
  <c r="R81" i="30"/>
  <c r="R68" i="30"/>
  <c r="R111" i="30"/>
  <c r="R102" i="30"/>
  <c r="R84" i="30"/>
  <c r="R117" i="30"/>
  <c r="R109" i="30"/>
  <c r="R91" i="30"/>
  <c r="R82" i="30"/>
  <c r="R108" i="30"/>
  <c r="R99" i="30"/>
  <c r="R115" i="30"/>
  <c r="R107" i="30"/>
  <c r="R98" i="30"/>
  <c r="R89" i="30"/>
  <c r="X194" i="30" a="1"/>
  <c r="X194" i="30" s="1"/>
  <c r="AA194" i="30" s="1" a="1"/>
  <c r="W194" i="30" a="1"/>
  <c r="W194" i="30" s="1"/>
  <c r="Z194" i="30" s="1" a="1"/>
  <c r="R180" i="30"/>
  <c r="R144" i="30"/>
  <c r="R172" i="30"/>
  <c r="R179" i="30"/>
  <c r="R170" i="30"/>
  <c r="R165" i="30"/>
  <c r="R160" i="30"/>
  <c r="R169" i="30"/>
  <c r="R163" i="30"/>
  <c r="R157" i="30"/>
  <c r="R145" i="30"/>
  <c r="R152" i="30"/>
  <c r="R161" i="30"/>
  <c r="R168" i="30"/>
  <c r="R177" i="30"/>
  <c r="R184" i="30"/>
  <c r="R159" i="30"/>
  <c r="R175" i="30"/>
  <c r="R150" i="30"/>
  <c r="R166" i="30"/>
  <c r="R182" i="30"/>
  <c r="J129" i="30"/>
  <c r="R146" i="30"/>
  <c r="R155" i="30"/>
  <c r="R162" i="30"/>
  <c r="R171" i="30"/>
  <c r="R178" i="30"/>
  <c r="R187" i="30"/>
  <c r="R158" i="30"/>
  <c r="R174" i="30"/>
  <c r="R183" i="30"/>
  <c r="R151" i="30"/>
  <c r="R167" i="30"/>
  <c r="R147" i="30"/>
  <c r="R156" i="30"/>
  <c r="R148" i="30"/>
  <c r="R185" i="30"/>
  <c r="R176" i="30"/>
  <c r="R173" i="30"/>
  <c r="R164" i="30"/>
  <c r="R181" i="30"/>
  <c r="R154" i="30"/>
  <c r="R153" i="30"/>
  <c r="R142" i="30"/>
  <c r="R135" i="30"/>
  <c r="R77" i="30"/>
  <c r="R104" i="30"/>
  <c r="R95" i="30"/>
  <c r="R88" i="30"/>
  <c r="R79" i="30"/>
  <c r="R72" i="30"/>
  <c r="I64" i="30"/>
  <c r="R64" i="30" s="1"/>
  <c r="R74" i="30"/>
  <c r="R65" i="30"/>
  <c r="R139" i="30"/>
  <c r="R130" i="30"/>
  <c r="R76" i="30"/>
  <c r="R67" i="30"/>
  <c r="R78" i="30"/>
  <c r="R69" i="30"/>
  <c r="R134" i="30"/>
  <c r="R103" i="30"/>
  <c r="R96" i="30"/>
  <c r="R87" i="30"/>
  <c r="R71" i="30"/>
  <c r="R39" i="30"/>
  <c r="R6" i="30"/>
  <c r="R8" i="30"/>
  <c r="R19" i="30"/>
  <c r="R46" i="30"/>
  <c r="R43" i="30"/>
  <c r="R14" i="30"/>
  <c r="R143" i="30"/>
  <c r="R73" i="30"/>
  <c r="X129" i="30" l="1" a="1"/>
  <c r="X129" i="30" s="1"/>
  <c r="AA129" i="30" s="1" a="1"/>
  <c r="AD159" i="30" s="1"/>
  <c r="AI159" i="30" s="1"/>
  <c r="V5" i="30" a="1"/>
  <c r="AA57" i="30" s="1"/>
  <c r="AB252" i="30"/>
  <c r="AE252" i="30" s="1"/>
  <c r="AB250" i="30"/>
  <c r="AE250" i="30" s="1"/>
  <c r="AB248" i="30"/>
  <c r="AE248" i="30" s="1"/>
  <c r="AB246" i="30"/>
  <c r="AE246" i="30" s="1"/>
  <c r="AB244" i="30"/>
  <c r="AE244" i="30" s="1"/>
  <c r="AB242" i="30"/>
  <c r="AE242" i="30" s="1"/>
  <c r="AB240" i="30"/>
  <c r="AE240" i="30" s="1"/>
  <c r="AB238" i="30"/>
  <c r="AE238" i="30" s="1"/>
  <c r="AB236" i="30"/>
  <c r="AE236" i="30" s="1"/>
  <c r="AB234" i="30"/>
  <c r="AE234" i="30" s="1"/>
  <c r="AB232" i="30"/>
  <c r="AE232" i="30" s="1"/>
  <c r="AB230" i="30"/>
  <c r="AE230" i="30" s="1"/>
  <c r="AB228" i="30"/>
  <c r="AE228" i="30" s="1"/>
  <c r="AB226" i="30"/>
  <c r="AE226" i="30" s="1"/>
  <c r="AB224" i="30"/>
  <c r="AE224" i="30" s="1"/>
  <c r="AB222" i="30"/>
  <c r="AE222" i="30" s="1"/>
  <c r="AB220" i="30"/>
  <c r="AE220" i="30" s="1"/>
  <c r="AB218" i="30"/>
  <c r="AE218" i="30" s="1"/>
  <c r="AB216" i="30"/>
  <c r="AE216" i="30" s="1"/>
  <c r="AB214" i="30"/>
  <c r="AE214" i="30" s="1"/>
  <c r="AB212" i="30"/>
  <c r="AE212" i="30" s="1"/>
  <c r="AB210" i="30"/>
  <c r="AE210" i="30" s="1"/>
  <c r="AB208" i="30"/>
  <c r="AE208" i="30" s="1"/>
  <c r="AB206" i="30"/>
  <c r="AE206" i="30" s="1"/>
  <c r="AB204" i="30"/>
  <c r="AE204" i="30" s="1"/>
  <c r="AB202" i="30"/>
  <c r="AE202" i="30" s="1"/>
  <c r="AB200" i="30"/>
  <c r="AE200" i="30" s="1"/>
  <c r="AB198" i="30"/>
  <c r="AE198" i="30" s="1"/>
  <c r="AB196" i="30"/>
  <c r="AE196" i="30" s="1"/>
  <c r="Y194" i="30"/>
  <c r="AB194" i="30" s="1"/>
  <c r="AE194" i="30" s="1"/>
  <c r="AB251" i="30"/>
  <c r="AE251" i="30" s="1"/>
  <c r="AB249" i="30"/>
  <c r="AE249" i="30" s="1"/>
  <c r="AB247" i="30"/>
  <c r="AE247" i="30" s="1"/>
  <c r="AB245" i="30"/>
  <c r="AE245" i="30" s="1"/>
  <c r="AB243" i="30"/>
  <c r="AE243" i="30" s="1"/>
  <c r="AB241" i="30"/>
  <c r="AE241" i="30" s="1"/>
  <c r="AB239" i="30"/>
  <c r="AE239" i="30" s="1"/>
  <c r="AB237" i="30"/>
  <c r="AE237" i="30" s="1"/>
  <c r="AB235" i="30"/>
  <c r="AE235" i="30" s="1"/>
  <c r="AB233" i="30"/>
  <c r="AE233" i="30" s="1"/>
  <c r="AB231" i="30"/>
  <c r="AE231" i="30" s="1"/>
  <c r="AB229" i="30"/>
  <c r="AE229" i="30" s="1"/>
  <c r="AB227" i="30"/>
  <c r="AE227" i="30" s="1"/>
  <c r="AB225" i="30"/>
  <c r="AE225" i="30" s="1"/>
  <c r="AB223" i="30"/>
  <c r="AE223" i="30" s="1"/>
  <c r="AB221" i="30"/>
  <c r="AE221" i="30" s="1"/>
  <c r="AB219" i="30"/>
  <c r="AE219" i="30" s="1"/>
  <c r="AB217" i="30"/>
  <c r="AE217" i="30" s="1"/>
  <c r="AB215" i="30"/>
  <c r="AE215" i="30" s="1"/>
  <c r="AB213" i="30"/>
  <c r="AE213" i="30" s="1"/>
  <c r="AB211" i="30"/>
  <c r="AE211" i="30" s="1"/>
  <c r="AB209" i="30"/>
  <c r="AE209" i="30" s="1"/>
  <c r="AB207" i="30"/>
  <c r="AE207" i="30" s="1"/>
  <c r="AB203" i="30"/>
  <c r="AE203" i="30" s="1"/>
  <c r="AB201" i="30"/>
  <c r="AE201" i="30" s="1"/>
  <c r="AB199" i="30"/>
  <c r="AE199" i="30" s="1"/>
  <c r="AB197" i="30"/>
  <c r="AE197" i="30" s="1"/>
  <c r="AB195" i="30"/>
  <c r="AE195" i="30" s="1"/>
  <c r="AC236" i="30"/>
  <c r="AG236" i="30" s="1"/>
  <c r="AC210" i="30"/>
  <c r="AG210" i="30" s="1"/>
  <c r="AC200" i="30"/>
  <c r="AG200" i="30" s="1"/>
  <c r="AC252" i="30"/>
  <c r="AG252" i="30" s="1"/>
  <c r="AC250" i="30"/>
  <c r="AG250" i="30" s="1"/>
  <c r="AC248" i="30"/>
  <c r="AG248" i="30" s="1"/>
  <c r="AC246" i="30"/>
  <c r="AG246" i="30" s="1"/>
  <c r="AC244" i="30"/>
  <c r="AG244" i="30" s="1"/>
  <c r="AC242" i="30"/>
  <c r="AG242" i="30" s="1"/>
  <c r="AC240" i="30"/>
  <c r="AG240" i="30" s="1"/>
  <c r="AC238" i="30"/>
  <c r="AG238" i="30" s="1"/>
  <c r="AC234" i="30"/>
  <c r="AG234" i="30" s="1"/>
  <c r="AC232" i="30"/>
  <c r="AG232" i="30" s="1"/>
  <c r="AC230" i="30"/>
  <c r="AG230" i="30" s="1"/>
  <c r="AC226" i="30"/>
  <c r="AG226" i="30" s="1"/>
  <c r="AC224" i="30"/>
  <c r="AG224" i="30" s="1"/>
  <c r="AC222" i="30"/>
  <c r="AG222" i="30" s="1"/>
  <c r="AC220" i="30"/>
  <c r="AG220" i="30" s="1"/>
  <c r="AC218" i="30"/>
  <c r="AG218" i="30" s="1"/>
  <c r="AC216" i="30"/>
  <c r="AG216" i="30" s="1"/>
  <c r="AC214" i="30"/>
  <c r="AG214" i="30" s="1"/>
  <c r="AC212" i="30"/>
  <c r="AG212" i="30" s="1"/>
  <c r="AC208" i="30"/>
  <c r="AG208" i="30" s="1"/>
  <c r="AC206" i="30"/>
  <c r="AG206" i="30" s="1"/>
  <c r="AC202" i="30"/>
  <c r="AG202" i="30" s="1"/>
  <c r="AC198" i="30"/>
  <c r="AG198" i="30" s="1"/>
  <c r="Z194" i="30"/>
  <c r="AC194" i="30" s="1"/>
  <c r="AG194" i="30" s="1"/>
  <c r="AC228" i="30"/>
  <c r="AG228" i="30" s="1"/>
  <c r="AC204" i="30"/>
  <c r="AG204" i="30" s="1"/>
  <c r="AC196" i="30"/>
  <c r="AG196" i="30" s="1"/>
  <c r="AC251" i="30"/>
  <c r="AG251" i="30" s="1"/>
  <c r="AC249" i="30"/>
  <c r="AG249" i="30" s="1"/>
  <c r="AC247" i="30"/>
  <c r="AG247" i="30" s="1"/>
  <c r="AC245" i="30"/>
  <c r="AG245" i="30" s="1"/>
  <c r="AC243" i="30"/>
  <c r="AG243" i="30" s="1"/>
  <c r="AC241" i="30"/>
  <c r="AG241" i="30" s="1"/>
  <c r="AC239" i="30"/>
  <c r="AG239" i="30" s="1"/>
  <c r="AC237" i="30"/>
  <c r="AG237" i="30" s="1"/>
  <c r="AC235" i="30"/>
  <c r="AG235" i="30" s="1"/>
  <c r="AC233" i="30"/>
  <c r="AG233" i="30" s="1"/>
  <c r="AC231" i="30"/>
  <c r="AG231" i="30" s="1"/>
  <c r="AC229" i="30"/>
  <c r="AG229" i="30" s="1"/>
  <c r="AC227" i="30"/>
  <c r="AG227" i="30" s="1"/>
  <c r="AC225" i="30"/>
  <c r="AG225" i="30" s="1"/>
  <c r="AC223" i="30"/>
  <c r="AG223" i="30" s="1"/>
  <c r="AC221" i="30"/>
  <c r="AG221" i="30" s="1"/>
  <c r="AC219" i="30"/>
  <c r="AG219" i="30" s="1"/>
  <c r="AC217" i="30"/>
  <c r="AG217" i="30" s="1"/>
  <c r="AC215" i="30"/>
  <c r="AG215" i="30" s="1"/>
  <c r="AC213" i="30"/>
  <c r="AG213" i="30" s="1"/>
  <c r="AC211" i="30"/>
  <c r="AG211" i="30" s="1"/>
  <c r="AC209" i="30"/>
  <c r="AG209" i="30" s="1"/>
  <c r="AC207" i="30"/>
  <c r="AG207" i="30" s="1"/>
  <c r="AC205" i="30"/>
  <c r="AG205" i="30" s="1"/>
  <c r="AC203" i="30"/>
  <c r="AG203" i="30" s="1"/>
  <c r="AC201" i="30"/>
  <c r="AG201" i="30" s="1"/>
  <c r="AC199" i="30"/>
  <c r="AG199" i="30" s="1"/>
  <c r="AC197" i="30"/>
  <c r="AG197" i="30" s="1"/>
  <c r="AC195" i="30"/>
  <c r="AG195" i="30" s="1"/>
  <c r="AA194" i="30"/>
  <c r="AD194" i="30" s="1"/>
  <c r="AI194" i="30" s="1"/>
  <c r="AD252" i="30"/>
  <c r="AI252" i="30" s="1"/>
  <c r="AD250" i="30"/>
  <c r="AI250" i="30" s="1"/>
  <c r="AD248" i="30"/>
  <c r="AI248" i="30" s="1"/>
  <c r="AD246" i="30"/>
  <c r="AI246" i="30" s="1"/>
  <c r="AD244" i="30"/>
  <c r="AI244" i="30" s="1"/>
  <c r="AD242" i="30"/>
  <c r="AI242" i="30" s="1"/>
  <c r="AD240" i="30"/>
  <c r="AI240" i="30" s="1"/>
  <c r="AD238" i="30"/>
  <c r="AI238" i="30" s="1"/>
  <c r="AD236" i="30"/>
  <c r="AI236" i="30" s="1"/>
  <c r="AD234" i="30"/>
  <c r="AI234" i="30" s="1"/>
  <c r="AD232" i="30"/>
  <c r="AI232" i="30" s="1"/>
  <c r="AD230" i="30"/>
  <c r="AI230" i="30" s="1"/>
  <c r="AD228" i="30"/>
  <c r="AI228" i="30" s="1"/>
  <c r="AD226" i="30"/>
  <c r="AI226" i="30" s="1"/>
  <c r="AD224" i="30"/>
  <c r="AI224" i="30" s="1"/>
  <c r="AD222" i="30"/>
  <c r="AI222" i="30" s="1"/>
  <c r="AD220" i="30"/>
  <c r="AI220" i="30" s="1"/>
  <c r="AD218" i="30"/>
  <c r="AI218" i="30" s="1"/>
  <c r="AD216" i="30"/>
  <c r="AI216" i="30" s="1"/>
  <c r="AD214" i="30"/>
  <c r="AI214" i="30" s="1"/>
  <c r="AD212" i="30"/>
  <c r="AI212" i="30" s="1"/>
  <c r="AD210" i="30"/>
  <c r="AI210" i="30" s="1"/>
  <c r="AD208" i="30"/>
  <c r="AI208" i="30" s="1"/>
  <c r="AD206" i="30"/>
  <c r="AI206" i="30" s="1"/>
  <c r="AD204" i="30"/>
  <c r="AI204" i="30" s="1"/>
  <c r="AD202" i="30"/>
  <c r="AI202" i="30" s="1"/>
  <c r="AD200" i="30"/>
  <c r="AI200" i="30" s="1"/>
  <c r="AD198" i="30"/>
  <c r="AI198" i="30" s="1"/>
  <c r="AD196" i="30"/>
  <c r="AI196" i="30" s="1"/>
  <c r="AD251" i="30"/>
  <c r="AI251" i="30" s="1"/>
  <c r="AD249" i="30"/>
  <c r="AI249" i="30" s="1"/>
  <c r="AD247" i="30"/>
  <c r="AI247" i="30" s="1"/>
  <c r="AD245" i="30"/>
  <c r="AI245" i="30" s="1"/>
  <c r="AD243" i="30"/>
  <c r="AI243" i="30" s="1"/>
  <c r="AD241" i="30"/>
  <c r="AI241" i="30" s="1"/>
  <c r="AD239" i="30"/>
  <c r="AI239" i="30" s="1"/>
  <c r="AD237" i="30"/>
  <c r="AI237" i="30" s="1"/>
  <c r="AD235" i="30"/>
  <c r="AI235" i="30" s="1"/>
  <c r="AD233" i="30"/>
  <c r="AI233" i="30" s="1"/>
  <c r="AD231" i="30"/>
  <c r="AI231" i="30" s="1"/>
  <c r="AD229" i="30"/>
  <c r="AI229" i="30" s="1"/>
  <c r="AD227" i="30"/>
  <c r="AI227" i="30" s="1"/>
  <c r="AD225" i="30"/>
  <c r="AI225" i="30" s="1"/>
  <c r="AD223" i="30"/>
  <c r="AI223" i="30" s="1"/>
  <c r="AD221" i="30"/>
  <c r="AI221" i="30" s="1"/>
  <c r="AD219" i="30"/>
  <c r="AI219" i="30" s="1"/>
  <c r="AD217" i="30"/>
  <c r="AI217" i="30" s="1"/>
  <c r="AD215" i="30"/>
  <c r="AI215" i="30" s="1"/>
  <c r="AD213" i="30"/>
  <c r="AI213" i="30" s="1"/>
  <c r="AD211" i="30"/>
  <c r="AI211" i="30" s="1"/>
  <c r="AD209" i="30"/>
  <c r="AI209" i="30" s="1"/>
  <c r="AD207" i="30"/>
  <c r="AI207" i="30" s="1"/>
  <c r="AD205" i="30"/>
  <c r="AI205" i="30" s="1"/>
  <c r="AD203" i="30"/>
  <c r="AI203" i="30" s="1"/>
  <c r="AD201" i="30"/>
  <c r="AI201" i="30" s="1"/>
  <c r="AD199" i="30"/>
  <c r="AI199" i="30" s="1"/>
  <c r="AD197" i="30"/>
  <c r="AI197" i="30" s="1"/>
  <c r="AD195" i="30"/>
  <c r="AI195" i="30" s="1"/>
  <c r="X5" i="30" a="1"/>
  <c r="X5" i="30" s="1"/>
  <c r="AA5" i="30" s="1" a="1"/>
  <c r="W5" i="30" a="1"/>
  <c r="W5" i="30" s="1"/>
  <c r="Z5" i="30" s="1" a="1"/>
  <c r="W64" i="30" a="1"/>
  <c r="W64" i="30" s="1"/>
  <c r="Z64" i="30" s="1" a="1"/>
  <c r="V64" i="30" a="1"/>
  <c r="V64" i="30" s="1"/>
  <c r="Y64" i="30" s="1" a="1"/>
  <c r="X64" i="30" a="1"/>
  <c r="X64" i="30" s="1"/>
  <c r="AA64" i="30" s="1" a="1"/>
  <c r="W129" i="30" a="1"/>
  <c r="W129" i="30" s="1"/>
  <c r="Z129" i="30" s="1" a="1"/>
  <c r="V129" i="30" a="1"/>
  <c r="V129" i="30" s="1"/>
  <c r="Y129" i="30" s="1" a="1"/>
  <c r="Y129" i="30" s="1"/>
  <c r="AB129" i="30" s="1"/>
  <c r="AE129" i="30" s="1"/>
  <c r="AD148" i="30" l="1"/>
  <c r="AI148" i="30" s="1"/>
  <c r="AD164" i="30"/>
  <c r="AI164" i="30" s="1"/>
  <c r="AF192" i="30"/>
  <c r="C5" i="27" s="1"/>
  <c r="B9" i="27" s="1"/>
  <c r="AD132" i="30"/>
  <c r="AI132" i="30" s="1"/>
  <c r="AD177" i="30"/>
  <c r="AI177" i="30" s="1"/>
  <c r="AD175" i="30"/>
  <c r="AI175" i="30" s="1"/>
  <c r="Z57" i="30"/>
  <c r="AC6" i="30" s="1" a="1"/>
  <c r="Y57" i="30"/>
  <c r="AD173" i="30"/>
  <c r="AI173" i="30" s="1"/>
  <c r="AD157" i="30"/>
  <c r="AI157" i="30" s="1"/>
  <c r="AD180" i="30"/>
  <c r="AI180" i="30" s="1"/>
  <c r="AD153" i="30"/>
  <c r="AI153" i="30" s="1"/>
  <c r="AD134" i="30"/>
  <c r="AI134" i="30" s="1"/>
  <c r="AD147" i="30"/>
  <c r="AI147" i="30" s="1"/>
  <c r="AA129" i="30"/>
  <c r="AD129" i="30" s="1"/>
  <c r="AI129" i="30" s="1"/>
  <c r="AD143" i="30"/>
  <c r="AI143" i="30" s="1"/>
  <c r="AD185" i="30"/>
  <c r="AI185" i="30" s="1"/>
  <c r="AD183" i="30"/>
  <c r="AI183" i="30" s="1"/>
  <c r="AD139" i="30"/>
  <c r="AI139" i="30" s="1"/>
  <c r="AD171" i="30"/>
  <c r="AI171" i="30" s="1"/>
  <c r="AD182" i="30"/>
  <c r="AI182" i="30" s="1"/>
  <c r="AD166" i="30"/>
  <c r="AI166" i="30" s="1"/>
  <c r="AD149" i="30"/>
  <c r="AI149" i="30" s="1"/>
  <c r="AD158" i="30"/>
  <c r="AI158" i="30" s="1"/>
  <c r="AD145" i="30"/>
  <c r="AI145" i="30" s="1"/>
  <c r="AD156" i="30"/>
  <c r="AI156" i="30" s="1"/>
  <c r="AD141" i="30"/>
  <c r="AI141" i="30" s="1"/>
  <c r="AD174" i="30"/>
  <c r="AI174" i="30" s="1"/>
  <c r="AD140" i="30"/>
  <c r="AI140" i="30" s="1"/>
  <c r="AD181" i="30"/>
  <c r="AI181" i="30" s="1"/>
  <c r="AD155" i="30"/>
  <c r="AI155" i="30" s="1"/>
  <c r="AD150" i="30"/>
  <c r="AI150" i="30" s="1"/>
  <c r="AD151" i="30"/>
  <c r="AI151" i="30" s="1"/>
  <c r="AD152" i="30"/>
  <c r="AI152" i="30" s="1"/>
  <c r="AD136" i="30"/>
  <c r="AI136" i="30" s="1"/>
  <c r="AD176" i="30"/>
  <c r="AI176" i="30" s="1"/>
  <c r="AD187" i="30"/>
  <c r="AI187" i="30" s="1"/>
  <c r="AD142" i="30"/>
  <c r="AI142" i="30" s="1"/>
  <c r="AD172" i="30"/>
  <c r="AI172" i="30" s="1"/>
  <c r="AD179" i="30"/>
  <c r="AI179" i="30" s="1"/>
  <c r="V5" i="30"/>
  <c r="Y5" i="30" s="1" a="1"/>
  <c r="Y5" i="30" s="1"/>
  <c r="AD184" i="30"/>
  <c r="AI184" i="30" s="1"/>
  <c r="AD144" i="30"/>
  <c r="AI144" i="30" s="1"/>
  <c r="AD135" i="30"/>
  <c r="AI135" i="30" s="1"/>
  <c r="AD165" i="30"/>
  <c r="AI165" i="30" s="1"/>
  <c r="AD131" i="30"/>
  <c r="AI131" i="30" s="1"/>
  <c r="AD169" i="30"/>
  <c r="AI169" i="30" s="1"/>
  <c r="AD186" i="30"/>
  <c r="AI186" i="30" s="1"/>
  <c r="AD178" i="30"/>
  <c r="AI178" i="30" s="1"/>
  <c r="AD133" i="30"/>
  <c r="AI133" i="30" s="1"/>
  <c r="AD154" i="30"/>
  <c r="AI154" i="30" s="1"/>
  <c r="AD138" i="30"/>
  <c r="AI138" i="30" s="1"/>
  <c r="AD161" i="30"/>
  <c r="AI161" i="30" s="1"/>
  <c r="AD160" i="30"/>
  <c r="AI160" i="30" s="1"/>
  <c r="AD137" i="30"/>
  <c r="AI137" i="30" s="1"/>
  <c r="AD167" i="30"/>
  <c r="AI167" i="30" s="1"/>
  <c r="AD170" i="30"/>
  <c r="AI170" i="30" s="1"/>
  <c r="AD162" i="30"/>
  <c r="AI162" i="30" s="1"/>
  <c r="AD163" i="30"/>
  <c r="AI163" i="30" s="1"/>
  <c r="AD146" i="30"/>
  <c r="AI146" i="30" s="1"/>
  <c r="AD130" i="30"/>
  <c r="AI130" i="30" s="1"/>
  <c r="AD168" i="30"/>
  <c r="AI168" i="30" s="1"/>
  <c r="AF194" i="30" a="1"/>
  <c r="AF194" i="30" s="1"/>
  <c r="AM194" i="30" s="1" a="1"/>
  <c r="AM194" i="30" s="1"/>
  <c r="AJ194" i="30" a="1"/>
  <c r="AJ194" i="30" s="1"/>
  <c r="AJ192" i="30"/>
  <c r="AH194" i="30" a="1"/>
  <c r="AH194" i="30" s="1"/>
  <c r="AH192" i="30"/>
  <c r="AA5" i="30"/>
  <c r="AD6" i="30" a="1"/>
  <c r="AC131" i="30"/>
  <c r="AG131" i="30" s="1"/>
  <c r="AC138" i="30"/>
  <c r="AG138" i="30" s="1"/>
  <c r="AC147" i="30"/>
  <c r="AG147" i="30" s="1"/>
  <c r="AC154" i="30"/>
  <c r="AG154" i="30" s="1"/>
  <c r="AC163" i="30"/>
  <c r="AG163" i="30" s="1"/>
  <c r="AC170" i="30"/>
  <c r="AG170" i="30" s="1"/>
  <c r="AC179" i="30"/>
  <c r="AG179" i="30" s="1"/>
  <c r="AC186" i="30"/>
  <c r="AG186" i="30" s="1"/>
  <c r="AC136" i="30"/>
  <c r="AG136" i="30" s="1"/>
  <c r="AC152" i="30"/>
  <c r="AG152" i="30" s="1"/>
  <c r="AC168" i="30"/>
  <c r="AG168" i="30" s="1"/>
  <c r="AC184" i="30"/>
  <c r="AG184" i="30" s="1"/>
  <c r="AC145" i="30"/>
  <c r="AG145" i="30" s="1"/>
  <c r="AC161" i="30"/>
  <c r="AG161" i="30" s="1"/>
  <c r="AC177" i="30"/>
  <c r="AG177" i="30" s="1"/>
  <c r="AC132" i="30"/>
  <c r="AG132" i="30" s="1"/>
  <c r="AC141" i="30"/>
  <c r="AG141" i="30" s="1"/>
  <c r="AC148" i="30"/>
  <c r="AG148" i="30" s="1"/>
  <c r="AC157" i="30"/>
  <c r="AG157" i="30" s="1"/>
  <c r="AC164" i="30"/>
  <c r="AG164" i="30" s="1"/>
  <c r="AC173" i="30"/>
  <c r="AG173" i="30" s="1"/>
  <c r="AC180" i="30"/>
  <c r="AG180" i="30" s="1"/>
  <c r="AC144" i="30"/>
  <c r="AG144" i="30" s="1"/>
  <c r="AC153" i="30"/>
  <c r="AG153" i="30" s="1"/>
  <c r="AC169" i="30"/>
  <c r="AG169" i="30" s="1"/>
  <c r="AC137" i="30"/>
  <c r="AG137" i="30" s="1"/>
  <c r="AC160" i="30"/>
  <c r="AG160" i="30" s="1"/>
  <c r="AC176" i="30"/>
  <c r="AG176" i="30" s="1"/>
  <c r="AC185" i="30"/>
  <c r="AG185" i="30" s="1"/>
  <c r="AC143" i="30"/>
  <c r="AG143" i="30" s="1"/>
  <c r="AC130" i="30"/>
  <c r="AG130" i="30" s="1"/>
  <c r="AC172" i="30"/>
  <c r="AG172" i="30" s="1"/>
  <c r="AC135" i="30"/>
  <c r="AG135" i="30" s="1"/>
  <c r="AC149" i="30"/>
  <c r="AG149" i="30" s="1"/>
  <c r="AC140" i="30"/>
  <c r="AG140" i="30" s="1"/>
  <c r="AC178" i="30"/>
  <c r="AG178" i="30" s="1"/>
  <c r="AC174" i="30"/>
  <c r="AG174" i="30" s="1"/>
  <c r="AC159" i="30"/>
  <c r="AG159" i="30" s="1"/>
  <c r="AC156" i="30"/>
  <c r="AG156" i="30" s="1"/>
  <c r="AC133" i="30"/>
  <c r="AG133" i="30" s="1"/>
  <c r="AC181" i="30"/>
  <c r="AG181" i="30" s="1"/>
  <c r="Z129" i="30"/>
  <c r="AC129" i="30" s="1"/>
  <c r="AC187" i="30"/>
  <c r="AG187" i="30" s="1"/>
  <c r="AC171" i="30"/>
  <c r="AG171" i="30" s="1"/>
  <c r="AC167" i="30"/>
  <c r="AG167" i="30" s="1"/>
  <c r="AC165" i="30"/>
  <c r="AG165" i="30" s="1"/>
  <c r="AC162" i="30"/>
  <c r="AG162" i="30" s="1"/>
  <c r="AC139" i="30"/>
  <c r="AG139" i="30" s="1"/>
  <c r="AC150" i="30"/>
  <c r="AG150" i="30" s="1"/>
  <c r="AC155" i="30"/>
  <c r="AG155" i="30" s="1"/>
  <c r="AC182" i="30"/>
  <c r="AG182" i="30" s="1"/>
  <c r="AC146" i="30"/>
  <c r="AG146" i="30" s="1"/>
  <c r="AC183" i="30"/>
  <c r="AG183" i="30" s="1"/>
  <c r="AC175" i="30"/>
  <c r="AG175" i="30" s="1"/>
  <c r="AC151" i="30"/>
  <c r="AG151" i="30" s="1"/>
  <c r="AC142" i="30"/>
  <c r="AG142" i="30" s="1"/>
  <c r="AC166" i="30"/>
  <c r="AG166" i="30" s="1"/>
  <c r="AC134" i="30"/>
  <c r="AG134" i="30" s="1"/>
  <c r="AC158" i="30"/>
  <c r="AG158" i="30" s="1"/>
  <c r="AD66" i="30"/>
  <c r="AI66" i="30" s="1"/>
  <c r="AD75" i="30"/>
  <c r="AI75" i="30" s="1"/>
  <c r="AD82" i="30"/>
  <c r="AI82" i="30" s="1"/>
  <c r="AD91" i="30"/>
  <c r="AI91" i="30" s="1"/>
  <c r="AD98" i="30"/>
  <c r="AI98" i="30" s="1"/>
  <c r="AD107" i="30"/>
  <c r="AI107" i="30" s="1"/>
  <c r="AD114" i="30"/>
  <c r="AI114" i="30" s="1"/>
  <c r="AD73" i="30"/>
  <c r="AI73" i="30" s="1"/>
  <c r="AD80" i="30"/>
  <c r="AI80" i="30" s="1"/>
  <c r="AD89" i="30"/>
  <c r="AI89" i="30" s="1"/>
  <c r="AD96" i="30"/>
  <c r="AI96" i="30" s="1"/>
  <c r="AD105" i="30"/>
  <c r="AI105" i="30" s="1"/>
  <c r="AD112" i="30"/>
  <c r="AI112" i="30" s="1"/>
  <c r="AD121" i="30"/>
  <c r="AI121" i="30" s="1"/>
  <c r="AD69" i="30"/>
  <c r="AI69" i="30" s="1"/>
  <c r="AD76" i="30"/>
  <c r="AI76" i="30" s="1"/>
  <c r="AD85" i="30"/>
  <c r="AI85" i="30" s="1"/>
  <c r="AD92" i="30"/>
  <c r="AI92" i="30" s="1"/>
  <c r="AD101" i="30"/>
  <c r="AI101" i="30" s="1"/>
  <c r="AD108" i="30"/>
  <c r="AI108" i="30" s="1"/>
  <c r="AD117" i="30"/>
  <c r="AI117" i="30" s="1"/>
  <c r="AA64" i="30"/>
  <c r="AD64" i="30" s="1"/>
  <c r="AD65" i="30"/>
  <c r="AI65" i="30" s="1"/>
  <c r="AD72" i="30"/>
  <c r="AI72" i="30" s="1"/>
  <c r="AD81" i="30"/>
  <c r="AI81" i="30" s="1"/>
  <c r="AD88" i="30"/>
  <c r="AI88" i="30" s="1"/>
  <c r="AD97" i="30"/>
  <c r="AI97" i="30" s="1"/>
  <c r="AD104" i="30"/>
  <c r="AI104" i="30" s="1"/>
  <c r="AD113" i="30"/>
  <c r="AI113" i="30" s="1"/>
  <c r="AD120" i="30"/>
  <c r="AI120" i="30" s="1"/>
  <c r="AD111" i="30"/>
  <c r="AI111" i="30" s="1"/>
  <c r="AD115" i="30"/>
  <c r="AI115" i="30" s="1"/>
  <c r="AD90" i="30"/>
  <c r="AI90" i="30" s="1"/>
  <c r="AD94" i="30"/>
  <c r="AI94" i="30" s="1"/>
  <c r="AD116" i="30"/>
  <c r="AI116" i="30" s="1"/>
  <c r="AD70" i="30"/>
  <c r="AI70" i="30" s="1"/>
  <c r="AD99" i="30"/>
  <c r="AI99" i="30" s="1"/>
  <c r="AD103" i="30"/>
  <c r="AI103" i="30" s="1"/>
  <c r="AD79" i="30"/>
  <c r="AI79" i="30" s="1"/>
  <c r="AD86" i="30"/>
  <c r="AI86" i="30" s="1"/>
  <c r="AD95" i="30"/>
  <c r="AI95" i="30" s="1"/>
  <c r="AD109" i="30"/>
  <c r="AI109" i="30" s="1"/>
  <c r="AD93" i="30"/>
  <c r="AI93" i="30" s="1"/>
  <c r="AD100" i="30"/>
  <c r="AI100" i="30" s="1"/>
  <c r="AD102" i="30"/>
  <c r="AI102" i="30" s="1"/>
  <c r="AD71" i="30"/>
  <c r="AI71" i="30" s="1"/>
  <c r="AD77" i="30"/>
  <c r="AI77" i="30" s="1"/>
  <c r="AD119" i="30"/>
  <c r="AI119" i="30" s="1"/>
  <c r="AD78" i="30"/>
  <c r="AI78" i="30" s="1"/>
  <c r="AD83" i="30"/>
  <c r="AI83" i="30" s="1"/>
  <c r="AD87" i="30"/>
  <c r="AI87" i="30" s="1"/>
  <c r="AD67" i="30"/>
  <c r="AI67" i="30" s="1"/>
  <c r="AD118" i="30"/>
  <c r="AI118" i="30" s="1"/>
  <c r="AD122" i="30"/>
  <c r="AI122" i="30" s="1"/>
  <c r="AD84" i="30"/>
  <c r="AI84" i="30" s="1"/>
  <c r="AD106" i="30"/>
  <c r="AI106" i="30" s="1"/>
  <c r="AD110" i="30"/>
  <c r="AI110" i="30" s="1"/>
  <c r="AD68" i="30"/>
  <c r="AI68" i="30" s="1"/>
  <c r="AD74" i="30"/>
  <c r="AI74" i="30" s="1"/>
  <c r="AB66" i="30"/>
  <c r="AE66" i="30" s="1"/>
  <c r="AB68" i="30"/>
  <c r="AE68" i="30" s="1"/>
  <c r="AB70" i="30"/>
  <c r="AE70" i="30" s="1"/>
  <c r="AB72" i="30"/>
  <c r="AE72" i="30" s="1"/>
  <c r="AB74" i="30"/>
  <c r="AE74" i="30" s="1"/>
  <c r="AB76" i="30"/>
  <c r="AE76" i="30" s="1"/>
  <c r="AB78" i="30"/>
  <c r="AE78" i="30" s="1"/>
  <c r="AB80" i="30"/>
  <c r="AE80" i="30" s="1"/>
  <c r="AB82" i="30"/>
  <c r="AE82" i="30" s="1"/>
  <c r="AB84" i="30"/>
  <c r="AE84" i="30" s="1"/>
  <c r="AB86" i="30"/>
  <c r="AE86" i="30" s="1"/>
  <c r="AB88" i="30"/>
  <c r="AE88" i="30" s="1"/>
  <c r="AB90" i="30"/>
  <c r="AE90" i="30" s="1"/>
  <c r="AB92" i="30"/>
  <c r="AE92" i="30" s="1"/>
  <c r="AB94" i="30"/>
  <c r="AE94" i="30" s="1"/>
  <c r="AB96" i="30"/>
  <c r="AE96" i="30" s="1"/>
  <c r="AB98" i="30"/>
  <c r="AE98" i="30" s="1"/>
  <c r="AB100" i="30"/>
  <c r="AE100" i="30" s="1"/>
  <c r="AB102" i="30"/>
  <c r="AE102" i="30" s="1"/>
  <c r="AB104" i="30"/>
  <c r="AE104" i="30" s="1"/>
  <c r="AB106" i="30"/>
  <c r="AE106" i="30" s="1"/>
  <c r="AB108" i="30"/>
  <c r="AE108" i="30" s="1"/>
  <c r="AB110" i="30"/>
  <c r="AE110" i="30" s="1"/>
  <c r="AB112" i="30"/>
  <c r="AE112" i="30" s="1"/>
  <c r="AB114" i="30"/>
  <c r="AE114" i="30" s="1"/>
  <c r="AB116" i="30"/>
  <c r="AE116" i="30" s="1"/>
  <c r="AB118" i="30"/>
  <c r="AE118" i="30" s="1"/>
  <c r="AB120" i="30"/>
  <c r="AE120" i="30" s="1"/>
  <c r="AB122" i="30"/>
  <c r="AE122" i="30" s="1"/>
  <c r="AB73" i="30"/>
  <c r="AE73" i="30" s="1"/>
  <c r="AB89" i="30"/>
  <c r="AE89" i="30" s="1"/>
  <c r="AB105" i="30"/>
  <c r="AE105" i="30" s="1"/>
  <c r="AB121" i="30"/>
  <c r="AE121" i="30" s="1"/>
  <c r="AB71" i="30"/>
  <c r="AE71" i="30" s="1"/>
  <c r="AB87" i="30"/>
  <c r="AE87" i="30" s="1"/>
  <c r="AB103" i="30"/>
  <c r="AE103" i="30" s="1"/>
  <c r="AB119" i="30"/>
  <c r="AE119" i="30" s="1"/>
  <c r="AB67" i="30"/>
  <c r="AE67" i="30" s="1"/>
  <c r="AB83" i="30"/>
  <c r="AE83" i="30" s="1"/>
  <c r="AB99" i="30"/>
  <c r="AE99" i="30" s="1"/>
  <c r="AB115" i="30"/>
  <c r="AE115" i="30" s="1"/>
  <c r="Y64" i="30"/>
  <c r="AB64" i="30" s="1"/>
  <c r="AB79" i="30"/>
  <c r="AE79" i="30" s="1"/>
  <c r="AB95" i="30"/>
  <c r="AE95" i="30" s="1"/>
  <c r="AB111" i="30"/>
  <c r="AE111" i="30" s="1"/>
  <c r="AB69" i="30"/>
  <c r="AE69" i="30" s="1"/>
  <c r="AB107" i="30"/>
  <c r="AE107" i="30" s="1"/>
  <c r="AB81" i="30"/>
  <c r="AE81" i="30" s="1"/>
  <c r="AB77" i="30"/>
  <c r="AE77" i="30" s="1"/>
  <c r="AB91" i="30"/>
  <c r="AE91" i="30" s="1"/>
  <c r="AB65" i="30"/>
  <c r="AE65" i="30" s="1"/>
  <c r="AB109" i="30"/>
  <c r="AE109" i="30" s="1"/>
  <c r="AB117" i="30"/>
  <c r="AE117" i="30" s="1"/>
  <c r="AB113" i="30"/>
  <c r="AE113" i="30" s="1"/>
  <c r="AB85" i="30"/>
  <c r="AE85" i="30" s="1"/>
  <c r="AB101" i="30"/>
  <c r="AE101" i="30" s="1"/>
  <c r="AB75" i="30"/>
  <c r="AE75" i="30" s="1"/>
  <c r="AB93" i="30"/>
  <c r="AE93" i="30" s="1"/>
  <c r="AB97" i="30"/>
  <c r="AE97" i="30" s="1"/>
  <c r="AB159" i="30"/>
  <c r="AE159" i="30" s="1"/>
  <c r="AB175" i="30"/>
  <c r="AE175" i="30" s="1"/>
  <c r="AB182" i="30"/>
  <c r="AE182" i="30" s="1"/>
  <c r="AB136" i="30"/>
  <c r="AE136" i="30" s="1"/>
  <c r="AB145" i="30"/>
  <c r="AE145" i="30" s="1"/>
  <c r="AB152" i="30"/>
  <c r="AE152" i="30" s="1"/>
  <c r="AB161" i="30"/>
  <c r="AE161" i="30" s="1"/>
  <c r="AB168" i="30"/>
  <c r="AE168" i="30" s="1"/>
  <c r="AB177" i="30"/>
  <c r="AE177" i="30" s="1"/>
  <c r="AB184" i="30"/>
  <c r="AE184" i="30" s="1"/>
  <c r="AB134" i="30"/>
  <c r="AE134" i="30" s="1"/>
  <c r="AB143" i="30"/>
  <c r="AE143" i="30" s="1"/>
  <c r="AB166" i="30"/>
  <c r="AE166" i="30" s="1"/>
  <c r="AB150" i="30"/>
  <c r="AE150" i="30" s="1"/>
  <c r="AB132" i="30"/>
  <c r="AE132" i="30" s="1"/>
  <c r="AB141" i="30"/>
  <c r="AE141" i="30" s="1"/>
  <c r="AB148" i="30"/>
  <c r="AE148" i="30" s="1"/>
  <c r="AB157" i="30"/>
  <c r="AE157" i="30" s="1"/>
  <c r="AB164" i="30"/>
  <c r="AE164" i="30" s="1"/>
  <c r="AB173" i="30"/>
  <c r="AE173" i="30" s="1"/>
  <c r="AB180" i="30"/>
  <c r="AE180" i="30" s="1"/>
  <c r="AB139" i="30"/>
  <c r="AE139" i="30" s="1"/>
  <c r="AB155" i="30"/>
  <c r="AE155" i="30" s="1"/>
  <c r="AB171" i="30"/>
  <c r="AE171" i="30" s="1"/>
  <c r="AB178" i="30"/>
  <c r="AE178" i="30" s="1"/>
  <c r="AB130" i="30"/>
  <c r="AB146" i="30"/>
  <c r="AE146" i="30" s="1"/>
  <c r="AB162" i="30"/>
  <c r="AE162" i="30" s="1"/>
  <c r="AB137" i="30"/>
  <c r="AE137" i="30" s="1"/>
  <c r="AB144" i="30"/>
  <c r="AE144" i="30" s="1"/>
  <c r="AB153" i="30"/>
  <c r="AE153" i="30" s="1"/>
  <c r="AB160" i="30"/>
  <c r="AE160" i="30" s="1"/>
  <c r="AB169" i="30"/>
  <c r="AE169" i="30" s="1"/>
  <c r="AB176" i="30"/>
  <c r="AE176" i="30" s="1"/>
  <c r="AB185" i="30"/>
  <c r="AE185" i="30" s="1"/>
  <c r="AB142" i="30"/>
  <c r="AE142" i="30" s="1"/>
  <c r="AB151" i="30"/>
  <c r="AE151" i="30" s="1"/>
  <c r="AB135" i="30"/>
  <c r="AE135" i="30" s="1"/>
  <c r="AB158" i="30"/>
  <c r="AE158" i="30" s="1"/>
  <c r="AB149" i="30"/>
  <c r="AE149" i="30" s="1"/>
  <c r="AB163" i="30"/>
  <c r="AE163" i="30" s="1"/>
  <c r="AB140" i="30"/>
  <c r="AE140" i="30" s="1"/>
  <c r="AB154" i="30"/>
  <c r="AE154" i="30" s="1"/>
  <c r="AB181" i="30"/>
  <c r="AE181" i="30" s="1"/>
  <c r="AB156" i="30"/>
  <c r="AE156" i="30" s="1"/>
  <c r="AB179" i="30"/>
  <c r="AE179" i="30" s="1"/>
  <c r="AB172" i="30"/>
  <c r="AE172" i="30" s="1"/>
  <c r="AB138" i="30"/>
  <c r="AE138" i="30" s="1"/>
  <c r="AB187" i="30"/>
  <c r="AE187" i="30" s="1"/>
  <c r="AB131" i="30"/>
  <c r="AE131" i="30" s="1"/>
  <c r="AB186" i="30"/>
  <c r="AE186" i="30" s="1"/>
  <c r="AB174" i="30"/>
  <c r="AE174" i="30" s="1"/>
  <c r="AB165" i="30"/>
  <c r="AE165" i="30" s="1"/>
  <c r="AB167" i="30"/>
  <c r="AE167" i="30" s="1"/>
  <c r="AB170" i="30"/>
  <c r="AE170" i="30" s="1"/>
  <c r="AB183" i="30"/>
  <c r="AE183" i="30" s="1"/>
  <c r="AB133" i="30"/>
  <c r="AE133" i="30" s="1"/>
  <c r="AB147" i="30"/>
  <c r="AE147" i="30" s="1"/>
  <c r="AC66" i="30"/>
  <c r="AG66" i="30" s="1"/>
  <c r="AC68" i="30"/>
  <c r="AG68" i="30" s="1"/>
  <c r="AC70" i="30"/>
  <c r="AG70" i="30" s="1"/>
  <c r="AC72" i="30"/>
  <c r="AG72" i="30" s="1"/>
  <c r="AC74" i="30"/>
  <c r="AG74" i="30" s="1"/>
  <c r="AC76" i="30"/>
  <c r="AG76" i="30" s="1"/>
  <c r="AC78" i="30"/>
  <c r="AG78" i="30" s="1"/>
  <c r="AC80" i="30"/>
  <c r="AG80" i="30" s="1"/>
  <c r="AC82" i="30"/>
  <c r="AG82" i="30" s="1"/>
  <c r="AC84" i="30"/>
  <c r="AG84" i="30" s="1"/>
  <c r="AC86" i="30"/>
  <c r="AG86" i="30" s="1"/>
  <c r="AC88" i="30"/>
  <c r="AG88" i="30" s="1"/>
  <c r="AC90" i="30"/>
  <c r="AG90" i="30" s="1"/>
  <c r="AC92" i="30"/>
  <c r="AG92" i="30" s="1"/>
  <c r="AC94" i="30"/>
  <c r="AG94" i="30" s="1"/>
  <c r="AC96" i="30"/>
  <c r="AG96" i="30" s="1"/>
  <c r="AC98" i="30"/>
  <c r="AG98" i="30" s="1"/>
  <c r="AC100" i="30"/>
  <c r="AG100" i="30" s="1"/>
  <c r="AC102" i="30"/>
  <c r="AG102" i="30" s="1"/>
  <c r="AC104" i="30"/>
  <c r="AG104" i="30" s="1"/>
  <c r="AC106" i="30"/>
  <c r="AG106" i="30" s="1"/>
  <c r="AC108" i="30"/>
  <c r="AG108" i="30" s="1"/>
  <c r="AC110" i="30"/>
  <c r="AG110" i="30" s="1"/>
  <c r="AC112" i="30"/>
  <c r="AG112" i="30" s="1"/>
  <c r="AC114" i="30"/>
  <c r="AG114" i="30" s="1"/>
  <c r="AC116" i="30"/>
  <c r="AG116" i="30" s="1"/>
  <c r="AC118" i="30"/>
  <c r="AG118" i="30" s="1"/>
  <c r="AC120" i="30"/>
  <c r="AG120" i="30" s="1"/>
  <c r="AC122" i="30"/>
  <c r="AG122" i="30" s="1"/>
  <c r="AC75" i="30"/>
  <c r="AG75" i="30" s="1"/>
  <c r="AC103" i="30"/>
  <c r="AG103" i="30" s="1"/>
  <c r="AC119" i="30"/>
  <c r="AG119" i="30" s="1"/>
  <c r="AC73" i="30"/>
  <c r="AG73" i="30" s="1"/>
  <c r="AC89" i="30"/>
  <c r="AG89" i="30" s="1"/>
  <c r="AC105" i="30"/>
  <c r="AG105" i="30" s="1"/>
  <c r="AC121" i="30"/>
  <c r="AG121" i="30" s="1"/>
  <c r="AC71" i="30"/>
  <c r="AG71" i="30" s="1"/>
  <c r="AC87" i="30"/>
  <c r="AG87" i="30" s="1"/>
  <c r="AC69" i="30"/>
  <c r="AG69" i="30" s="1"/>
  <c r="AC85" i="30"/>
  <c r="AG85" i="30" s="1"/>
  <c r="AC101" i="30"/>
  <c r="AG101" i="30" s="1"/>
  <c r="AC117" i="30"/>
  <c r="AG117" i="30" s="1"/>
  <c r="AC83" i="30"/>
  <c r="AG83" i="30" s="1"/>
  <c r="AC99" i="30"/>
  <c r="AG99" i="30" s="1"/>
  <c r="AC67" i="30"/>
  <c r="AG67" i="30" s="1"/>
  <c r="AC115" i="30"/>
  <c r="AG115" i="30" s="1"/>
  <c r="Z64" i="30"/>
  <c r="AC64" i="30" s="1"/>
  <c r="AC65" i="30"/>
  <c r="AC81" i="30"/>
  <c r="AG81" i="30" s="1"/>
  <c r="AC97" i="30"/>
  <c r="AG97" i="30" s="1"/>
  <c r="AC113" i="30"/>
  <c r="AG113" i="30" s="1"/>
  <c r="AC79" i="30"/>
  <c r="AG79" i="30" s="1"/>
  <c r="AC95" i="30"/>
  <c r="AG95" i="30" s="1"/>
  <c r="AC111" i="30"/>
  <c r="AG111" i="30" s="1"/>
  <c r="AC107" i="30"/>
  <c r="AG107" i="30" s="1"/>
  <c r="AC93" i="30"/>
  <c r="AG93" i="30" s="1"/>
  <c r="AC77" i="30"/>
  <c r="AG77" i="30" s="1"/>
  <c r="AC91" i="30"/>
  <c r="AG91" i="30" s="1"/>
  <c r="AC109" i="30"/>
  <c r="AG109" i="30" s="1"/>
  <c r="Z5" i="30"/>
  <c r="AJ127" i="30" l="1"/>
  <c r="AE130" i="30"/>
  <c r="AF129" i="30" a="1"/>
  <c r="AF129" i="30" s="1"/>
  <c r="AM129" i="30" s="1" a="1"/>
  <c r="AM129" i="30" s="1"/>
  <c r="AB6" i="30" a="1"/>
  <c r="AE16" i="30" s="1"/>
  <c r="AJ129" i="30" a="1"/>
  <c r="AJ129" i="30" s="1"/>
  <c r="AO129" i="30" s="1" a="1"/>
  <c r="AO129" i="30" s="1"/>
  <c r="AG129" i="30"/>
  <c r="AH127" i="30" s="1"/>
  <c r="AH129" i="30" a="1"/>
  <c r="AH129" i="30" s="1"/>
  <c r="AN129" i="30" s="1" a="1"/>
  <c r="AN129" i="30" s="1"/>
  <c r="AG7" i="30"/>
  <c r="AG18" i="30"/>
  <c r="AG27" i="30"/>
  <c r="AG30" i="30"/>
  <c r="AG36" i="30"/>
  <c r="AG52" i="30"/>
  <c r="AG11" i="30"/>
  <c r="AG16" i="30"/>
  <c r="AG33" i="30"/>
  <c r="AG49" i="30"/>
  <c r="AG8" i="30"/>
  <c r="AG28" i="30"/>
  <c r="AG42" i="30"/>
  <c r="AG53" i="30"/>
  <c r="AG39" i="30"/>
  <c r="AG43" i="30"/>
  <c r="AG9" i="30"/>
  <c r="AG29" i="30"/>
  <c r="AG32" i="30"/>
  <c r="AG54" i="30"/>
  <c r="AC6" i="30"/>
  <c r="AG40" i="30"/>
  <c r="AG47" i="30"/>
  <c r="AG13" i="30"/>
  <c r="AG26" i="30"/>
  <c r="AG23" i="30"/>
  <c r="AG51" i="30"/>
  <c r="AG20" i="30"/>
  <c r="AG10" i="30"/>
  <c r="AG55" i="30"/>
  <c r="AG14" i="30"/>
  <c r="AG41" i="30"/>
  <c r="AG48" i="30"/>
  <c r="AG34" i="30"/>
  <c r="AG17" i="30"/>
  <c r="AG24" i="30"/>
  <c r="AG21" i="30"/>
  <c r="AG38" i="30"/>
  <c r="AG45" i="30"/>
  <c r="AG56" i="30"/>
  <c r="AG31" i="30"/>
  <c r="AG35" i="30"/>
  <c r="AG22" i="30"/>
  <c r="AG37" i="30"/>
  <c r="AG44" i="30"/>
  <c r="AG12" i="30"/>
  <c r="AG25" i="30"/>
  <c r="AG46" i="30"/>
  <c r="AG19" i="30"/>
  <c r="AG50" i="30"/>
  <c r="AG15" i="30"/>
  <c r="AD2" i="30"/>
  <c r="AG65" i="30"/>
  <c r="AI64" i="30"/>
  <c r="AJ64" i="30" a="1"/>
  <c r="AJ64" i="30" s="1"/>
  <c r="AG64" i="30"/>
  <c r="AH64" i="30" a="1"/>
  <c r="AH64" i="30" s="1"/>
  <c r="AE64" i="30"/>
  <c r="AF64" i="30" a="1"/>
  <c r="AF64" i="30" s="1"/>
  <c r="AI10" i="30"/>
  <c r="AI32" i="30"/>
  <c r="AI39" i="30"/>
  <c r="AI55" i="30"/>
  <c r="AI27" i="30"/>
  <c r="AI30" i="30"/>
  <c r="AI36" i="30"/>
  <c r="AI52" i="30"/>
  <c r="AI11" i="30"/>
  <c r="AI31" i="30"/>
  <c r="AI12" i="30"/>
  <c r="AI15" i="30"/>
  <c r="AI25" i="30"/>
  <c r="AI35" i="30"/>
  <c r="AI46" i="30"/>
  <c r="AI19" i="30"/>
  <c r="AI22" i="30"/>
  <c r="AI50" i="30"/>
  <c r="AI43" i="30"/>
  <c r="AI9" i="30"/>
  <c r="AI16" i="30"/>
  <c r="AI29" i="30"/>
  <c r="AI54" i="30"/>
  <c r="AI40" i="30"/>
  <c r="AI47" i="30"/>
  <c r="AD6" i="30"/>
  <c r="AI13" i="30"/>
  <c r="AI26" i="30"/>
  <c r="AI33" i="30"/>
  <c r="AI20" i="30"/>
  <c r="AI37" i="30"/>
  <c r="AI44" i="30"/>
  <c r="AI14" i="30"/>
  <c r="AI48" i="30"/>
  <c r="AI41" i="30"/>
  <c r="AI17" i="30"/>
  <c r="AI24" i="30"/>
  <c r="AI34" i="30"/>
  <c r="AI7" i="30"/>
  <c r="AI21" i="30"/>
  <c r="AI38" i="30"/>
  <c r="AI45" i="30"/>
  <c r="AI49" i="30"/>
  <c r="AI56" i="30"/>
  <c r="AI28" i="30"/>
  <c r="AI42" i="30"/>
  <c r="AI23" i="30"/>
  <c r="AI51" i="30"/>
  <c r="AI18" i="30"/>
  <c r="AI53" i="30"/>
  <c r="AI8" i="30"/>
  <c r="AE55" i="30" l="1"/>
  <c r="AB6" i="30"/>
  <c r="AB5" i="30" s="1"/>
  <c r="AE46" i="30"/>
  <c r="AE19" i="30"/>
  <c r="AE8" i="30"/>
  <c r="AE49" i="30"/>
  <c r="AE33" i="30"/>
  <c r="AE23" i="30"/>
  <c r="AI57" i="30"/>
  <c r="AE57" i="30"/>
  <c r="AG57" i="30"/>
  <c r="AE11" i="30"/>
  <c r="AE39" i="30"/>
  <c r="AE21" i="30"/>
  <c r="AE48" i="30"/>
  <c r="AE24" i="30"/>
  <c r="AE7" i="30"/>
  <c r="AE56" i="30"/>
  <c r="AE41" i="30"/>
  <c r="AE45" i="30"/>
  <c r="AE14" i="30"/>
  <c r="AE30" i="30"/>
  <c r="AE13" i="30"/>
  <c r="AE26" i="30"/>
  <c r="AE47" i="30"/>
  <c r="AE40" i="30"/>
  <c r="AE54" i="30"/>
  <c r="AE36" i="30"/>
  <c r="AE10" i="30"/>
  <c r="AE43" i="30"/>
  <c r="AE32" i="30"/>
  <c r="AE38" i="30"/>
  <c r="AE50" i="30"/>
  <c r="AE27" i="30"/>
  <c r="AE34" i="30"/>
  <c r="AE22" i="30"/>
  <c r="AE29" i="30"/>
  <c r="AE9" i="30"/>
  <c r="AE52" i="30"/>
  <c r="AE17" i="30"/>
  <c r="AE35" i="30"/>
  <c r="AE53" i="30"/>
  <c r="AE25" i="30"/>
  <c r="AE18" i="30"/>
  <c r="AE44" i="30"/>
  <c r="AE42" i="30"/>
  <c r="AE15" i="30"/>
  <c r="AE37" i="30"/>
  <c r="AE28" i="30"/>
  <c r="AE20" i="30"/>
  <c r="AE31" i="30"/>
  <c r="AE51" i="30"/>
  <c r="AE12" i="30"/>
  <c r="AF127" i="30"/>
  <c r="C5" i="13" s="1"/>
  <c r="B9" i="13" s="1"/>
  <c r="AD5" i="30"/>
  <c r="AI6" i="30"/>
  <c r="AC5" i="30"/>
  <c r="AG6" i="30"/>
  <c r="AE6" i="30" l="1"/>
  <c r="AG5" i="30"/>
  <c r="AH5" i="30" a="1"/>
  <c r="AE5" i="30"/>
  <c r="AF5" i="30" a="1"/>
  <c r="AI5" i="30"/>
  <c r="AJ5" i="30" a="1"/>
  <c r="AA403" i="28"/>
  <c r="Z403" i="28"/>
  <c r="Y403" i="28"/>
  <c r="X403" i="28"/>
  <c r="W403" i="28"/>
  <c r="U403" i="28"/>
  <c r="T403" i="28"/>
  <c r="S403" i="28"/>
  <c r="R403" i="28"/>
  <c r="Q403" i="28"/>
  <c r="AA402" i="28"/>
  <c r="Z402" i="28"/>
  <c r="Y402" i="28"/>
  <c r="X402" i="28"/>
  <c r="W402" i="28"/>
  <c r="U402" i="28"/>
  <c r="T402" i="28"/>
  <c r="S402" i="28"/>
  <c r="R402" i="28"/>
  <c r="Q402" i="28"/>
  <c r="AA401" i="28"/>
  <c r="Z401" i="28"/>
  <c r="Y401" i="28"/>
  <c r="X401" i="28"/>
  <c r="W401" i="28"/>
  <c r="U401" i="28"/>
  <c r="T401" i="28"/>
  <c r="S401" i="28"/>
  <c r="R401" i="28"/>
  <c r="Q401" i="28"/>
  <c r="AA400" i="28"/>
  <c r="Z400" i="28"/>
  <c r="Y400" i="28"/>
  <c r="X400" i="28"/>
  <c r="W400" i="28"/>
  <c r="U400" i="28"/>
  <c r="T400" i="28"/>
  <c r="S400" i="28"/>
  <c r="R400" i="28"/>
  <c r="Q400" i="28"/>
  <c r="AA399" i="28"/>
  <c r="Z399" i="28"/>
  <c r="Y399" i="28"/>
  <c r="X399" i="28"/>
  <c r="W399" i="28"/>
  <c r="U399" i="28"/>
  <c r="T399" i="28"/>
  <c r="S399" i="28"/>
  <c r="R399" i="28"/>
  <c r="Q399" i="28"/>
  <c r="AA398" i="28"/>
  <c r="Z398" i="28"/>
  <c r="Y398" i="28"/>
  <c r="X398" i="28"/>
  <c r="W398" i="28"/>
  <c r="U398" i="28"/>
  <c r="T398" i="28"/>
  <c r="S398" i="28"/>
  <c r="R398" i="28"/>
  <c r="Q398" i="28"/>
  <c r="AA397" i="28"/>
  <c r="Z397" i="28"/>
  <c r="Y397" i="28"/>
  <c r="X397" i="28"/>
  <c r="W397" i="28"/>
  <c r="U397" i="28"/>
  <c r="T397" i="28"/>
  <c r="S397" i="28"/>
  <c r="R397" i="28"/>
  <c r="Q397" i="28"/>
  <c r="AA396" i="28"/>
  <c r="Z396" i="28"/>
  <c r="Y396" i="28"/>
  <c r="X396" i="28"/>
  <c r="W396" i="28"/>
  <c r="U396" i="28"/>
  <c r="T396" i="28"/>
  <c r="S396" i="28"/>
  <c r="R396" i="28"/>
  <c r="Q396" i="28"/>
  <c r="AA395" i="28"/>
  <c r="Z395" i="28"/>
  <c r="Y395" i="28"/>
  <c r="X395" i="28"/>
  <c r="W395" i="28"/>
  <c r="U395" i="28"/>
  <c r="T395" i="28"/>
  <c r="S395" i="28"/>
  <c r="R395" i="28"/>
  <c r="Q395" i="28"/>
  <c r="AA394" i="28"/>
  <c r="Z394" i="28"/>
  <c r="Y394" i="28"/>
  <c r="X394" i="28"/>
  <c r="W394" i="28"/>
  <c r="U394" i="28"/>
  <c r="T394" i="28"/>
  <c r="S394" i="28"/>
  <c r="R394" i="28"/>
  <c r="Q394" i="28"/>
  <c r="AA393" i="28"/>
  <c r="Z393" i="28"/>
  <c r="Y393" i="28"/>
  <c r="X393" i="28"/>
  <c r="W393" i="28"/>
  <c r="U393" i="28"/>
  <c r="T393" i="28"/>
  <c r="S393" i="28"/>
  <c r="R393" i="28"/>
  <c r="Q393" i="28"/>
  <c r="AA392" i="28"/>
  <c r="Z392" i="28"/>
  <c r="Y392" i="28"/>
  <c r="X392" i="28"/>
  <c r="W392" i="28"/>
  <c r="U392" i="28"/>
  <c r="T392" i="28"/>
  <c r="S392" i="28"/>
  <c r="R392" i="28"/>
  <c r="Q392" i="28"/>
  <c r="AA391" i="28"/>
  <c r="Z391" i="28"/>
  <c r="Y391" i="28"/>
  <c r="X391" i="28"/>
  <c r="W391" i="28"/>
  <c r="U391" i="28"/>
  <c r="T391" i="28"/>
  <c r="S391" i="28"/>
  <c r="R391" i="28"/>
  <c r="Q391" i="28"/>
  <c r="AA390" i="28"/>
  <c r="Z390" i="28"/>
  <c r="Y390" i="28"/>
  <c r="X390" i="28"/>
  <c r="W390" i="28"/>
  <c r="U390" i="28"/>
  <c r="T390" i="28"/>
  <c r="S390" i="28"/>
  <c r="R390" i="28"/>
  <c r="Q390" i="28"/>
  <c r="AA389" i="28"/>
  <c r="Z389" i="28"/>
  <c r="Y389" i="28"/>
  <c r="X389" i="28"/>
  <c r="W389" i="28"/>
  <c r="U389" i="28"/>
  <c r="T389" i="28"/>
  <c r="S389" i="28"/>
  <c r="R389" i="28"/>
  <c r="Q389" i="28"/>
  <c r="AA388" i="28"/>
  <c r="Z388" i="28"/>
  <c r="Y388" i="28"/>
  <c r="X388" i="28"/>
  <c r="W388" i="28"/>
  <c r="U388" i="28"/>
  <c r="T388" i="28"/>
  <c r="S388" i="28"/>
  <c r="R388" i="28"/>
  <c r="Q388" i="28"/>
  <c r="AA387" i="28"/>
  <c r="Z387" i="28"/>
  <c r="Y387" i="28"/>
  <c r="X387" i="28"/>
  <c r="W387" i="28"/>
  <c r="U387" i="28"/>
  <c r="T387" i="28"/>
  <c r="S387" i="28"/>
  <c r="R387" i="28"/>
  <c r="Q387" i="28"/>
  <c r="AA386" i="28"/>
  <c r="Z386" i="28"/>
  <c r="Y386" i="28"/>
  <c r="X386" i="28"/>
  <c r="W386" i="28"/>
  <c r="U386" i="28"/>
  <c r="T386" i="28"/>
  <c r="S386" i="28"/>
  <c r="R386" i="28"/>
  <c r="Q386" i="28"/>
  <c r="AA385" i="28"/>
  <c r="Z385" i="28"/>
  <c r="Y385" i="28"/>
  <c r="X385" i="28"/>
  <c r="W385" i="28"/>
  <c r="U385" i="28"/>
  <c r="T385" i="28"/>
  <c r="S385" i="28"/>
  <c r="R385" i="28"/>
  <c r="Q385" i="28"/>
  <c r="AA384" i="28"/>
  <c r="Z384" i="28"/>
  <c r="Y384" i="28"/>
  <c r="X384" i="28"/>
  <c r="W384" i="28"/>
  <c r="U384" i="28"/>
  <c r="T384" i="28"/>
  <c r="S384" i="28"/>
  <c r="R384" i="28"/>
  <c r="Q384" i="28"/>
  <c r="AA383" i="28"/>
  <c r="Z383" i="28"/>
  <c r="Y383" i="28"/>
  <c r="X383" i="28"/>
  <c r="W383" i="28"/>
  <c r="U383" i="28"/>
  <c r="T383" i="28"/>
  <c r="S383" i="28"/>
  <c r="R383" i="28"/>
  <c r="Q383" i="28"/>
  <c r="AA382" i="28"/>
  <c r="Z382" i="28"/>
  <c r="Y382" i="28"/>
  <c r="X382" i="28"/>
  <c r="W382" i="28"/>
  <c r="U382" i="28"/>
  <c r="T382" i="28"/>
  <c r="S382" i="28"/>
  <c r="R382" i="28"/>
  <c r="Q382" i="28"/>
  <c r="AA381" i="28"/>
  <c r="Z381" i="28"/>
  <c r="Y381" i="28"/>
  <c r="X381" i="28"/>
  <c r="W381" i="28"/>
  <c r="U381" i="28"/>
  <c r="T381" i="28"/>
  <c r="S381" i="28"/>
  <c r="R381" i="28"/>
  <c r="Q381" i="28"/>
  <c r="AA380" i="28"/>
  <c r="Z380" i="28"/>
  <c r="Y380" i="28"/>
  <c r="X380" i="28"/>
  <c r="W380" i="28"/>
  <c r="U380" i="28"/>
  <c r="T380" i="28"/>
  <c r="S380" i="28"/>
  <c r="R380" i="28"/>
  <c r="Q380" i="28"/>
  <c r="AA379" i="28"/>
  <c r="Z379" i="28"/>
  <c r="Y379" i="28"/>
  <c r="X379" i="28"/>
  <c r="W379" i="28"/>
  <c r="U379" i="28"/>
  <c r="T379" i="28"/>
  <c r="S379" i="28"/>
  <c r="R379" i="28"/>
  <c r="Q379" i="28"/>
  <c r="AA378" i="28"/>
  <c r="Z378" i="28"/>
  <c r="Y378" i="28"/>
  <c r="X378" i="28"/>
  <c r="W378" i="28"/>
  <c r="U378" i="28"/>
  <c r="T378" i="28"/>
  <c r="S378" i="28"/>
  <c r="R378" i="28"/>
  <c r="Q378" i="28"/>
  <c r="AA377" i="28"/>
  <c r="Z377" i="28"/>
  <c r="Y377" i="28"/>
  <c r="X377" i="28"/>
  <c r="W377" i="28"/>
  <c r="U377" i="28"/>
  <c r="T377" i="28"/>
  <c r="S377" i="28"/>
  <c r="R377" i="28"/>
  <c r="Q377" i="28"/>
  <c r="AA376" i="28"/>
  <c r="Z376" i="28"/>
  <c r="Y376" i="28"/>
  <c r="X376" i="28"/>
  <c r="W376" i="28"/>
  <c r="U376" i="28"/>
  <c r="T376" i="28"/>
  <c r="S376" i="28"/>
  <c r="R376" i="28"/>
  <c r="Q376" i="28"/>
  <c r="AA375" i="28"/>
  <c r="Z375" i="28"/>
  <c r="Y375" i="28"/>
  <c r="X375" i="28"/>
  <c r="W375" i="28"/>
  <c r="U375" i="28"/>
  <c r="T375" i="28"/>
  <c r="S375" i="28"/>
  <c r="R375" i="28"/>
  <c r="Q375" i="28"/>
  <c r="AA374" i="28"/>
  <c r="Z374" i="28"/>
  <c r="Y374" i="28"/>
  <c r="X374" i="28"/>
  <c r="W374" i="28"/>
  <c r="U374" i="28"/>
  <c r="T374" i="28"/>
  <c r="S374" i="28"/>
  <c r="R374" i="28"/>
  <c r="Q374" i="28"/>
  <c r="AA373" i="28"/>
  <c r="Z373" i="28"/>
  <c r="Y373" i="28"/>
  <c r="X373" i="28"/>
  <c r="W373" i="28"/>
  <c r="U373" i="28"/>
  <c r="T373" i="28"/>
  <c r="S373" i="28"/>
  <c r="R373" i="28"/>
  <c r="Q373" i="28"/>
  <c r="AA372" i="28"/>
  <c r="Z372" i="28"/>
  <c r="Y372" i="28"/>
  <c r="X372" i="28"/>
  <c r="W372" i="28"/>
  <c r="U372" i="28"/>
  <c r="T372" i="28"/>
  <c r="S372" i="28"/>
  <c r="R372" i="28"/>
  <c r="Q372" i="28"/>
  <c r="AA371" i="28"/>
  <c r="Z371" i="28"/>
  <c r="Y371" i="28"/>
  <c r="X371" i="28"/>
  <c r="W371" i="28"/>
  <c r="U371" i="28"/>
  <c r="T371" i="28"/>
  <c r="S371" i="28"/>
  <c r="R371" i="28"/>
  <c r="Q371" i="28"/>
  <c r="AA370" i="28"/>
  <c r="Z370" i="28"/>
  <c r="Y370" i="28"/>
  <c r="X370" i="28"/>
  <c r="W370" i="28"/>
  <c r="U370" i="28"/>
  <c r="T370" i="28"/>
  <c r="S370" i="28"/>
  <c r="R370" i="28"/>
  <c r="Q370" i="28"/>
  <c r="AA369" i="28"/>
  <c r="Z369" i="28"/>
  <c r="Y369" i="28"/>
  <c r="X369" i="28"/>
  <c r="W369" i="28"/>
  <c r="U369" i="28"/>
  <c r="T369" i="28"/>
  <c r="S369" i="28"/>
  <c r="R369" i="28"/>
  <c r="Q369" i="28"/>
  <c r="AA368" i="28"/>
  <c r="Z368" i="28"/>
  <c r="Y368" i="28"/>
  <c r="X368" i="28"/>
  <c r="W368" i="28"/>
  <c r="U368" i="28"/>
  <c r="T368" i="28"/>
  <c r="S368" i="28"/>
  <c r="R368" i="28"/>
  <c r="Q368" i="28"/>
  <c r="AA367" i="28"/>
  <c r="Z367" i="28"/>
  <c r="Y367" i="28"/>
  <c r="X367" i="28"/>
  <c r="W367" i="28"/>
  <c r="U367" i="28"/>
  <c r="T367" i="28"/>
  <c r="S367" i="28"/>
  <c r="R367" i="28"/>
  <c r="Q367" i="28"/>
  <c r="AA366" i="28"/>
  <c r="Z366" i="28"/>
  <c r="Y366" i="28"/>
  <c r="X366" i="28"/>
  <c r="W366" i="28"/>
  <c r="U366" i="28"/>
  <c r="T366" i="28"/>
  <c r="S366" i="28"/>
  <c r="R366" i="28"/>
  <c r="Q366" i="28"/>
  <c r="AA365" i="28"/>
  <c r="Z365" i="28"/>
  <c r="Y365" i="28"/>
  <c r="X365" i="28"/>
  <c r="W365" i="28"/>
  <c r="U365" i="28"/>
  <c r="T365" i="28"/>
  <c r="S365" i="28"/>
  <c r="R365" i="28"/>
  <c r="Q365" i="28"/>
  <c r="AA364" i="28"/>
  <c r="Z364" i="28"/>
  <c r="Y364" i="28"/>
  <c r="X364" i="28"/>
  <c r="W364" i="28"/>
  <c r="U364" i="28"/>
  <c r="T364" i="28"/>
  <c r="S364" i="28"/>
  <c r="R364" i="28"/>
  <c r="Q364" i="28"/>
  <c r="AA363" i="28"/>
  <c r="Z363" i="28"/>
  <c r="Y363" i="28"/>
  <c r="X363" i="28"/>
  <c r="W363" i="28"/>
  <c r="U363" i="28"/>
  <c r="T363" i="28"/>
  <c r="S363" i="28"/>
  <c r="R363" i="28"/>
  <c r="Q363" i="28"/>
  <c r="AA362" i="28"/>
  <c r="Z362" i="28"/>
  <c r="Y362" i="28"/>
  <c r="X362" i="28"/>
  <c r="W362" i="28"/>
  <c r="U362" i="28"/>
  <c r="T362" i="28"/>
  <c r="S362" i="28"/>
  <c r="R362" i="28"/>
  <c r="Q362" i="28"/>
  <c r="AA361" i="28"/>
  <c r="Z361" i="28"/>
  <c r="Y361" i="28"/>
  <c r="X361" i="28"/>
  <c r="W361" i="28"/>
  <c r="U361" i="28"/>
  <c r="T361" i="28"/>
  <c r="S361" i="28"/>
  <c r="R361" i="28"/>
  <c r="Q361" i="28"/>
  <c r="AA360" i="28"/>
  <c r="Z360" i="28"/>
  <c r="Y360" i="28"/>
  <c r="X360" i="28"/>
  <c r="W360" i="28"/>
  <c r="U360" i="28"/>
  <c r="T360" i="28"/>
  <c r="S360" i="28"/>
  <c r="R360" i="28"/>
  <c r="Q360" i="28"/>
  <c r="AA359" i="28"/>
  <c r="Z359" i="28"/>
  <c r="Y359" i="28"/>
  <c r="X359" i="28"/>
  <c r="W359" i="28"/>
  <c r="U359" i="28"/>
  <c r="T359" i="28"/>
  <c r="S359" i="28"/>
  <c r="R359" i="28"/>
  <c r="Q359" i="28"/>
  <c r="AA358" i="28"/>
  <c r="Z358" i="28"/>
  <c r="Y358" i="28"/>
  <c r="X358" i="28"/>
  <c r="W358" i="28"/>
  <c r="U358" i="28"/>
  <c r="T358" i="28"/>
  <c r="S358" i="28"/>
  <c r="R358" i="28"/>
  <c r="Q358" i="28"/>
  <c r="AA357" i="28"/>
  <c r="Z357" i="28"/>
  <c r="Y357" i="28"/>
  <c r="X357" i="28"/>
  <c r="W357" i="28"/>
  <c r="U357" i="28"/>
  <c r="T357" i="28"/>
  <c r="S357" i="28"/>
  <c r="R357" i="28"/>
  <c r="Q357" i="28"/>
  <c r="AA356" i="28"/>
  <c r="Z356" i="28"/>
  <c r="Y356" i="28"/>
  <c r="X356" i="28"/>
  <c r="W356" i="28"/>
  <c r="U356" i="28"/>
  <c r="T356" i="28"/>
  <c r="S356" i="28"/>
  <c r="R356" i="28"/>
  <c r="Q356" i="28"/>
  <c r="AA355" i="28"/>
  <c r="Z355" i="28"/>
  <c r="Y355" i="28"/>
  <c r="X355" i="28"/>
  <c r="W355" i="28"/>
  <c r="U355" i="28"/>
  <c r="T355" i="28"/>
  <c r="S355" i="28"/>
  <c r="R355" i="28"/>
  <c r="Q355" i="28"/>
  <c r="AA354" i="28"/>
  <c r="Z354" i="28"/>
  <c r="Y354" i="28"/>
  <c r="X354" i="28"/>
  <c r="W354" i="28"/>
  <c r="U354" i="28"/>
  <c r="T354" i="28"/>
  <c r="S354" i="28"/>
  <c r="R354" i="28"/>
  <c r="Q354" i="28"/>
  <c r="AA353" i="28"/>
  <c r="Z353" i="28"/>
  <c r="Y353" i="28"/>
  <c r="X353" i="28"/>
  <c r="W353" i="28"/>
  <c r="U353" i="28"/>
  <c r="T353" i="28"/>
  <c r="S353" i="28"/>
  <c r="R353" i="28"/>
  <c r="Q353" i="28"/>
  <c r="AA352" i="28"/>
  <c r="Z352" i="28"/>
  <c r="Y352" i="28"/>
  <c r="X352" i="28"/>
  <c r="W352" i="28"/>
  <c r="U352" i="28"/>
  <c r="T352" i="28"/>
  <c r="S352" i="28"/>
  <c r="R352" i="28"/>
  <c r="Q352" i="28"/>
  <c r="AA351" i="28"/>
  <c r="Z351" i="28"/>
  <c r="Y351" i="28"/>
  <c r="X351" i="28"/>
  <c r="W351" i="28"/>
  <c r="U351" i="28"/>
  <c r="T351" i="28"/>
  <c r="S351" i="28"/>
  <c r="R351" i="28"/>
  <c r="Q351" i="28"/>
  <c r="AA350" i="28"/>
  <c r="Z350" i="28"/>
  <c r="Y350" i="28"/>
  <c r="X350" i="28"/>
  <c r="W350" i="28"/>
  <c r="U350" i="28"/>
  <c r="T350" i="28"/>
  <c r="S350" i="28"/>
  <c r="R350" i="28"/>
  <c r="Q350" i="28"/>
  <c r="AA349" i="28"/>
  <c r="Z349" i="28"/>
  <c r="Y349" i="28"/>
  <c r="X349" i="28"/>
  <c r="W349" i="28"/>
  <c r="U349" i="28"/>
  <c r="T349" i="28"/>
  <c r="S349" i="28"/>
  <c r="R349" i="28"/>
  <c r="Q349" i="28"/>
  <c r="AA348" i="28"/>
  <c r="Z348" i="28"/>
  <c r="Y348" i="28"/>
  <c r="X348" i="28"/>
  <c r="W348" i="28"/>
  <c r="U348" i="28"/>
  <c r="T348" i="28"/>
  <c r="S348" i="28"/>
  <c r="R348" i="28"/>
  <c r="Q348" i="28"/>
  <c r="AA347" i="28"/>
  <c r="Z347" i="28"/>
  <c r="Y347" i="28"/>
  <c r="X347" i="28"/>
  <c r="W347" i="28"/>
  <c r="U347" i="28"/>
  <c r="T347" i="28"/>
  <c r="S347" i="28"/>
  <c r="R347" i="28"/>
  <c r="Q347" i="28"/>
  <c r="AA346" i="28"/>
  <c r="Z346" i="28"/>
  <c r="Y346" i="28"/>
  <c r="X346" i="28"/>
  <c r="W346" i="28"/>
  <c r="U346" i="28"/>
  <c r="T346" i="28"/>
  <c r="S346" i="28"/>
  <c r="R346" i="28"/>
  <c r="Q346" i="28"/>
  <c r="AA345" i="28"/>
  <c r="Z345" i="28"/>
  <c r="Y345" i="28"/>
  <c r="X345" i="28"/>
  <c r="W345" i="28"/>
  <c r="U345" i="28"/>
  <c r="T345" i="28"/>
  <c r="S345" i="28"/>
  <c r="R345" i="28"/>
  <c r="Q345" i="28"/>
  <c r="AA344" i="28"/>
  <c r="Z344" i="28"/>
  <c r="Y344" i="28"/>
  <c r="X344" i="28"/>
  <c r="W344" i="28"/>
  <c r="U344" i="28"/>
  <c r="T344" i="28"/>
  <c r="S344" i="28"/>
  <c r="R344" i="28"/>
  <c r="Q344" i="28"/>
  <c r="AA343" i="28"/>
  <c r="Z343" i="28"/>
  <c r="Y343" i="28"/>
  <c r="X343" i="28"/>
  <c r="W343" i="28"/>
  <c r="U343" i="28"/>
  <c r="T343" i="28"/>
  <c r="S343" i="28"/>
  <c r="R343" i="28"/>
  <c r="Q343" i="28"/>
  <c r="AA342" i="28"/>
  <c r="Z342" i="28"/>
  <c r="Y342" i="28"/>
  <c r="X342" i="28"/>
  <c r="W342" i="28"/>
  <c r="U342" i="28"/>
  <c r="T342" i="28"/>
  <c r="S342" i="28"/>
  <c r="R342" i="28"/>
  <c r="Q342" i="28"/>
  <c r="AA341" i="28"/>
  <c r="Z341" i="28"/>
  <c r="Y341" i="28"/>
  <c r="X341" i="28"/>
  <c r="W341" i="28"/>
  <c r="U341" i="28"/>
  <c r="T341" i="28"/>
  <c r="S341" i="28"/>
  <c r="R341" i="28"/>
  <c r="Q341" i="28"/>
  <c r="AA340" i="28"/>
  <c r="Z340" i="28"/>
  <c r="Y340" i="28"/>
  <c r="X340" i="28"/>
  <c r="W340" i="28"/>
  <c r="U340" i="28"/>
  <c r="T340" i="28"/>
  <c r="S340" i="28"/>
  <c r="R340" i="28"/>
  <c r="Q340" i="28"/>
  <c r="AA339" i="28"/>
  <c r="Z339" i="28"/>
  <c r="Y339" i="28"/>
  <c r="X339" i="28"/>
  <c r="W339" i="28"/>
  <c r="U339" i="28"/>
  <c r="T339" i="28"/>
  <c r="S339" i="28"/>
  <c r="R339" i="28"/>
  <c r="Q339" i="28"/>
  <c r="AA338" i="28"/>
  <c r="Z338" i="28"/>
  <c r="Y338" i="28"/>
  <c r="X338" i="28"/>
  <c r="W338" i="28"/>
  <c r="U338" i="28"/>
  <c r="T338" i="28"/>
  <c r="S338" i="28"/>
  <c r="R338" i="28"/>
  <c r="Q338" i="28"/>
  <c r="AA337" i="28"/>
  <c r="Z337" i="28"/>
  <c r="Y337" i="28"/>
  <c r="X337" i="28"/>
  <c r="W337" i="28"/>
  <c r="U337" i="28"/>
  <c r="T337" i="28"/>
  <c r="S337" i="28"/>
  <c r="R337" i="28"/>
  <c r="Q337" i="28"/>
  <c r="AA336" i="28"/>
  <c r="Z336" i="28"/>
  <c r="Y336" i="28"/>
  <c r="X336" i="28"/>
  <c r="W336" i="28"/>
  <c r="U336" i="28"/>
  <c r="T336" i="28"/>
  <c r="S336" i="28"/>
  <c r="R336" i="28"/>
  <c r="Q336" i="28"/>
  <c r="AA335" i="28"/>
  <c r="Z335" i="28"/>
  <c r="Y335" i="28"/>
  <c r="X335" i="28"/>
  <c r="W335" i="28"/>
  <c r="U335" i="28"/>
  <c r="T335" i="28"/>
  <c r="S335" i="28"/>
  <c r="R335" i="28"/>
  <c r="Q335" i="28"/>
  <c r="AA334" i="28"/>
  <c r="Z334" i="28"/>
  <c r="Y334" i="28"/>
  <c r="X334" i="28"/>
  <c r="W334" i="28"/>
  <c r="U334" i="28"/>
  <c r="T334" i="28"/>
  <c r="S334" i="28"/>
  <c r="R334" i="28"/>
  <c r="Q334" i="28"/>
  <c r="AA333" i="28"/>
  <c r="Z333" i="28"/>
  <c r="Y333" i="28"/>
  <c r="X333" i="28"/>
  <c r="W333" i="28"/>
  <c r="U333" i="28"/>
  <c r="T333" i="28"/>
  <c r="S333" i="28"/>
  <c r="R333" i="28"/>
  <c r="Q333" i="28"/>
  <c r="AA332" i="28"/>
  <c r="Z332" i="28"/>
  <c r="Y332" i="28"/>
  <c r="X332" i="28"/>
  <c r="W332" i="28"/>
  <c r="U332" i="28"/>
  <c r="T332" i="28"/>
  <c r="S332" i="28"/>
  <c r="R332" i="28"/>
  <c r="Q332" i="28"/>
  <c r="AA331" i="28"/>
  <c r="Z331" i="28"/>
  <c r="Y331" i="28"/>
  <c r="X331" i="28"/>
  <c r="W331" i="28"/>
  <c r="U331" i="28"/>
  <c r="T331" i="28"/>
  <c r="S331" i="28"/>
  <c r="R331" i="28"/>
  <c r="Q331" i="28"/>
  <c r="AA330" i="28"/>
  <c r="Z330" i="28"/>
  <c r="Y330" i="28"/>
  <c r="X330" i="28"/>
  <c r="W330" i="28"/>
  <c r="U330" i="28"/>
  <c r="T330" i="28"/>
  <c r="S330" i="28"/>
  <c r="R330" i="28"/>
  <c r="Q330" i="28"/>
  <c r="AA329" i="28"/>
  <c r="Z329" i="28"/>
  <c r="Y329" i="28"/>
  <c r="X329" i="28"/>
  <c r="W329" i="28"/>
  <c r="U329" i="28"/>
  <c r="T329" i="28"/>
  <c r="S329" i="28"/>
  <c r="R329" i="28"/>
  <c r="Q329" i="28"/>
  <c r="AA328" i="28"/>
  <c r="Z328" i="28"/>
  <c r="Y328" i="28"/>
  <c r="X328" i="28"/>
  <c r="W328" i="28"/>
  <c r="U328" i="28"/>
  <c r="T328" i="28"/>
  <c r="S328" i="28"/>
  <c r="R328" i="28"/>
  <c r="Q328" i="28"/>
  <c r="AA327" i="28"/>
  <c r="Z327" i="28"/>
  <c r="Y327" i="28"/>
  <c r="X327" i="28"/>
  <c r="W327" i="28"/>
  <c r="U327" i="28"/>
  <c r="T327" i="28"/>
  <c r="S327" i="28"/>
  <c r="R327" i="28"/>
  <c r="Q327" i="28"/>
  <c r="AA326" i="28"/>
  <c r="Z326" i="28"/>
  <c r="Y326" i="28"/>
  <c r="X326" i="28"/>
  <c r="W326" i="28"/>
  <c r="U326" i="28"/>
  <c r="T326" i="28"/>
  <c r="S326" i="28"/>
  <c r="R326" i="28"/>
  <c r="Q326" i="28"/>
  <c r="AA325" i="28"/>
  <c r="Z325" i="28"/>
  <c r="Y325" i="28"/>
  <c r="X325" i="28"/>
  <c r="W325" i="28"/>
  <c r="U325" i="28"/>
  <c r="T325" i="28"/>
  <c r="S325" i="28"/>
  <c r="R325" i="28"/>
  <c r="Q325" i="28"/>
  <c r="AA324" i="28"/>
  <c r="Z324" i="28"/>
  <c r="Y324" i="28"/>
  <c r="X324" i="28"/>
  <c r="W324" i="28"/>
  <c r="U324" i="28"/>
  <c r="T324" i="28"/>
  <c r="S324" i="28"/>
  <c r="R324" i="28"/>
  <c r="Q324" i="28"/>
  <c r="AA323" i="28"/>
  <c r="Z323" i="28"/>
  <c r="Y323" i="28"/>
  <c r="X323" i="28"/>
  <c r="W323" i="28"/>
  <c r="U323" i="28"/>
  <c r="T323" i="28"/>
  <c r="S323" i="28"/>
  <c r="R323" i="28"/>
  <c r="Q323" i="28"/>
  <c r="AA322" i="28"/>
  <c r="Z322" i="28"/>
  <c r="Y322" i="28"/>
  <c r="X322" i="28"/>
  <c r="W322" i="28"/>
  <c r="U322" i="28"/>
  <c r="T322" i="28"/>
  <c r="S322" i="28"/>
  <c r="R322" i="28"/>
  <c r="Q322" i="28"/>
  <c r="AA321" i="28"/>
  <c r="Z321" i="28"/>
  <c r="Y321" i="28"/>
  <c r="X321" i="28"/>
  <c r="W321" i="28"/>
  <c r="U321" i="28"/>
  <c r="T321" i="28"/>
  <c r="S321" i="28"/>
  <c r="R321" i="28"/>
  <c r="Q321" i="28"/>
  <c r="AA320" i="28"/>
  <c r="Z320" i="28"/>
  <c r="Y320" i="28"/>
  <c r="X320" i="28"/>
  <c r="W320" i="28"/>
  <c r="U320" i="28"/>
  <c r="T320" i="28"/>
  <c r="S320" i="28"/>
  <c r="R320" i="28"/>
  <c r="Q320" i="28"/>
  <c r="AA319" i="28"/>
  <c r="Z319" i="28"/>
  <c r="Y319" i="28"/>
  <c r="X319" i="28"/>
  <c r="W319" i="28"/>
  <c r="U319" i="28"/>
  <c r="T319" i="28"/>
  <c r="S319" i="28"/>
  <c r="R319" i="28"/>
  <c r="Q319" i="28"/>
  <c r="AA318" i="28"/>
  <c r="Z318" i="28"/>
  <c r="Y318" i="28"/>
  <c r="X318" i="28"/>
  <c r="W318" i="28"/>
  <c r="U318" i="28"/>
  <c r="T318" i="28"/>
  <c r="S318" i="28"/>
  <c r="R318" i="28"/>
  <c r="Q318" i="28"/>
  <c r="AA317" i="28"/>
  <c r="Z317" i="28"/>
  <c r="Y317" i="28"/>
  <c r="X317" i="28"/>
  <c r="W317" i="28"/>
  <c r="U317" i="28"/>
  <c r="T317" i="28"/>
  <c r="S317" i="28"/>
  <c r="R317" i="28"/>
  <c r="Q317" i="28"/>
  <c r="AA316" i="28"/>
  <c r="Z316" i="28"/>
  <c r="Y316" i="28"/>
  <c r="X316" i="28"/>
  <c r="W316" i="28"/>
  <c r="U316" i="28"/>
  <c r="T316" i="28"/>
  <c r="S316" i="28"/>
  <c r="R316" i="28"/>
  <c r="Q316" i="28"/>
  <c r="AA315" i="28"/>
  <c r="Z315" i="28"/>
  <c r="Y315" i="28"/>
  <c r="X315" i="28"/>
  <c r="W315" i="28"/>
  <c r="U315" i="28"/>
  <c r="T315" i="28"/>
  <c r="S315" i="28"/>
  <c r="R315" i="28"/>
  <c r="Q315" i="28"/>
  <c r="AA314" i="28"/>
  <c r="Z314" i="28"/>
  <c r="Y314" i="28"/>
  <c r="X314" i="28"/>
  <c r="W314" i="28"/>
  <c r="U314" i="28"/>
  <c r="T314" i="28"/>
  <c r="S314" i="28"/>
  <c r="R314" i="28"/>
  <c r="Q314" i="28"/>
  <c r="AA313" i="28"/>
  <c r="Z313" i="28"/>
  <c r="Y313" i="28"/>
  <c r="X313" i="28"/>
  <c r="W313" i="28"/>
  <c r="U313" i="28"/>
  <c r="T313" i="28"/>
  <c r="S313" i="28"/>
  <c r="R313" i="28"/>
  <c r="Q313" i="28"/>
  <c r="AA312" i="28"/>
  <c r="Z312" i="28"/>
  <c r="Y312" i="28"/>
  <c r="X312" i="28"/>
  <c r="W312" i="28"/>
  <c r="U312" i="28"/>
  <c r="T312" i="28"/>
  <c r="S312" i="28"/>
  <c r="R312" i="28"/>
  <c r="Q312" i="28"/>
  <c r="AA311" i="28"/>
  <c r="Z311" i="28"/>
  <c r="Y311" i="28"/>
  <c r="X311" i="28"/>
  <c r="W311" i="28"/>
  <c r="U311" i="28"/>
  <c r="T311" i="28"/>
  <c r="S311" i="28"/>
  <c r="R311" i="28"/>
  <c r="Q311" i="28"/>
  <c r="AA310" i="28"/>
  <c r="Z310" i="28"/>
  <c r="Y310" i="28"/>
  <c r="X310" i="28"/>
  <c r="W310" i="28"/>
  <c r="U310" i="28"/>
  <c r="T310" i="28"/>
  <c r="S310" i="28"/>
  <c r="R310" i="28"/>
  <c r="Q310" i="28"/>
  <c r="AA309" i="28"/>
  <c r="Z309" i="28"/>
  <c r="Y309" i="28"/>
  <c r="X309" i="28"/>
  <c r="W309" i="28"/>
  <c r="U309" i="28"/>
  <c r="T309" i="28"/>
  <c r="S309" i="28"/>
  <c r="R309" i="28"/>
  <c r="Q309" i="28"/>
  <c r="AA308" i="28"/>
  <c r="Z308" i="28"/>
  <c r="Y308" i="28"/>
  <c r="X308" i="28"/>
  <c r="W308" i="28"/>
  <c r="U308" i="28"/>
  <c r="T308" i="28"/>
  <c r="S308" i="28"/>
  <c r="R308" i="28"/>
  <c r="Q308" i="28"/>
  <c r="AA307" i="28"/>
  <c r="Z307" i="28"/>
  <c r="Y307" i="28"/>
  <c r="X307" i="28"/>
  <c r="W307" i="28"/>
  <c r="U307" i="28"/>
  <c r="T307" i="28"/>
  <c r="S307" i="28"/>
  <c r="R307" i="28"/>
  <c r="Q307" i="28"/>
  <c r="AA306" i="28"/>
  <c r="Z306" i="28"/>
  <c r="Y306" i="28"/>
  <c r="X306" i="28"/>
  <c r="W306" i="28"/>
  <c r="U306" i="28"/>
  <c r="T306" i="28"/>
  <c r="S306" i="28"/>
  <c r="R306" i="28"/>
  <c r="Q306" i="28"/>
  <c r="AA305" i="28"/>
  <c r="Z305" i="28"/>
  <c r="Y305" i="28"/>
  <c r="X305" i="28"/>
  <c r="W305" i="28"/>
  <c r="U305" i="28"/>
  <c r="T305" i="28"/>
  <c r="S305" i="28"/>
  <c r="R305" i="28"/>
  <c r="Q305" i="28"/>
  <c r="AA304" i="28"/>
  <c r="Z304" i="28"/>
  <c r="Y304" i="28"/>
  <c r="X304" i="28"/>
  <c r="W304" i="28"/>
  <c r="U304" i="28"/>
  <c r="T304" i="28"/>
  <c r="S304" i="28"/>
  <c r="R304" i="28"/>
  <c r="Q304" i="28"/>
  <c r="AA303" i="28"/>
  <c r="Z303" i="28"/>
  <c r="Y303" i="28"/>
  <c r="X303" i="28"/>
  <c r="W303" i="28"/>
  <c r="U303" i="28"/>
  <c r="T303" i="28"/>
  <c r="S303" i="28"/>
  <c r="R303" i="28"/>
  <c r="Q303" i="28"/>
  <c r="AA302" i="28"/>
  <c r="Z302" i="28"/>
  <c r="Y302" i="28"/>
  <c r="X302" i="28"/>
  <c r="W302" i="28"/>
  <c r="U302" i="28"/>
  <c r="T302" i="28"/>
  <c r="S302" i="28"/>
  <c r="R302" i="28"/>
  <c r="Q302" i="28"/>
  <c r="AA301" i="28"/>
  <c r="Z301" i="28"/>
  <c r="Y301" i="28"/>
  <c r="X301" i="28"/>
  <c r="W301" i="28"/>
  <c r="U301" i="28"/>
  <c r="T301" i="28"/>
  <c r="S301" i="28"/>
  <c r="R301" i="28"/>
  <c r="Q301" i="28"/>
  <c r="AA300" i="28"/>
  <c r="Z300" i="28"/>
  <c r="Y300" i="28"/>
  <c r="X300" i="28"/>
  <c r="W300" i="28"/>
  <c r="U300" i="28"/>
  <c r="T300" i="28"/>
  <c r="S300" i="28"/>
  <c r="R300" i="28"/>
  <c r="Q300" i="28"/>
  <c r="AA299" i="28"/>
  <c r="Z299" i="28"/>
  <c r="Y299" i="28"/>
  <c r="X299" i="28"/>
  <c r="W299" i="28"/>
  <c r="U299" i="28"/>
  <c r="T299" i="28"/>
  <c r="S299" i="28"/>
  <c r="R299" i="28"/>
  <c r="Q299" i="28"/>
  <c r="AA298" i="28"/>
  <c r="Z298" i="28"/>
  <c r="Y298" i="28"/>
  <c r="X298" i="28"/>
  <c r="W298" i="28"/>
  <c r="U298" i="28"/>
  <c r="T298" i="28"/>
  <c r="S298" i="28"/>
  <c r="R298" i="28"/>
  <c r="Q298" i="28"/>
  <c r="AA297" i="28"/>
  <c r="Z297" i="28"/>
  <c r="Y297" i="28"/>
  <c r="X297" i="28"/>
  <c r="W297" i="28"/>
  <c r="U297" i="28"/>
  <c r="T297" i="28"/>
  <c r="S297" i="28"/>
  <c r="R297" i="28"/>
  <c r="Q297" i="28"/>
  <c r="AA296" i="28"/>
  <c r="Z296" i="28"/>
  <c r="Y296" i="28"/>
  <c r="X296" i="28"/>
  <c r="W296" i="28"/>
  <c r="U296" i="28"/>
  <c r="T296" i="28"/>
  <c r="S296" i="28"/>
  <c r="R296" i="28"/>
  <c r="Q296" i="28"/>
  <c r="AA295" i="28"/>
  <c r="Z295" i="28"/>
  <c r="Y295" i="28"/>
  <c r="X295" i="28"/>
  <c r="W295" i="28"/>
  <c r="U295" i="28"/>
  <c r="T295" i="28"/>
  <c r="S295" i="28"/>
  <c r="R295" i="28"/>
  <c r="Q295" i="28"/>
  <c r="AA294" i="28"/>
  <c r="Z294" i="28"/>
  <c r="Y294" i="28"/>
  <c r="X294" i="28"/>
  <c r="W294" i="28"/>
  <c r="U294" i="28"/>
  <c r="T294" i="28"/>
  <c r="S294" i="28"/>
  <c r="R294" i="28"/>
  <c r="Q294" i="28"/>
  <c r="AA293" i="28"/>
  <c r="Z293" i="28"/>
  <c r="Y293" i="28"/>
  <c r="X293" i="28"/>
  <c r="W293" i="28"/>
  <c r="U293" i="28"/>
  <c r="T293" i="28"/>
  <c r="S293" i="28"/>
  <c r="R293" i="28"/>
  <c r="Q293" i="28"/>
  <c r="AA292" i="28"/>
  <c r="Z292" i="28"/>
  <c r="Y292" i="28"/>
  <c r="X292" i="28"/>
  <c r="W292" i="28"/>
  <c r="U292" i="28"/>
  <c r="T292" i="28"/>
  <c r="S292" i="28"/>
  <c r="R292" i="28"/>
  <c r="Q292" i="28"/>
  <c r="AA291" i="28"/>
  <c r="Z291" i="28"/>
  <c r="Y291" i="28"/>
  <c r="X291" i="28"/>
  <c r="W291" i="28"/>
  <c r="U291" i="28"/>
  <c r="T291" i="28"/>
  <c r="S291" i="28"/>
  <c r="R291" i="28"/>
  <c r="Q291" i="28"/>
  <c r="AA290" i="28"/>
  <c r="Z290" i="28"/>
  <c r="Y290" i="28"/>
  <c r="X290" i="28"/>
  <c r="W290" i="28"/>
  <c r="U290" i="28"/>
  <c r="T290" i="28"/>
  <c r="S290" i="28"/>
  <c r="R290" i="28"/>
  <c r="Q290" i="28"/>
  <c r="AA289" i="28"/>
  <c r="Z289" i="28"/>
  <c r="Y289" i="28"/>
  <c r="X289" i="28"/>
  <c r="W289" i="28"/>
  <c r="U289" i="28"/>
  <c r="T289" i="28"/>
  <c r="S289" i="28"/>
  <c r="R289" i="28"/>
  <c r="Q289" i="28"/>
  <c r="AA288" i="28"/>
  <c r="Z288" i="28"/>
  <c r="Y288" i="28"/>
  <c r="X288" i="28"/>
  <c r="W288" i="28"/>
  <c r="U288" i="28"/>
  <c r="T288" i="28"/>
  <c r="S288" i="28"/>
  <c r="R288" i="28"/>
  <c r="Q288" i="28"/>
  <c r="AA287" i="28"/>
  <c r="Z287" i="28"/>
  <c r="Y287" i="28"/>
  <c r="X287" i="28"/>
  <c r="W287" i="28"/>
  <c r="U287" i="28"/>
  <c r="T287" i="28"/>
  <c r="S287" i="28"/>
  <c r="R287" i="28"/>
  <c r="Q287" i="28"/>
  <c r="AA286" i="28"/>
  <c r="Z286" i="28"/>
  <c r="Y286" i="28"/>
  <c r="X286" i="28"/>
  <c r="W286" i="28"/>
  <c r="U286" i="28"/>
  <c r="T286" i="28"/>
  <c r="S286" i="28"/>
  <c r="R286" i="28"/>
  <c r="Q286" i="28"/>
  <c r="AA285" i="28"/>
  <c r="Z285" i="28"/>
  <c r="Y285" i="28"/>
  <c r="X285" i="28"/>
  <c r="W285" i="28"/>
  <c r="U285" i="28"/>
  <c r="T285" i="28"/>
  <c r="S285" i="28"/>
  <c r="R285" i="28"/>
  <c r="Q285" i="28"/>
  <c r="AA284" i="28"/>
  <c r="Z284" i="28"/>
  <c r="Y284" i="28"/>
  <c r="X284" i="28"/>
  <c r="W284" i="28"/>
  <c r="U284" i="28"/>
  <c r="T284" i="28"/>
  <c r="S284" i="28"/>
  <c r="R284" i="28"/>
  <c r="Q284" i="28"/>
  <c r="AA283" i="28"/>
  <c r="Z283" i="28"/>
  <c r="Y283" i="28"/>
  <c r="X283" i="28"/>
  <c r="W283" i="28"/>
  <c r="U283" i="28"/>
  <c r="T283" i="28"/>
  <c r="S283" i="28"/>
  <c r="R283" i="28"/>
  <c r="Q283" i="28"/>
  <c r="AA282" i="28"/>
  <c r="Z282" i="28"/>
  <c r="Y282" i="28"/>
  <c r="X282" i="28"/>
  <c r="W282" i="28"/>
  <c r="U282" i="28"/>
  <c r="T282" i="28"/>
  <c r="S282" i="28"/>
  <c r="R282" i="28"/>
  <c r="Q282" i="28"/>
  <c r="AA281" i="28"/>
  <c r="Z281" i="28"/>
  <c r="Y281" i="28"/>
  <c r="X281" i="28"/>
  <c r="W281" i="28"/>
  <c r="U281" i="28"/>
  <c r="T281" i="28"/>
  <c r="S281" i="28"/>
  <c r="R281" i="28"/>
  <c r="Q281" i="28"/>
  <c r="AA280" i="28"/>
  <c r="Z280" i="28"/>
  <c r="Y280" i="28"/>
  <c r="X280" i="28"/>
  <c r="W280" i="28"/>
  <c r="U280" i="28"/>
  <c r="T280" i="28"/>
  <c r="S280" i="28"/>
  <c r="R280" i="28"/>
  <c r="Q280" i="28"/>
  <c r="AA279" i="28"/>
  <c r="Z279" i="28"/>
  <c r="Y279" i="28"/>
  <c r="X279" i="28"/>
  <c r="W279" i="28"/>
  <c r="U279" i="28"/>
  <c r="T279" i="28"/>
  <c r="S279" i="28"/>
  <c r="R279" i="28"/>
  <c r="Q279" i="28"/>
  <c r="AA278" i="28"/>
  <c r="Z278" i="28"/>
  <c r="Y278" i="28"/>
  <c r="X278" i="28"/>
  <c r="W278" i="28"/>
  <c r="U278" i="28"/>
  <c r="T278" i="28"/>
  <c r="S278" i="28"/>
  <c r="R278" i="28"/>
  <c r="Q278" i="28"/>
  <c r="AA277" i="28"/>
  <c r="Z277" i="28"/>
  <c r="Y277" i="28"/>
  <c r="X277" i="28"/>
  <c r="W277" i="28"/>
  <c r="U277" i="28"/>
  <c r="T277" i="28"/>
  <c r="S277" i="28"/>
  <c r="R277" i="28"/>
  <c r="Q277" i="28"/>
  <c r="AA276" i="28"/>
  <c r="Z276" i="28"/>
  <c r="Y276" i="28"/>
  <c r="X276" i="28"/>
  <c r="W276" i="28"/>
  <c r="U276" i="28"/>
  <c r="T276" i="28"/>
  <c r="S276" i="28"/>
  <c r="R276" i="28"/>
  <c r="Q276" i="28"/>
  <c r="AA275" i="28"/>
  <c r="Z275" i="28"/>
  <c r="Y275" i="28"/>
  <c r="X275" i="28"/>
  <c r="W275" i="28"/>
  <c r="U275" i="28"/>
  <c r="T275" i="28"/>
  <c r="S275" i="28"/>
  <c r="R275" i="28"/>
  <c r="Q275" i="28"/>
  <c r="AA274" i="28"/>
  <c r="Z274" i="28"/>
  <c r="Y274" i="28"/>
  <c r="X274" i="28"/>
  <c r="W274" i="28"/>
  <c r="U274" i="28"/>
  <c r="T274" i="28"/>
  <c r="S274" i="28"/>
  <c r="R274" i="28"/>
  <c r="Q274" i="28"/>
  <c r="AA273" i="28"/>
  <c r="Z273" i="28"/>
  <c r="Y273" i="28"/>
  <c r="X273" i="28"/>
  <c r="W273" i="28"/>
  <c r="U273" i="28"/>
  <c r="T273" i="28"/>
  <c r="S273" i="28"/>
  <c r="R273" i="28"/>
  <c r="Q273" i="28"/>
  <c r="AA272" i="28"/>
  <c r="Z272" i="28"/>
  <c r="Y272" i="28"/>
  <c r="X272" i="28"/>
  <c r="W272" i="28"/>
  <c r="U272" i="28"/>
  <c r="T272" i="28"/>
  <c r="S272" i="28"/>
  <c r="R272" i="28"/>
  <c r="Q272" i="28"/>
  <c r="AA271" i="28"/>
  <c r="Z271" i="28"/>
  <c r="Y271" i="28"/>
  <c r="X271" i="28"/>
  <c r="W271" i="28"/>
  <c r="U271" i="28"/>
  <c r="T271" i="28"/>
  <c r="S271" i="28"/>
  <c r="R271" i="28"/>
  <c r="Q271" i="28"/>
  <c r="AA270" i="28"/>
  <c r="Z270" i="28"/>
  <c r="Y270" i="28"/>
  <c r="X270" i="28"/>
  <c r="W270" i="28"/>
  <c r="U270" i="28"/>
  <c r="T270" i="28"/>
  <c r="S270" i="28"/>
  <c r="R270" i="28"/>
  <c r="Q270" i="28"/>
  <c r="AA269" i="28"/>
  <c r="Z269" i="28"/>
  <c r="Y269" i="28"/>
  <c r="X269" i="28"/>
  <c r="W269" i="28"/>
  <c r="U269" i="28"/>
  <c r="T269" i="28"/>
  <c r="S269" i="28"/>
  <c r="R269" i="28"/>
  <c r="Q269" i="28"/>
  <c r="AA268" i="28"/>
  <c r="Z268" i="28"/>
  <c r="Y268" i="28"/>
  <c r="X268" i="28"/>
  <c r="W268" i="28"/>
  <c r="U268" i="28"/>
  <c r="T268" i="28"/>
  <c r="S268" i="28"/>
  <c r="R268" i="28"/>
  <c r="Q268" i="28"/>
  <c r="AA267" i="28"/>
  <c r="Z267" i="28"/>
  <c r="Y267" i="28"/>
  <c r="X267" i="28"/>
  <c r="W267" i="28"/>
  <c r="U267" i="28"/>
  <c r="T267" i="28"/>
  <c r="S267" i="28"/>
  <c r="R267" i="28"/>
  <c r="Q267" i="28"/>
  <c r="AA266" i="28"/>
  <c r="Z266" i="28"/>
  <c r="Y266" i="28"/>
  <c r="X266" i="28"/>
  <c r="W266" i="28"/>
  <c r="U266" i="28"/>
  <c r="T266" i="28"/>
  <c r="S266" i="28"/>
  <c r="R266" i="28"/>
  <c r="Q266" i="28"/>
  <c r="AA265" i="28"/>
  <c r="Z265" i="28"/>
  <c r="Y265" i="28"/>
  <c r="X265" i="28"/>
  <c r="W265" i="28"/>
  <c r="U265" i="28"/>
  <c r="T265" i="28"/>
  <c r="S265" i="28"/>
  <c r="R265" i="28"/>
  <c r="Q265" i="28"/>
  <c r="AA264" i="28"/>
  <c r="Z264" i="28"/>
  <c r="Y264" i="28"/>
  <c r="X264" i="28"/>
  <c r="W264" i="28"/>
  <c r="U264" i="28"/>
  <c r="T264" i="28"/>
  <c r="S264" i="28"/>
  <c r="R264" i="28"/>
  <c r="Q264" i="28"/>
  <c r="AA263" i="28"/>
  <c r="Z263" i="28"/>
  <c r="Y263" i="28"/>
  <c r="X263" i="28"/>
  <c r="W263" i="28"/>
  <c r="U263" i="28"/>
  <c r="T263" i="28"/>
  <c r="S263" i="28"/>
  <c r="R263" i="28"/>
  <c r="Q263" i="28"/>
  <c r="AA262" i="28"/>
  <c r="Z262" i="28"/>
  <c r="Y262" i="28"/>
  <c r="X262" i="28"/>
  <c r="W262" i="28"/>
  <c r="U262" i="28"/>
  <c r="T262" i="28"/>
  <c r="S262" i="28"/>
  <c r="R262" i="28"/>
  <c r="Q262" i="28"/>
  <c r="AA261" i="28"/>
  <c r="Z261" i="28"/>
  <c r="Y261" i="28"/>
  <c r="X261" i="28"/>
  <c r="W261" i="28"/>
  <c r="U261" i="28"/>
  <c r="T261" i="28"/>
  <c r="S261" i="28"/>
  <c r="R261" i="28"/>
  <c r="Q261" i="28"/>
  <c r="AA260" i="28"/>
  <c r="Z260" i="28"/>
  <c r="Y260" i="28"/>
  <c r="X260" i="28"/>
  <c r="W260" i="28"/>
  <c r="U260" i="28"/>
  <c r="T260" i="28"/>
  <c r="S260" i="28"/>
  <c r="R260" i="28"/>
  <c r="Q260" i="28"/>
  <c r="AA259" i="28"/>
  <c r="Z259" i="28"/>
  <c r="Y259" i="28"/>
  <c r="X259" i="28"/>
  <c r="W259" i="28"/>
  <c r="U259" i="28"/>
  <c r="T259" i="28"/>
  <c r="S259" i="28"/>
  <c r="R259" i="28"/>
  <c r="Q259" i="28"/>
  <c r="AA258" i="28"/>
  <c r="Z258" i="28"/>
  <c r="Y258" i="28"/>
  <c r="X258" i="28"/>
  <c r="W258" i="28"/>
  <c r="U258" i="28"/>
  <c r="T258" i="28"/>
  <c r="S258" i="28"/>
  <c r="R258" i="28"/>
  <c r="Q258" i="28"/>
  <c r="AA257" i="28"/>
  <c r="Z257" i="28"/>
  <c r="Y257" i="28"/>
  <c r="X257" i="28"/>
  <c r="W257" i="28"/>
  <c r="U257" i="28"/>
  <c r="T257" i="28"/>
  <c r="S257" i="28"/>
  <c r="R257" i="28"/>
  <c r="Q257" i="28"/>
  <c r="AA256" i="28"/>
  <c r="Z256" i="28"/>
  <c r="Y256" i="28"/>
  <c r="X256" i="28"/>
  <c r="W256" i="28"/>
  <c r="U256" i="28"/>
  <c r="T256" i="28"/>
  <c r="S256" i="28"/>
  <c r="R256" i="28"/>
  <c r="Q256" i="28"/>
  <c r="AA255" i="28"/>
  <c r="Z255" i="28"/>
  <c r="Y255" i="28"/>
  <c r="X255" i="28"/>
  <c r="W255" i="28"/>
  <c r="U255" i="28"/>
  <c r="T255" i="28"/>
  <c r="S255" i="28"/>
  <c r="R255" i="28"/>
  <c r="Q255" i="28"/>
  <c r="AA254" i="28"/>
  <c r="Z254" i="28"/>
  <c r="Y254" i="28"/>
  <c r="X254" i="28"/>
  <c r="W254" i="28"/>
  <c r="U254" i="28"/>
  <c r="T254" i="28"/>
  <c r="S254" i="28"/>
  <c r="R254" i="28"/>
  <c r="Q254" i="28"/>
  <c r="AA253" i="28"/>
  <c r="Z253" i="28"/>
  <c r="Y253" i="28"/>
  <c r="X253" i="28"/>
  <c r="W253" i="28"/>
  <c r="U253" i="28"/>
  <c r="T253" i="28"/>
  <c r="S253" i="28"/>
  <c r="R253" i="28"/>
  <c r="Q253" i="28"/>
  <c r="AA252" i="28"/>
  <c r="Z252" i="28"/>
  <c r="Y252" i="28"/>
  <c r="X252" i="28"/>
  <c r="W252" i="28"/>
  <c r="U252" i="28"/>
  <c r="T252" i="28"/>
  <c r="S252" i="28"/>
  <c r="R252" i="28"/>
  <c r="Q252" i="28"/>
  <c r="AA251" i="28"/>
  <c r="Z251" i="28"/>
  <c r="Y251" i="28"/>
  <c r="X251" i="28"/>
  <c r="W251" i="28"/>
  <c r="U251" i="28"/>
  <c r="T251" i="28"/>
  <c r="S251" i="28"/>
  <c r="R251" i="28"/>
  <c r="Q251" i="28"/>
  <c r="AA250" i="28"/>
  <c r="Z250" i="28"/>
  <c r="Y250" i="28"/>
  <c r="X250" i="28"/>
  <c r="W250" i="28"/>
  <c r="U250" i="28"/>
  <c r="T250" i="28"/>
  <c r="S250" i="28"/>
  <c r="R250" i="28"/>
  <c r="Q250" i="28"/>
  <c r="AA249" i="28"/>
  <c r="Z249" i="28"/>
  <c r="Y249" i="28"/>
  <c r="X249" i="28"/>
  <c r="W249" i="28"/>
  <c r="U249" i="28"/>
  <c r="T249" i="28"/>
  <c r="S249" i="28"/>
  <c r="R249" i="28"/>
  <c r="Q249" i="28"/>
  <c r="AA248" i="28"/>
  <c r="Z248" i="28"/>
  <c r="Y248" i="28"/>
  <c r="X248" i="28"/>
  <c r="W248" i="28"/>
  <c r="U248" i="28"/>
  <c r="T248" i="28"/>
  <c r="S248" i="28"/>
  <c r="R248" i="28"/>
  <c r="Q248" i="28"/>
  <c r="AA247" i="28"/>
  <c r="Z247" i="28"/>
  <c r="Y247" i="28"/>
  <c r="X247" i="28"/>
  <c r="W247" i="28"/>
  <c r="U247" i="28"/>
  <c r="T247" i="28"/>
  <c r="S247" i="28"/>
  <c r="R247" i="28"/>
  <c r="Q247" i="28"/>
  <c r="AA246" i="28"/>
  <c r="Z246" i="28"/>
  <c r="Y246" i="28"/>
  <c r="X246" i="28"/>
  <c r="W246" i="28"/>
  <c r="U246" i="28"/>
  <c r="T246" i="28"/>
  <c r="S246" i="28"/>
  <c r="R246" i="28"/>
  <c r="Q246" i="28"/>
  <c r="AA245" i="28"/>
  <c r="Z245" i="28"/>
  <c r="Y245" i="28"/>
  <c r="X245" i="28"/>
  <c r="W245" i="28"/>
  <c r="U245" i="28"/>
  <c r="T245" i="28"/>
  <c r="S245" i="28"/>
  <c r="R245" i="28"/>
  <c r="Q245" i="28"/>
  <c r="AA244" i="28"/>
  <c r="Z244" i="28"/>
  <c r="Y244" i="28"/>
  <c r="X244" i="28"/>
  <c r="W244" i="28"/>
  <c r="U244" i="28"/>
  <c r="T244" i="28"/>
  <c r="S244" i="28"/>
  <c r="R244" i="28"/>
  <c r="Q244" i="28"/>
  <c r="AA243" i="28"/>
  <c r="Z243" i="28"/>
  <c r="Y243" i="28"/>
  <c r="X243" i="28"/>
  <c r="W243" i="28"/>
  <c r="U243" i="28"/>
  <c r="T243" i="28"/>
  <c r="S243" i="28"/>
  <c r="R243" i="28"/>
  <c r="Q243" i="28"/>
  <c r="AA242" i="28"/>
  <c r="Z242" i="28"/>
  <c r="Y242" i="28"/>
  <c r="X242" i="28"/>
  <c r="W242" i="28"/>
  <c r="U242" i="28"/>
  <c r="T242" i="28"/>
  <c r="S242" i="28"/>
  <c r="R242" i="28"/>
  <c r="Q242" i="28"/>
  <c r="AA241" i="28"/>
  <c r="Z241" i="28"/>
  <c r="Y241" i="28"/>
  <c r="X241" i="28"/>
  <c r="W241" i="28"/>
  <c r="U241" i="28"/>
  <c r="T241" i="28"/>
  <c r="S241" i="28"/>
  <c r="R241" i="28"/>
  <c r="Q241" i="28"/>
  <c r="AA240" i="28"/>
  <c r="Z240" i="28"/>
  <c r="Y240" i="28"/>
  <c r="X240" i="28"/>
  <c r="W240" i="28"/>
  <c r="U240" i="28"/>
  <c r="T240" i="28"/>
  <c r="S240" i="28"/>
  <c r="R240" i="28"/>
  <c r="Q240" i="28"/>
  <c r="AA239" i="28"/>
  <c r="Z239" i="28"/>
  <c r="Y239" i="28"/>
  <c r="X239" i="28"/>
  <c r="W239" i="28"/>
  <c r="U239" i="28"/>
  <c r="T239" i="28"/>
  <c r="S239" i="28"/>
  <c r="R239" i="28"/>
  <c r="Q239" i="28"/>
  <c r="AA238" i="28"/>
  <c r="Z238" i="28"/>
  <c r="Y238" i="28"/>
  <c r="X238" i="28"/>
  <c r="W238" i="28"/>
  <c r="U238" i="28"/>
  <c r="T238" i="28"/>
  <c r="S238" i="28"/>
  <c r="R238" i="28"/>
  <c r="Q238" i="28"/>
  <c r="AA237" i="28"/>
  <c r="Z237" i="28"/>
  <c r="Y237" i="28"/>
  <c r="X237" i="28"/>
  <c r="W237" i="28"/>
  <c r="U237" i="28"/>
  <c r="T237" i="28"/>
  <c r="S237" i="28"/>
  <c r="R237" i="28"/>
  <c r="Q237" i="28"/>
  <c r="AA236" i="28"/>
  <c r="Z236" i="28"/>
  <c r="Y236" i="28"/>
  <c r="X236" i="28"/>
  <c r="W236" i="28"/>
  <c r="U236" i="28"/>
  <c r="T236" i="28"/>
  <c r="S236" i="28"/>
  <c r="R236" i="28"/>
  <c r="Q236" i="28"/>
  <c r="AA235" i="28"/>
  <c r="Z235" i="28"/>
  <c r="Y235" i="28"/>
  <c r="X235" i="28"/>
  <c r="W235" i="28"/>
  <c r="U235" i="28"/>
  <c r="T235" i="28"/>
  <c r="S235" i="28"/>
  <c r="R235" i="28"/>
  <c r="Q235" i="28"/>
  <c r="AA234" i="28"/>
  <c r="Z234" i="28"/>
  <c r="Y234" i="28"/>
  <c r="X234" i="28"/>
  <c r="W234" i="28"/>
  <c r="U234" i="28"/>
  <c r="T234" i="28"/>
  <c r="S234" i="28"/>
  <c r="R234" i="28"/>
  <c r="Q234" i="28"/>
  <c r="AA233" i="28"/>
  <c r="Z233" i="28"/>
  <c r="Y233" i="28"/>
  <c r="X233" i="28"/>
  <c r="W233" i="28"/>
  <c r="U233" i="28"/>
  <c r="T233" i="28"/>
  <c r="S233" i="28"/>
  <c r="R233" i="28"/>
  <c r="Q233" i="28"/>
  <c r="AA232" i="28"/>
  <c r="Z232" i="28"/>
  <c r="Y232" i="28"/>
  <c r="X232" i="28"/>
  <c r="W232" i="28"/>
  <c r="U232" i="28"/>
  <c r="T232" i="28"/>
  <c r="S232" i="28"/>
  <c r="R232" i="28"/>
  <c r="Q232" i="28"/>
  <c r="AA231" i="28"/>
  <c r="Z231" i="28"/>
  <c r="Y231" i="28"/>
  <c r="X231" i="28"/>
  <c r="W231" i="28"/>
  <c r="U231" i="28"/>
  <c r="T231" i="28"/>
  <c r="S231" i="28"/>
  <c r="R231" i="28"/>
  <c r="Q231" i="28"/>
  <c r="AA230" i="28"/>
  <c r="Z230" i="28"/>
  <c r="Y230" i="28"/>
  <c r="X230" i="28"/>
  <c r="W230" i="28"/>
  <c r="U230" i="28"/>
  <c r="T230" i="28"/>
  <c r="S230" i="28"/>
  <c r="R230" i="28"/>
  <c r="Q230" i="28"/>
  <c r="AA229" i="28"/>
  <c r="Z229" i="28"/>
  <c r="Y229" i="28"/>
  <c r="X229" i="28"/>
  <c r="W229" i="28"/>
  <c r="U229" i="28"/>
  <c r="T229" i="28"/>
  <c r="S229" i="28"/>
  <c r="R229" i="28"/>
  <c r="Q229" i="28"/>
  <c r="AA228" i="28"/>
  <c r="Z228" i="28"/>
  <c r="Y228" i="28"/>
  <c r="X228" i="28"/>
  <c r="W228" i="28"/>
  <c r="U228" i="28"/>
  <c r="T228" i="28"/>
  <c r="S228" i="28"/>
  <c r="R228" i="28"/>
  <c r="Q228" i="28"/>
  <c r="AA227" i="28"/>
  <c r="Z227" i="28"/>
  <c r="Y227" i="28"/>
  <c r="X227" i="28"/>
  <c r="W227" i="28"/>
  <c r="U227" i="28"/>
  <c r="T227" i="28"/>
  <c r="S227" i="28"/>
  <c r="R227" i="28"/>
  <c r="Q227" i="28"/>
  <c r="AA226" i="28"/>
  <c r="Z226" i="28"/>
  <c r="Y226" i="28"/>
  <c r="X226" i="28"/>
  <c r="W226" i="28"/>
  <c r="U226" i="28"/>
  <c r="T226" i="28"/>
  <c r="S226" i="28"/>
  <c r="R226" i="28"/>
  <c r="Q226" i="28"/>
  <c r="AA225" i="28"/>
  <c r="Z225" i="28"/>
  <c r="Y225" i="28"/>
  <c r="X225" i="28"/>
  <c r="W225" i="28"/>
  <c r="U225" i="28"/>
  <c r="T225" i="28"/>
  <c r="S225" i="28"/>
  <c r="R225" i="28"/>
  <c r="Q225" i="28"/>
  <c r="AA224" i="28"/>
  <c r="Z224" i="28"/>
  <c r="Y224" i="28"/>
  <c r="X224" i="28"/>
  <c r="W224" i="28"/>
  <c r="U224" i="28"/>
  <c r="T224" i="28"/>
  <c r="S224" i="28"/>
  <c r="R224" i="28"/>
  <c r="Q224" i="28"/>
  <c r="AA223" i="28"/>
  <c r="Z223" i="28"/>
  <c r="Y223" i="28"/>
  <c r="X223" i="28"/>
  <c r="W223" i="28"/>
  <c r="U223" i="28"/>
  <c r="T223" i="28"/>
  <c r="S223" i="28"/>
  <c r="R223" i="28"/>
  <c r="Q223" i="28"/>
  <c r="AA222" i="28"/>
  <c r="Z222" i="28"/>
  <c r="Y222" i="28"/>
  <c r="X222" i="28"/>
  <c r="W222" i="28"/>
  <c r="U222" i="28"/>
  <c r="T222" i="28"/>
  <c r="S222" i="28"/>
  <c r="R222" i="28"/>
  <c r="Q222" i="28"/>
  <c r="AA221" i="28"/>
  <c r="Z221" i="28"/>
  <c r="Y221" i="28"/>
  <c r="X221" i="28"/>
  <c r="W221" i="28"/>
  <c r="U221" i="28"/>
  <c r="T221" i="28"/>
  <c r="S221" i="28"/>
  <c r="R221" i="28"/>
  <c r="Q221" i="28"/>
  <c r="AA220" i="28"/>
  <c r="Z220" i="28"/>
  <c r="Y220" i="28"/>
  <c r="X220" i="28"/>
  <c r="W220" i="28"/>
  <c r="U220" i="28"/>
  <c r="T220" i="28"/>
  <c r="S220" i="28"/>
  <c r="R220" i="28"/>
  <c r="Q220" i="28"/>
  <c r="AA219" i="28"/>
  <c r="Z219" i="28"/>
  <c r="Y219" i="28"/>
  <c r="X219" i="28"/>
  <c r="W219" i="28"/>
  <c r="U219" i="28"/>
  <c r="T219" i="28"/>
  <c r="S219" i="28"/>
  <c r="R219" i="28"/>
  <c r="Q219" i="28"/>
  <c r="AA218" i="28"/>
  <c r="Z218" i="28"/>
  <c r="Y218" i="28"/>
  <c r="X218" i="28"/>
  <c r="W218" i="28"/>
  <c r="U218" i="28"/>
  <c r="T218" i="28"/>
  <c r="S218" i="28"/>
  <c r="R218" i="28"/>
  <c r="Q218" i="28"/>
  <c r="AA217" i="28"/>
  <c r="Z217" i="28"/>
  <c r="Y217" i="28"/>
  <c r="X217" i="28"/>
  <c r="W217" i="28"/>
  <c r="U217" i="28"/>
  <c r="T217" i="28"/>
  <c r="S217" i="28"/>
  <c r="R217" i="28"/>
  <c r="Q217" i="28"/>
  <c r="AA216" i="28"/>
  <c r="Z216" i="28"/>
  <c r="Y216" i="28"/>
  <c r="X216" i="28"/>
  <c r="W216" i="28"/>
  <c r="U216" i="28"/>
  <c r="T216" i="28"/>
  <c r="S216" i="28"/>
  <c r="R216" i="28"/>
  <c r="Q216" i="28"/>
  <c r="AA215" i="28"/>
  <c r="Z215" i="28"/>
  <c r="Y215" i="28"/>
  <c r="X215" i="28"/>
  <c r="W215" i="28"/>
  <c r="U215" i="28"/>
  <c r="T215" i="28"/>
  <c r="S215" i="28"/>
  <c r="R215" i="28"/>
  <c r="Q215" i="28"/>
  <c r="AA214" i="28"/>
  <c r="Z214" i="28"/>
  <c r="Y214" i="28"/>
  <c r="X214" i="28"/>
  <c r="W214" i="28"/>
  <c r="U214" i="28"/>
  <c r="T214" i="28"/>
  <c r="S214" i="28"/>
  <c r="R214" i="28"/>
  <c r="Q214" i="28"/>
  <c r="AA213" i="28"/>
  <c r="Z213" i="28"/>
  <c r="Y213" i="28"/>
  <c r="X213" i="28"/>
  <c r="W213" i="28"/>
  <c r="U213" i="28"/>
  <c r="T213" i="28"/>
  <c r="S213" i="28"/>
  <c r="R213" i="28"/>
  <c r="Q213" i="28"/>
  <c r="AA212" i="28"/>
  <c r="Z212" i="28"/>
  <c r="Y212" i="28"/>
  <c r="X212" i="28"/>
  <c r="W212" i="28"/>
  <c r="U212" i="28"/>
  <c r="T212" i="28"/>
  <c r="S212" i="28"/>
  <c r="R212" i="28"/>
  <c r="Q212" i="28"/>
  <c r="AA211" i="28"/>
  <c r="Z211" i="28"/>
  <c r="Y211" i="28"/>
  <c r="X211" i="28"/>
  <c r="W211" i="28"/>
  <c r="U211" i="28"/>
  <c r="T211" i="28"/>
  <c r="S211" i="28"/>
  <c r="R211" i="28"/>
  <c r="Q211" i="28"/>
  <c r="AA210" i="28"/>
  <c r="Z210" i="28"/>
  <c r="Y210" i="28"/>
  <c r="X210" i="28"/>
  <c r="W210" i="28"/>
  <c r="U210" i="28"/>
  <c r="T210" i="28"/>
  <c r="S210" i="28"/>
  <c r="R210" i="28"/>
  <c r="Q210" i="28"/>
  <c r="AA209" i="28"/>
  <c r="Z209" i="28"/>
  <c r="Y209" i="28"/>
  <c r="X209" i="28"/>
  <c r="W209" i="28"/>
  <c r="U209" i="28"/>
  <c r="T209" i="28"/>
  <c r="S209" i="28"/>
  <c r="R209" i="28"/>
  <c r="Q209" i="28"/>
  <c r="AA208" i="28"/>
  <c r="Z208" i="28"/>
  <c r="Y208" i="28"/>
  <c r="X208" i="28"/>
  <c r="W208" i="28"/>
  <c r="U208" i="28"/>
  <c r="T208" i="28"/>
  <c r="S208" i="28"/>
  <c r="R208" i="28"/>
  <c r="Q208" i="28"/>
  <c r="AA207" i="28"/>
  <c r="Z207" i="28"/>
  <c r="Y207" i="28"/>
  <c r="X207" i="28"/>
  <c r="W207" i="28"/>
  <c r="U207" i="28"/>
  <c r="T207" i="28"/>
  <c r="S207" i="28"/>
  <c r="R207" i="28"/>
  <c r="Q207" i="28"/>
  <c r="AA206" i="28"/>
  <c r="Z206" i="28"/>
  <c r="Y206" i="28"/>
  <c r="X206" i="28"/>
  <c r="W206" i="28"/>
  <c r="U206" i="28"/>
  <c r="T206" i="28"/>
  <c r="S206" i="28"/>
  <c r="R206" i="28"/>
  <c r="Q206" i="28"/>
  <c r="AA205" i="28"/>
  <c r="Z205" i="28"/>
  <c r="Y205" i="28"/>
  <c r="X205" i="28"/>
  <c r="W205" i="28"/>
  <c r="U205" i="28"/>
  <c r="T205" i="28"/>
  <c r="S205" i="28"/>
  <c r="R205" i="28"/>
  <c r="Q205" i="28"/>
  <c r="AA204" i="28"/>
  <c r="Z204" i="28"/>
  <c r="Y204" i="28"/>
  <c r="X204" i="28"/>
  <c r="W204" i="28"/>
  <c r="U204" i="28"/>
  <c r="T204" i="28"/>
  <c r="S204" i="28"/>
  <c r="R204" i="28"/>
  <c r="Q204" i="28"/>
  <c r="AA203" i="28"/>
  <c r="Z203" i="28"/>
  <c r="Y203" i="28"/>
  <c r="X203" i="28"/>
  <c r="W203" i="28"/>
  <c r="U203" i="28"/>
  <c r="T203" i="28"/>
  <c r="S203" i="28"/>
  <c r="R203" i="28"/>
  <c r="Q203" i="28"/>
  <c r="AA202" i="28"/>
  <c r="Z202" i="28"/>
  <c r="Y202" i="28"/>
  <c r="X202" i="28"/>
  <c r="W202" i="28"/>
  <c r="U202" i="28"/>
  <c r="T202" i="28"/>
  <c r="S202" i="28"/>
  <c r="R202" i="28"/>
  <c r="Q202" i="28"/>
  <c r="AA201" i="28"/>
  <c r="Z201" i="28"/>
  <c r="Y201" i="28"/>
  <c r="X201" i="28"/>
  <c r="W201" i="28"/>
  <c r="U201" i="28"/>
  <c r="T201" i="28"/>
  <c r="S201" i="28"/>
  <c r="R201" i="28"/>
  <c r="Q201" i="28"/>
  <c r="AA200" i="28"/>
  <c r="Z200" i="28"/>
  <c r="Y200" i="28"/>
  <c r="X200" i="28"/>
  <c r="W200" i="28"/>
  <c r="U200" i="28"/>
  <c r="T200" i="28"/>
  <c r="S200" i="28"/>
  <c r="R200" i="28"/>
  <c r="Q200" i="28"/>
  <c r="AA199" i="28"/>
  <c r="Z199" i="28"/>
  <c r="Y199" i="28"/>
  <c r="X199" i="28"/>
  <c r="W199" i="28"/>
  <c r="U199" i="28"/>
  <c r="T199" i="28"/>
  <c r="S199" i="28"/>
  <c r="R199" i="28"/>
  <c r="Q199" i="28"/>
  <c r="AA198" i="28"/>
  <c r="Z198" i="28"/>
  <c r="Y198" i="28"/>
  <c r="X198" i="28"/>
  <c r="W198" i="28"/>
  <c r="U198" i="28"/>
  <c r="T198" i="28"/>
  <c r="S198" i="28"/>
  <c r="R198" i="28"/>
  <c r="Q198" i="28"/>
  <c r="AA197" i="28"/>
  <c r="Z197" i="28"/>
  <c r="Y197" i="28"/>
  <c r="X197" i="28"/>
  <c r="W197" i="28"/>
  <c r="U197" i="28"/>
  <c r="T197" i="28"/>
  <c r="S197" i="28"/>
  <c r="R197" i="28"/>
  <c r="Q197" i="28"/>
  <c r="AA196" i="28"/>
  <c r="Z196" i="28"/>
  <c r="Y196" i="28"/>
  <c r="X196" i="28"/>
  <c r="W196" i="28"/>
  <c r="U196" i="28"/>
  <c r="T196" i="28"/>
  <c r="S196" i="28"/>
  <c r="R196" i="28"/>
  <c r="Q196" i="28"/>
  <c r="AA195" i="28"/>
  <c r="Z195" i="28"/>
  <c r="Y195" i="28"/>
  <c r="X195" i="28"/>
  <c r="W195" i="28"/>
  <c r="U195" i="28"/>
  <c r="T195" i="28"/>
  <c r="S195" i="28"/>
  <c r="R195" i="28"/>
  <c r="Q195" i="28"/>
  <c r="AA194" i="28"/>
  <c r="Z194" i="28"/>
  <c r="Y194" i="28"/>
  <c r="X194" i="28"/>
  <c r="W194" i="28"/>
  <c r="U194" i="28"/>
  <c r="T194" i="28"/>
  <c r="S194" i="28"/>
  <c r="R194" i="28"/>
  <c r="Q194" i="28"/>
  <c r="AA193" i="28"/>
  <c r="Z193" i="28"/>
  <c r="Y193" i="28"/>
  <c r="X193" i="28"/>
  <c r="W193" i="28"/>
  <c r="U193" i="28"/>
  <c r="T193" i="28"/>
  <c r="S193" i="28"/>
  <c r="R193" i="28"/>
  <c r="Q193" i="28"/>
  <c r="AA192" i="28"/>
  <c r="Z192" i="28"/>
  <c r="Y192" i="28"/>
  <c r="X192" i="28"/>
  <c r="W192" i="28"/>
  <c r="U192" i="28"/>
  <c r="T192" i="28"/>
  <c r="S192" i="28"/>
  <c r="R192" i="28"/>
  <c r="Q192" i="28"/>
  <c r="AA191" i="28"/>
  <c r="Z191" i="28"/>
  <c r="Y191" i="28"/>
  <c r="X191" i="28"/>
  <c r="W191" i="28"/>
  <c r="U191" i="28"/>
  <c r="T191" i="28"/>
  <c r="S191" i="28"/>
  <c r="R191" i="28"/>
  <c r="Q191" i="28"/>
  <c r="AA190" i="28"/>
  <c r="Z190" i="28"/>
  <c r="Y190" i="28"/>
  <c r="X190" i="28"/>
  <c r="W190" i="28"/>
  <c r="U190" i="28"/>
  <c r="T190" i="28"/>
  <c r="S190" i="28"/>
  <c r="R190" i="28"/>
  <c r="Q190" i="28"/>
  <c r="AA189" i="28"/>
  <c r="Z189" i="28"/>
  <c r="Y189" i="28"/>
  <c r="X189" i="28"/>
  <c r="W189" i="28"/>
  <c r="U189" i="28"/>
  <c r="T189" i="28"/>
  <c r="S189" i="28"/>
  <c r="R189" i="28"/>
  <c r="Q189" i="28"/>
  <c r="AA188" i="28"/>
  <c r="Z188" i="28"/>
  <c r="Y188" i="28"/>
  <c r="X188" i="28"/>
  <c r="W188" i="28"/>
  <c r="U188" i="28"/>
  <c r="T188" i="28"/>
  <c r="S188" i="28"/>
  <c r="R188" i="28"/>
  <c r="Q188" i="28"/>
  <c r="AA187" i="28"/>
  <c r="Z187" i="28"/>
  <c r="Y187" i="28"/>
  <c r="X187" i="28"/>
  <c r="W187" i="28"/>
  <c r="U187" i="28"/>
  <c r="T187" i="28"/>
  <c r="S187" i="28"/>
  <c r="R187" i="28"/>
  <c r="Q187" i="28"/>
  <c r="AA186" i="28"/>
  <c r="Z186" i="28"/>
  <c r="Y186" i="28"/>
  <c r="X186" i="28"/>
  <c r="W186" i="28"/>
  <c r="U186" i="28"/>
  <c r="T186" i="28"/>
  <c r="S186" i="28"/>
  <c r="R186" i="28"/>
  <c r="Q186" i="28"/>
  <c r="AA185" i="28"/>
  <c r="Z185" i="28"/>
  <c r="Y185" i="28"/>
  <c r="X185" i="28"/>
  <c r="W185" i="28"/>
  <c r="U185" i="28"/>
  <c r="T185" i="28"/>
  <c r="S185" i="28"/>
  <c r="R185" i="28"/>
  <c r="Q185" i="28"/>
  <c r="AA184" i="28"/>
  <c r="Z184" i="28"/>
  <c r="Y184" i="28"/>
  <c r="X184" i="28"/>
  <c r="W184" i="28"/>
  <c r="U184" i="28"/>
  <c r="T184" i="28"/>
  <c r="S184" i="28"/>
  <c r="R184" i="28"/>
  <c r="Q184" i="28"/>
  <c r="AA183" i="28"/>
  <c r="Z183" i="28"/>
  <c r="Y183" i="28"/>
  <c r="X183" i="28"/>
  <c r="W183" i="28"/>
  <c r="U183" i="28"/>
  <c r="T183" i="28"/>
  <c r="S183" i="28"/>
  <c r="R183" i="28"/>
  <c r="Q183" i="28"/>
  <c r="AA182" i="28"/>
  <c r="Z182" i="28"/>
  <c r="Y182" i="28"/>
  <c r="X182" i="28"/>
  <c r="W182" i="28"/>
  <c r="U182" i="28"/>
  <c r="T182" i="28"/>
  <c r="S182" i="28"/>
  <c r="R182" i="28"/>
  <c r="Q182" i="28"/>
  <c r="AA181" i="28"/>
  <c r="Z181" i="28"/>
  <c r="Y181" i="28"/>
  <c r="X181" i="28"/>
  <c r="W181" i="28"/>
  <c r="U181" i="28"/>
  <c r="T181" i="28"/>
  <c r="S181" i="28"/>
  <c r="R181" i="28"/>
  <c r="Q181" i="28"/>
  <c r="AA180" i="28"/>
  <c r="Z180" i="28"/>
  <c r="Y180" i="28"/>
  <c r="X180" i="28"/>
  <c r="W180" i="28"/>
  <c r="U180" i="28"/>
  <c r="T180" i="28"/>
  <c r="S180" i="28"/>
  <c r="R180" i="28"/>
  <c r="Q180" i="28"/>
  <c r="AA179" i="28"/>
  <c r="Z179" i="28"/>
  <c r="Y179" i="28"/>
  <c r="X179" i="28"/>
  <c r="W179" i="28"/>
  <c r="U179" i="28"/>
  <c r="T179" i="28"/>
  <c r="S179" i="28"/>
  <c r="R179" i="28"/>
  <c r="Q179" i="28"/>
  <c r="AA178" i="28"/>
  <c r="Z178" i="28"/>
  <c r="Y178" i="28"/>
  <c r="X178" i="28"/>
  <c r="W178" i="28"/>
  <c r="U178" i="28"/>
  <c r="T178" i="28"/>
  <c r="S178" i="28"/>
  <c r="R178" i="28"/>
  <c r="Q178" i="28"/>
  <c r="AA177" i="28"/>
  <c r="Z177" i="28"/>
  <c r="Y177" i="28"/>
  <c r="X177" i="28"/>
  <c r="W177" i="28"/>
  <c r="U177" i="28"/>
  <c r="T177" i="28"/>
  <c r="S177" i="28"/>
  <c r="R177" i="28"/>
  <c r="Q177" i="28"/>
  <c r="AA176" i="28"/>
  <c r="Z176" i="28"/>
  <c r="Y176" i="28"/>
  <c r="X176" i="28"/>
  <c r="W176" i="28"/>
  <c r="U176" i="28"/>
  <c r="T176" i="28"/>
  <c r="S176" i="28"/>
  <c r="R176" i="28"/>
  <c r="Q176" i="28"/>
  <c r="AA175" i="28"/>
  <c r="Z175" i="28"/>
  <c r="Y175" i="28"/>
  <c r="X175" i="28"/>
  <c r="W175" i="28"/>
  <c r="U175" i="28"/>
  <c r="T175" i="28"/>
  <c r="S175" i="28"/>
  <c r="R175" i="28"/>
  <c r="Q175" i="28"/>
  <c r="AA174" i="28"/>
  <c r="Z174" i="28"/>
  <c r="Y174" i="28"/>
  <c r="X174" i="28"/>
  <c r="W174" i="28"/>
  <c r="U174" i="28"/>
  <c r="T174" i="28"/>
  <c r="S174" i="28"/>
  <c r="R174" i="28"/>
  <c r="Q174" i="28"/>
  <c r="AA173" i="28"/>
  <c r="Z173" i="28"/>
  <c r="Y173" i="28"/>
  <c r="X173" i="28"/>
  <c r="W173" i="28"/>
  <c r="U173" i="28"/>
  <c r="T173" i="28"/>
  <c r="S173" i="28"/>
  <c r="R173" i="28"/>
  <c r="Q173" i="28"/>
  <c r="AA172" i="28"/>
  <c r="Z172" i="28"/>
  <c r="Y172" i="28"/>
  <c r="X172" i="28"/>
  <c r="W172" i="28"/>
  <c r="U172" i="28"/>
  <c r="T172" i="28"/>
  <c r="S172" i="28"/>
  <c r="R172" i="28"/>
  <c r="Q172" i="28"/>
  <c r="AA171" i="28"/>
  <c r="Z171" i="28"/>
  <c r="Y171" i="28"/>
  <c r="X171" i="28"/>
  <c r="W171" i="28"/>
  <c r="U171" i="28"/>
  <c r="T171" i="28"/>
  <c r="S171" i="28"/>
  <c r="R171" i="28"/>
  <c r="Q171" i="28"/>
  <c r="AA170" i="28"/>
  <c r="Z170" i="28"/>
  <c r="Y170" i="28"/>
  <c r="X170" i="28"/>
  <c r="W170" i="28"/>
  <c r="U170" i="28"/>
  <c r="T170" i="28"/>
  <c r="S170" i="28"/>
  <c r="R170" i="28"/>
  <c r="Q170" i="28"/>
  <c r="AA169" i="28"/>
  <c r="Z169" i="28"/>
  <c r="Y169" i="28"/>
  <c r="X169" i="28"/>
  <c r="W169" i="28"/>
  <c r="U169" i="28"/>
  <c r="T169" i="28"/>
  <c r="S169" i="28"/>
  <c r="R169" i="28"/>
  <c r="Q169" i="28"/>
  <c r="AA168" i="28"/>
  <c r="Z168" i="28"/>
  <c r="Y168" i="28"/>
  <c r="X168" i="28"/>
  <c r="W168" i="28"/>
  <c r="U168" i="28"/>
  <c r="T168" i="28"/>
  <c r="S168" i="28"/>
  <c r="R168" i="28"/>
  <c r="Q168" i="28"/>
  <c r="AA167" i="28"/>
  <c r="Z167" i="28"/>
  <c r="Y167" i="28"/>
  <c r="X167" i="28"/>
  <c r="W167" i="28"/>
  <c r="U167" i="28"/>
  <c r="T167" i="28"/>
  <c r="S167" i="28"/>
  <c r="R167" i="28"/>
  <c r="Q167" i="28"/>
  <c r="AA166" i="28"/>
  <c r="Z166" i="28"/>
  <c r="Y166" i="28"/>
  <c r="X166" i="28"/>
  <c r="W166" i="28"/>
  <c r="U166" i="28"/>
  <c r="T166" i="28"/>
  <c r="S166" i="28"/>
  <c r="R166" i="28"/>
  <c r="Q166" i="28"/>
  <c r="AA165" i="28"/>
  <c r="Z165" i="28"/>
  <c r="Y165" i="28"/>
  <c r="X165" i="28"/>
  <c r="W165" i="28"/>
  <c r="U165" i="28"/>
  <c r="T165" i="28"/>
  <c r="S165" i="28"/>
  <c r="R165" i="28"/>
  <c r="Q165" i="28"/>
  <c r="AA164" i="28"/>
  <c r="Z164" i="28"/>
  <c r="Y164" i="28"/>
  <c r="X164" i="28"/>
  <c r="W164" i="28"/>
  <c r="U164" i="28"/>
  <c r="T164" i="28"/>
  <c r="S164" i="28"/>
  <c r="R164" i="28"/>
  <c r="Q164" i="28"/>
  <c r="AA163" i="28"/>
  <c r="Z163" i="28"/>
  <c r="Y163" i="28"/>
  <c r="X163" i="28"/>
  <c r="W163" i="28"/>
  <c r="U163" i="28"/>
  <c r="T163" i="28"/>
  <c r="S163" i="28"/>
  <c r="R163" i="28"/>
  <c r="Q163" i="28"/>
  <c r="AA162" i="28"/>
  <c r="Z162" i="28"/>
  <c r="Y162" i="28"/>
  <c r="X162" i="28"/>
  <c r="W162" i="28"/>
  <c r="U162" i="28"/>
  <c r="T162" i="28"/>
  <c r="S162" i="28"/>
  <c r="R162" i="28"/>
  <c r="Q162" i="28"/>
  <c r="AA161" i="28"/>
  <c r="Z161" i="28"/>
  <c r="Y161" i="28"/>
  <c r="X161" i="28"/>
  <c r="W161" i="28"/>
  <c r="U161" i="28"/>
  <c r="T161" i="28"/>
  <c r="S161" i="28"/>
  <c r="R161" i="28"/>
  <c r="Q161" i="28"/>
  <c r="AA160" i="28"/>
  <c r="Z160" i="28"/>
  <c r="Y160" i="28"/>
  <c r="X160" i="28"/>
  <c r="W160" i="28"/>
  <c r="U160" i="28"/>
  <c r="T160" i="28"/>
  <c r="S160" i="28"/>
  <c r="R160" i="28"/>
  <c r="Q160" i="28"/>
  <c r="AA159" i="28"/>
  <c r="Z159" i="28"/>
  <c r="Y159" i="28"/>
  <c r="X159" i="28"/>
  <c r="W159" i="28"/>
  <c r="U159" i="28"/>
  <c r="T159" i="28"/>
  <c r="S159" i="28"/>
  <c r="R159" i="28"/>
  <c r="Q159" i="28"/>
  <c r="AA158" i="28"/>
  <c r="Z158" i="28"/>
  <c r="Y158" i="28"/>
  <c r="X158" i="28"/>
  <c r="W158" i="28"/>
  <c r="U158" i="28"/>
  <c r="T158" i="28"/>
  <c r="S158" i="28"/>
  <c r="R158" i="28"/>
  <c r="Q158" i="28"/>
  <c r="AA157" i="28"/>
  <c r="Z157" i="28"/>
  <c r="Y157" i="28"/>
  <c r="X157" i="28"/>
  <c r="W157" i="28"/>
  <c r="U157" i="28"/>
  <c r="T157" i="28"/>
  <c r="S157" i="28"/>
  <c r="R157" i="28"/>
  <c r="Q157" i="28"/>
  <c r="AA156" i="28"/>
  <c r="Z156" i="28"/>
  <c r="Y156" i="28"/>
  <c r="X156" i="28"/>
  <c r="W156" i="28"/>
  <c r="U156" i="28"/>
  <c r="T156" i="28"/>
  <c r="S156" i="28"/>
  <c r="R156" i="28"/>
  <c r="Q156" i="28"/>
  <c r="AA155" i="28"/>
  <c r="Z155" i="28"/>
  <c r="Y155" i="28"/>
  <c r="X155" i="28"/>
  <c r="W155" i="28"/>
  <c r="U155" i="28"/>
  <c r="T155" i="28"/>
  <c r="S155" i="28"/>
  <c r="R155" i="28"/>
  <c r="Q155" i="28"/>
  <c r="AA154" i="28"/>
  <c r="Z154" i="28"/>
  <c r="Y154" i="28"/>
  <c r="X154" i="28"/>
  <c r="W154" i="28"/>
  <c r="U154" i="28"/>
  <c r="T154" i="28"/>
  <c r="S154" i="28"/>
  <c r="R154" i="28"/>
  <c r="Q154" i="28"/>
  <c r="AA153" i="28"/>
  <c r="Z153" i="28"/>
  <c r="Y153" i="28"/>
  <c r="X153" i="28"/>
  <c r="W153" i="28"/>
  <c r="U153" i="28"/>
  <c r="T153" i="28"/>
  <c r="S153" i="28"/>
  <c r="R153" i="28"/>
  <c r="Q153" i="28"/>
  <c r="AA152" i="28"/>
  <c r="Z152" i="28"/>
  <c r="Y152" i="28"/>
  <c r="X152" i="28"/>
  <c r="W152" i="28"/>
  <c r="U152" i="28"/>
  <c r="T152" i="28"/>
  <c r="S152" i="28"/>
  <c r="R152" i="28"/>
  <c r="Q152" i="28"/>
  <c r="AA151" i="28"/>
  <c r="Z151" i="28"/>
  <c r="Y151" i="28"/>
  <c r="X151" i="28"/>
  <c r="W151" i="28"/>
  <c r="U151" i="28"/>
  <c r="T151" i="28"/>
  <c r="S151" i="28"/>
  <c r="R151" i="28"/>
  <c r="Q151" i="28"/>
  <c r="AA150" i="28"/>
  <c r="Z150" i="28"/>
  <c r="Y150" i="28"/>
  <c r="X150" i="28"/>
  <c r="W150" i="28"/>
  <c r="U150" i="28"/>
  <c r="T150" i="28"/>
  <c r="S150" i="28"/>
  <c r="R150" i="28"/>
  <c r="Q150" i="28"/>
  <c r="AA149" i="28"/>
  <c r="Z149" i="28"/>
  <c r="Y149" i="28"/>
  <c r="X149" i="28"/>
  <c r="W149" i="28"/>
  <c r="U149" i="28"/>
  <c r="T149" i="28"/>
  <c r="S149" i="28"/>
  <c r="R149" i="28"/>
  <c r="Q149" i="28"/>
  <c r="AA148" i="28"/>
  <c r="Z148" i="28"/>
  <c r="Y148" i="28"/>
  <c r="X148" i="28"/>
  <c r="W148" i="28"/>
  <c r="U148" i="28"/>
  <c r="T148" i="28"/>
  <c r="S148" i="28"/>
  <c r="R148" i="28"/>
  <c r="Q148" i="28"/>
  <c r="AA147" i="28"/>
  <c r="Z147" i="28"/>
  <c r="Y147" i="28"/>
  <c r="X147" i="28"/>
  <c r="W147" i="28"/>
  <c r="U147" i="28"/>
  <c r="T147" i="28"/>
  <c r="S147" i="28"/>
  <c r="R147" i="28"/>
  <c r="Q147" i="28"/>
  <c r="AA146" i="28"/>
  <c r="Z146" i="28"/>
  <c r="Y146" i="28"/>
  <c r="X146" i="28"/>
  <c r="W146" i="28"/>
  <c r="U146" i="28"/>
  <c r="T146" i="28"/>
  <c r="S146" i="28"/>
  <c r="R146" i="28"/>
  <c r="Q146" i="28"/>
  <c r="AA145" i="28"/>
  <c r="Z145" i="28"/>
  <c r="Y145" i="28"/>
  <c r="X145" i="28"/>
  <c r="W145" i="28"/>
  <c r="U145" i="28"/>
  <c r="T145" i="28"/>
  <c r="S145" i="28"/>
  <c r="R145" i="28"/>
  <c r="Q145" i="28"/>
  <c r="AA144" i="28"/>
  <c r="Z144" i="28"/>
  <c r="Y144" i="28"/>
  <c r="X144" i="28"/>
  <c r="W144" i="28"/>
  <c r="U144" i="28"/>
  <c r="T144" i="28"/>
  <c r="S144" i="28"/>
  <c r="R144" i="28"/>
  <c r="Q144" i="28"/>
  <c r="AA143" i="28"/>
  <c r="Z143" i="28"/>
  <c r="Y143" i="28"/>
  <c r="X143" i="28"/>
  <c r="W143" i="28"/>
  <c r="U143" i="28"/>
  <c r="T143" i="28"/>
  <c r="S143" i="28"/>
  <c r="R143" i="28"/>
  <c r="Q143" i="28"/>
  <c r="AA142" i="28"/>
  <c r="Z142" i="28"/>
  <c r="Y142" i="28"/>
  <c r="X142" i="28"/>
  <c r="W142" i="28"/>
  <c r="U142" i="28"/>
  <c r="T142" i="28"/>
  <c r="S142" i="28"/>
  <c r="R142" i="28"/>
  <c r="Q142" i="28"/>
  <c r="AA141" i="28"/>
  <c r="Z141" i="28"/>
  <c r="Y141" i="28"/>
  <c r="X141" i="28"/>
  <c r="W141" i="28"/>
  <c r="U141" i="28"/>
  <c r="T141" i="28"/>
  <c r="S141" i="28"/>
  <c r="R141" i="28"/>
  <c r="Q141" i="28"/>
  <c r="AA140" i="28"/>
  <c r="Z140" i="28"/>
  <c r="Y140" i="28"/>
  <c r="X140" i="28"/>
  <c r="W140" i="28"/>
  <c r="U140" i="28"/>
  <c r="T140" i="28"/>
  <c r="S140" i="28"/>
  <c r="R140" i="28"/>
  <c r="Q140" i="28"/>
  <c r="AA139" i="28"/>
  <c r="Z139" i="28"/>
  <c r="Y139" i="28"/>
  <c r="X139" i="28"/>
  <c r="W139" i="28"/>
  <c r="U139" i="28"/>
  <c r="T139" i="28"/>
  <c r="S139" i="28"/>
  <c r="R139" i="28"/>
  <c r="Q139" i="28"/>
  <c r="AA138" i="28"/>
  <c r="Z138" i="28"/>
  <c r="Y138" i="28"/>
  <c r="X138" i="28"/>
  <c r="W138" i="28"/>
  <c r="U138" i="28"/>
  <c r="T138" i="28"/>
  <c r="S138" i="28"/>
  <c r="R138" i="28"/>
  <c r="Q138" i="28"/>
  <c r="AA137" i="28"/>
  <c r="Z137" i="28"/>
  <c r="Y137" i="28"/>
  <c r="X137" i="28"/>
  <c r="W137" i="28"/>
  <c r="U137" i="28"/>
  <c r="T137" i="28"/>
  <c r="S137" i="28"/>
  <c r="R137" i="28"/>
  <c r="Q137" i="28"/>
  <c r="AA136" i="28"/>
  <c r="Z136" i="28"/>
  <c r="Y136" i="28"/>
  <c r="X136" i="28"/>
  <c r="W136" i="28"/>
  <c r="U136" i="28"/>
  <c r="T136" i="28"/>
  <c r="S136" i="28"/>
  <c r="R136" i="28"/>
  <c r="Q136" i="28"/>
  <c r="AA135" i="28"/>
  <c r="Z135" i="28"/>
  <c r="Y135" i="28"/>
  <c r="X135" i="28"/>
  <c r="W135" i="28"/>
  <c r="U135" i="28"/>
  <c r="T135" i="28"/>
  <c r="S135" i="28"/>
  <c r="R135" i="28"/>
  <c r="Q135" i="28"/>
  <c r="AA134" i="28"/>
  <c r="Z134" i="28"/>
  <c r="Y134" i="28"/>
  <c r="X134" i="28"/>
  <c r="W134" i="28"/>
  <c r="U134" i="28"/>
  <c r="T134" i="28"/>
  <c r="S134" i="28"/>
  <c r="R134" i="28"/>
  <c r="Q134" i="28"/>
  <c r="AA133" i="28"/>
  <c r="Z133" i="28"/>
  <c r="Y133" i="28"/>
  <c r="X133" i="28"/>
  <c r="W133" i="28"/>
  <c r="U133" i="28"/>
  <c r="T133" i="28"/>
  <c r="S133" i="28"/>
  <c r="R133" i="28"/>
  <c r="Q133" i="28"/>
  <c r="AA132" i="28"/>
  <c r="Z132" i="28"/>
  <c r="Y132" i="28"/>
  <c r="X132" i="28"/>
  <c r="W132" i="28"/>
  <c r="U132" i="28"/>
  <c r="T132" i="28"/>
  <c r="S132" i="28"/>
  <c r="R132" i="28"/>
  <c r="Q132" i="28"/>
  <c r="AA131" i="28"/>
  <c r="Z131" i="28"/>
  <c r="Y131" i="28"/>
  <c r="X131" i="28"/>
  <c r="W131" i="28"/>
  <c r="U131" i="28"/>
  <c r="T131" i="28"/>
  <c r="S131" i="28"/>
  <c r="R131" i="28"/>
  <c r="Q131" i="28"/>
  <c r="AA130" i="28"/>
  <c r="Z130" i="28"/>
  <c r="Y130" i="28"/>
  <c r="X130" i="28"/>
  <c r="W130" i="28"/>
  <c r="U130" i="28"/>
  <c r="T130" i="28"/>
  <c r="S130" i="28"/>
  <c r="R130" i="28"/>
  <c r="Q130" i="28"/>
  <c r="AA129" i="28"/>
  <c r="Z129" i="28"/>
  <c r="Y129" i="28"/>
  <c r="X129" i="28"/>
  <c r="W129" i="28"/>
  <c r="U129" i="28"/>
  <c r="T129" i="28"/>
  <c r="S129" i="28"/>
  <c r="R129" i="28"/>
  <c r="Q129" i="28"/>
  <c r="AA128" i="28"/>
  <c r="Z128" i="28"/>
  <c r="Y128" i="28"/>
  <c r="X128" i="28"/>
  <c r="W128" i="28"/>
  <c r="U128" i="28"/>
  <c r="T128" i="28"/>
  <c r="S128" i="28"/>
  <c r="R128" i="28"/>
  <c r="Q128" i="28"/>
  <c r="AA127" i="28"/>
  <c r="Z127" i="28"/>
  <c r="Y127" i="28"/>
  <c r="X127" i="28"/>
  <c r="W127" i="28"/>
  <c r="U127" i="28"/>
  <c r="T127" i="28"/>
  <c r="S127" i="28"/>
  <c r="R127" i="28"/>
  <c r="Q127" i="28"/>
  <c r="AA126" i="28"/>
  <c r="Z126" i="28"/>
  <c r="Y126" i="28"/>
  <c r="X126" i="28"/>
  <c r="W126" i="28"/>
  <c r="U126" i="28"/>
  <c r="T126" i="28"/>
  <c r="S126" i="28"/>
  <c r="R126" i="28"/>
  <c r="Q126" i="28"/>
  <c r="AA125" i="28"/>
  <c r="Z125" i="28"/>
  <c r="Y125" i="28"/>
  <c r="X125" i="28"/>
  <c r="W125" i="28"/>
  <c r="U125" i="28"/>
  <c r="T125" i="28"/>
  <c r="S125" i="28"/>
  <c r="R125" i="28"/>
  <c r="Q125" i="28"/>
  <c r="AA124" i="28"/>
  <c r="Z124" i="28"/>
  <c r="Y124" i="28"/>
  <c r="X124" i="28"/>
  <c r="W124" i="28"/>
  <c r="U124" i="28"/>
  <c r="T124" i="28"/>
  <c r="S124" i="28"/>
  <c r="R124" i="28"/>
  <c r="Q124" i="28"/>
  <c r="AA123" i="28"/>
  <c r="Z123" i="28"/>
  <c r="Y123" i="28"/>
  <c r="X123" i="28"/>
  <c r="W123" i="28"/>
  <c r="U123" i="28"/>
  <c r="T123" i="28"/>
  <c r="S123" i="28"/>
  <c r="R123" i="28"/>
  <c r="Q123" i="28"/>
  <c r="AA122" i="28"/>
  <c r="Z122" i="28"/>
  <c r="Y122" i="28"/>
  <c r="X122" i="28"/>
  <c r="W122" i="28"/>
  <c r="U122" i="28"/>
  <c r="T122" i="28"/>
  <c r="S122" i="28"/>
  <c r="R122" i="28"/>
  <c r="Q122" i="28"/>
  <c r="AA121" i="28"/>
  <c r="Z121" i="28"/>
  <c r="Y121" i="28"/>
  <c r="X121" i="28"/>
  <c r="W121" i="28"/>
  <c r="U121" i="28"/>
  <c r="T121" i="28"/>
  <c r="S121" i="28"/>
  <c r="R121" i="28"/>
  <c r="Q121" i="28"/>
  <c r="AA120" i="28"/>
  <c r="Z120" i="28"/>
  <c r="Y120" i="28"/>
  <c r="X120" i="28"/>
  <c r="W120" i="28"/>
  <c r="U120" i="28"/>
  <c r="T120" i="28"/>
  <c r="S120" i="28"/>
  <c r="R120" i="28"/>
  <c r="Q120" i="28"/>
  <c r="AA119" i="28"/>
  <c r="Z119" i="28"/>
  <c r="Y119" i="28"/>
  <c r="X119" i="28"/>
  <c r="W119" i="28"/>
  <c r="U119" i="28"/>
  <c r="T119" i="28"/>
  <c r="S119" i="28"/>
  <c r="R119" i="28"/>
  <c r="Q119" i="28"/>
  <c r="AA118" i="28"/>
  <c r="Z118" i="28"/>
  <c r="Y118" i="28"/>
  <c r="X118" i="28"/>
  <c r="W118" i="28"/>
  <c r="U118" i="28"/>
  <c r="T118" i="28"/>
  <c r="S118" i="28"/>
  <c r="R118" i="28"/>
  <c r="Q118" i="28"/>
  <c r="AA117" i="28"/>
  <c r="Z117" i="28"/>
  <c r="Y117" i="28"/>
  <c r="X117" i="28"/>
  <c r="W117" i="28"/>
  <c r="U117" i="28"/>
  <c r="T117" i="28"/>
  <c r="S117" i="28"/>
  <c r="R117" i="28"/>
  <c r="Q117" i="28"/>
  <c r="AA116" i="28"/>
  <c r="Z116" i="28"/>
  <c r="Y116" i="28"/>
  <c r="X116" i="28"/>
  <c r="W116" i="28"/>
  <c r="U116" i="28"/>
  <c r="T116" i="28"/>
  <c r="S116" i="28"/>
  <c r="R116" i="28"/>
  <c r="Q116" i="28"/>
  <c r="AA115" i="28"/>
  <c r="Z115" i="28"/>
  <c r="Y115" i="28"/>
  <c r="X115" i="28"/>
  <c r="W115" i="28"/>
  <c r="U115" i="28"/>
  <c r="T115" i="28"/>
  <c r="S115" i="28"/>
  <c r="R115" i="28"/>
  <c r="Q115" i="28"/>
  <c r="AA114" i="28"/>
  <c r="Z114" i="28"/>
  <c r="Y114" i="28"/>
  <c r="X114" i="28"/>
  <c r="W114" i="28"/>
  <c r="U114" i="28"/>
  <c r="T114" i="28"/>
  <c r="S114" i="28"/>
  <c r="R114" i="28"/>
  <c r="Q114" i="28"/>
  <c r="AA113" i="28"/>
  <c r="Z113" i="28"/>
  <c r="Y113" i="28"/>
  <c r="X113" i="28"/>
  <c r="W113" i="28"/>
  <c r="U113" i="28"/>
  <c r="T113" i="28"/>
  <c r="S113" i="28"/>
  <c r="R113" i="28"/>
  <c r="Q113" i="28"/>
  <c r="AA112" i="28"/>
  <c r="Z112" i="28"/>
  <c r="Y112" i="28"/>
  <c r="X112" i="28"/>
  <c r="W112" i="28"/>
  <c r="U112" i="28"/>
  <c r="T112" i="28"/>
  <c r="S112" i="28"/>
  <c r="R112" i="28"/>
  <c r="Q112" i="28"/>
  <c r="AA111" i="28"/>
  <c r="Z111" i="28"/>
  <c r="Y111" i="28"/>
  <c r="X111" i="28"/>
  <c r="W111" i="28"/>
  <c r="U111" i="28"/>
  <c r="T111" i="28"/>
  <c r="S111" i="28"/>
  <c r="R111" i="28"/>
  <c r="Q111" i="28"/>
  <c r="AA110" i="28"/>
  <c r="Z110" i="28"/>
  <c r="Y110" i="28"/>
  <c r="X110" i="28"/>
  <c r="W110" i="28"/>
  <c r="U110" i="28"/>
  <c r="T110" i="28"/>
  <c r="S110" i="28"/>
  <c r="R110" i="28"/>
  <c r="Q110" i="28"/>
  <c r="AA109" i="28"/>
  <c r="Z109" i="28"/>
  <c r="Y109" i="28"/>
  <c r="X109" i="28"/>
  <c r="W109" i="28"/>
  <c r="U109" i="28"/>
  <c r="T109" i="28"/>
  <c r="S109" i="28"/>
  <c r="R109" i="28"/>
  <c r="Q109" i="28"/>
  <c r="AA108" i="28"/>
  <c r="Z108" i="28"/>
  <c r="Y108" i="28"/>
  <c r="X108" i="28"/>
  <c r="W108" i="28"/>
  <c r="U108" i="28"/>
  <c r="T108" i="28"/>
  <c r="S108" i="28"/>
  <c r="R108" i="28"/>
  <c r="Q108" i="28"/>
  <c r="AA107" i="28"/>
  <c r="Z107" i="28"/>
  <c r="Y107" i="28"/>
  <c r="X107" i="28"/>
  <c r="W107" i="28"/>
  <c r="U107" i="28"/>
  <c r="T107" i="28"/>
  <c r="S107" i="28"/>
  <c r="R107" i="28"/>
  <c r="Q107" i="28"/>
  <c r="AA106" i="28"/>
  <c r="Z106" i="28"/>
  <c r="Y106" i="28"/>
  <c r="X106" i="28"/>
  <c r="W106" i="28"/>
  <c r="U106" i="28"/>
  <c r="T106" i="28"/>
  <c r="S106" i="28"/>
  <c r="R106" i="28"/>
  <c r="Q106" i="28"/>
  <c r="AA105" i="28"/>
  <c r="Z105" i="28"/>
  <c r="Y105" i="28"/>
  <c r="X105" i="28"/>
  <c r="W105" i="28"/>
  <c r="U105" i="28"/>
  <c r="T105" i="28"/>
  <c r="S105" i="28"/>
  <c r="R105" i="28"/>
  <c r="Q105" i="28"/>
  <c r="AA104" i="28"/>
  <c r="Z104" i="28"/>
  <c r="Y104" i="28"/>
  <c r="X104" i="28"/>
  <c r="W104" i="28"/>
  <c r="U104" i="28"/>
  <c r="T104" i="28"/>
  <c r="S104" i="28"/>
  <c r="R104" i="28"/>
  <c r="Q104" i="28"/>
  <c r="AA103" i="28"/>
  <c r="Z103" i="28"/>
  <c r="Y103" i="28"/>
  <c r="X103" i="28"/>
  <c r="W103" i="28"/>
  <c r="U103" i="28"/>
  <c r="T103" i="28"/>
  <c r="S103" i="28"/>
  <c r="R103" i="28"/>
  <c r="Q103" i="28"/>
  <c r="AA102" i="28"/>
  <c r="Z102" i="28"/>
  <c r="Y102" i="28"/>
  <c r="X102" i="28"/>
  <c r="W102" i="28"/>
  <c r="U102" i="28"/>
  <c r="T102" i="28"/>
  <c r="S102" i="28"/>
  <c r="R102" i="28"/>
  <c r="Q102" i="28"/>
  <c r="AA101" i="28"/>
  <c r="Z101" i="28"/>
  <c r="Y101" i="28"/>
  <c r="X101" i="28"/>
  <c r="W101" i="28"/>
  <c r="U101" i="28"/>
  <c r="T101" i="28"/>
  <c r="S101" i="28"/>
  <c r="R101" i="28"/>
  <c r="Q101" i="28"/>
  <c r="AA100" i="28"/>
  <c r="Z100" i="28"/>
  <c r="Y100" i="28"/>
  <c r="X100" i="28"/>
  <c r="W100" i="28"/>
  <c r="U100" i="28"/>
  <c r="T100" i="28"/>
  <c r="S100" i="28"/>
  <c r="R100" i="28"/>
  <c r="Q100" i="28"/>
  <c r="AA99" i="28"/>
  <c r="Z99" i="28"/>
  <c r="Y99" i="28"/>
  <c r="X99" i="28"/>
  <c r="W99" i="28"/>
  <c r="U99" i="28"/>
  <c r="T99" i="28"/>
  <c r="S99" i="28"/>
  <c r="R99" i="28"/>
  <c r="Q99" i="28"/>
  <c r="AA98" i="28"/>
  <c r="Z98" i="28"/>
  <c r="Y98" i="28"/>
  <c r="X98" i="28"/>
  <c r="W98" i="28"/>
  <c r="U98" i="28"/>
  <c r="T98" i="28"/>
  <c r="S98" i="28"/>
  <c r="R98" i="28"/>
  <c r="Q98" i="28"/>
  <c r="AA97" i="28"/>
  <c r="Z97" i="28"/>
  <c r="Y97" i="28"/>
  <c r="X97" i="28"/>
  <c r="W97" i="28"/>
  <c r="U97" i="28"/>
  <c r="T97" i="28"/>
  <c r="S97" i="28"/>
  <c r="R97" i="28"/>
  <c r="Q97" i="28"/>
  <c r="AA96" i="28"/>
  <c r="Z96" i="28"/>
  <c r="Y96" i="28"/>
  <c r="X96" i="28"/>
  <c r="W96" i="28"/>
  <c r="U96" i="28"/>
  <c r="T96" i="28"/>
  <c r="S96" i="28"/>
  <c r="R96" i="28"/>
  <c r="Q96" i="28"/>
  <c r="AA95" i="28"/>
  <c r="Z95" i="28"/>
  <c r="Y95" i="28"/>
  <c r="X95" i="28"/>
  <c r="W95" i="28"/>
  <c r="U95" i="28"/>
  <c r="T95" i="28"/>
  <c r="S95" i="28"/>
  <c r="R95" i="28"/>
  <c r="Q95" i="28"/>
  <c r="AA94" i="28"/>
  <c r="Z94" i="28"/>
  <c r="Y94" i="28"/>
  <c r="X94" i="28"/>
  <c r="W94" i="28"/>
  <c r="U94" i="28"/>
  <c r="T94" i="28"/>
  <c r="S94" i="28"/>
  <c r="R94" i="28"/>
  <c r="Q94" i="28"/>
  <c r="AA93" i="28"/>
  <c r="Z93" i="28"/>
  <c r="Y93" i="28"/>
  <c r="X93" i="28"/>
  <c r="W93" i="28"/>
  <c r="U93" i="28"/>
  <c r="T93" i="28"/>
  <c r="S93" i="28"/>
  <c r="R93" i="28"/>
  <c r="Q93" i="28"/>
  <c r="AA92" i="28"/>
  <c r="Z92" i="28"/>
  <c r="Y92" i="28"/>
  <c r="X92" i="28"/>
  <c r="W92" i="28"/>
  <c r="U92" i="28"/>
  <c r="T92" i="28"/>
  <c r="S92" i="28"/>
  <c r="R92" i="28"/>
  <c r="Q92" i="28"/>
  <c r="AA91" i="28"/>
  <c r="Z91" i="28"/>
  <c r="Y91" i="28"/>
  <c r="X91" i="28"/>
  <c r="W91" i="28"/>
  <c r="U91" i="28"/>
  <c r="T91" i="28"/>
  <c r="S91" i="28"/>
  <c r="R91" i="28"/>
  <c r="Q91" i="28"/>
  <c r="AA90" i="28"/>
  <c r="Z90" i="28"/>
  <c r="Y90" i="28"/>
  <c r="X90" i="28"/>
  <c r="W90" i="28"/>
  <c r="U90" i="28"/>
  <c r="T90" i="28"/>
  <c r="S90" i="28"/>
  <c r="R90" i="28"/>
  <c r="Q90" i="28"/>
  <c r="AA89" i="28"/>
  <c r="Z89" i="28"/>
  <c r="Y89" i="28"/>
  <c r="X89" i="28"/>
  <c r="W89" i="28"/>
  <c r="U89" i="28"/>
  <c r="T89" i="28"/>
  <c r="S89" i="28"/>
  <c r="R89" i="28"/>
  <c r="Q89" i="28"/>
  <c r="AA88" i="28"/>
  <c r="Z88" i="28"/>
  <c r="Y88" i="28"/>
  <c r="X88" i="28"/>
  <c r="W88" i="28"/>
  <c r="U88" i="28"/>
  <c r="T88" i="28"/>
  <c r="S88" i="28"/>
  <c r="R88" i="28"/>
  <c r="Q88" i="28"/>
  <c r="AA87" i="28"/>
  <c r="Z87" i="28"/>
  <c r="Y87" i="28"/>
  <c r="X87" i="28"/>
  <c r="W87" i="28"/>
  <c r="U87" i="28"/>
  <c r="T87" i="28"/>
  <c r="S87" i="28"/>
  <c r="R87" i="28"/>
  <c r="Q87" i="28"/>
  <c r="AA86" i="28"/>
  <c r="Z86" i="28"/>
  <c r="Y86" i="28"/>
  <c r="X86" i="28"/>
  <c r="W86" i="28"/>
  <c r="U86" i="28"/>
  <c r="T86" i="28"/>
  <c r="S86" i="28"/>
  <c r="R86" i="28"/>
  <c r="Q86" i="28"/>
  <c r="AA85" i="28"/>
  <c r="Z85" i="28"/>
  <c r="Y85" i="28"/>
  <c r="X85" i="28"/>
  <c r="W85" i="28"/>
  <c r="U85" i="28"/>
  <c r="T85" i="28"/>
  <c r="S85" i="28"/>
  <c r="R85" i="28"/>
  <c r="Q85" i="28"/>
  <c r="AA84" i="28"/>
  <c r="Z84" i="28"/>
  <c r="Y84" i="28"/>
  <c r="X84" i="28"/>
  <c r="W84" i="28"/>
  <c r="U84" i="28"/>
  <c r="T84" i="28"/>
  <c r="S84" i="28"/>
  <c r="R84" i="28"/>
  <c r="Q84" i="28"/>
  <c r="AA83" i="28"/>
  <c r="Z83" i="28"/>
  <c r="Y83" i="28"/>
  <c r="X83" i="28"/>
  <c r="W83" i="28"/>
  <c r="U83" i="28"/>
  <c r="T83" i="28"/>
  <c r="S83" i="28"/>
  <c r="R83" i="28"/>
  <c r="Q83" i="28"/>
  <c r="AA82" i="28"/>
  <c r="Z82" i="28"/>
  <c r="Y82" i="28"/>
  <c r="X82" i="28"/>
  <c r="W82" i="28"/>
  <c r="U82" i="28"/>
  <c r="T82" i="28"/>
  <c r="S82" i="28"/>
  <c r="R82" i="28"/>
  <c r="Q82" i="28"/>
  <c r="AA81" i="28"/>
  <c r="Z81" i="28"/>
  <c r="Y81" i="28"/>
  <c r="X81" i="28"/>
  <c r="W81" i="28"/>
  <c r="U81" i="28"/>
  <c r="T81" i="28"/>
  <c r="S81" i="28"/>
  <c r="R81" i="28"/>
  <c r="Q81" i="28"/>
  <c r="AA80" i="28"/>
  <c r="Z80" i="28"/>
  <c r="Y80" i="28"/>
  <c r="X80" i="28"/>
  <c r="W80" i="28"/>
  <c r="U80" i="28"/>
  <c r="T80" i="28"/>
  <c r="S80" i="28"/>
  <c r="R80" i="28"/>
  <c r="Q80" i="28"/>
  <c r="AA79" i="28"/>
  <c r="Z79" i="28"/>
  <c r="Y79" i="28"/>
  <c r="X79" i="28"/>
  <c r="W79" i="28"/>
  <c r="U79" i="28"/>
  <c r="T79" i="28"/>
  <c r="S79" i="28"/>
  <c r="R79" i="28"/>
  <c r="Q79" i="28"/>
  <c r="AA78" i="28"/>
  <c r="Z78" i="28"/>
  <c r="Y78" i="28"/>
  <c r="X78" i="28"/>
  <c r="W78" i="28"/>
  <c r="U78" i="28"/>
  <c r="T78" i="28"/>
  <c r="S78" i="28"/>
  <c r="R78" i="28"/>
  <c r="Q78" i="28"/>
  <c r="AA77" i="28"/>
  <c r="Z77" i="28"/>
  <c r="Y77" i="28"/>
  <c r="X77" i="28"/>
  <c r="W77" i="28"/>
  <c r="U77" i="28"/>
  <c r="T77" i="28"/>
  <c r="S77" i="28"/>
  <c r="R77" i="28"/>
  <c r="Q77" i="28"/>
  <c r="AA76" i="28"/>
  <c r="Z76" i="28"/>
  <c r="Y76" i="28"/>
  <c r="X76" i="28"/>
  <c r="W76" i="28"/>
  <c r="U76" i="28"/>
  <c r="T76" i="28"/>
  <c r="S76" i="28"/>
  <c r="R76" i="28"/>
  <c r="Q76" i="28"/>
  <c r="AA75" i="28"/>
  <c r="Z75" i="28"/>
  <c r="Y75" i="28"/>
  <c r="X75" i="28"/>
  <c r="W75" i="28"/>
  <c r="U75" i="28"/>
  <c r="T75" i="28"/>
  <c r="S75" i="28"/>
  <c r="R75" i="28"/>
  <c r="Q75" i="28"/>
  <c r="AA74" i="28"/>
  <c r="Z74" i="28"/>
  <c r="Y74" i="28"/>
  <c r="X74" i="28"/>
  <c r="W74" i="28"/>
  <c r="U74" i="28"/>
  <c r="T74" i="28"/>
  <c r="S74" i="28"/>
  <c r="R74" i="28"/>
  <c r="Q74" i="28"/>
  <c r="AA73" i="28"/>
  <c r="Z73" i="28"/>
  <c r="Y73" i="28"/>
  <c r="X73" i="28"/>
  <c r="W73" i="28"/>
  <c r="U73" i="28"/>
  <c r="T73" i="28"/>
  <c r="S73" i="28"/>
  <c r="R73" i="28"/>
  <c r="Q73" i="28"/>
  <c r="AA72" i="28"/>
  <c r="Z72" i="28"/>
  <c r="Y72" i="28"/>
  <c r="X72" i="28"/>
  <c r="W72" i="28"/>
  <c r="U72" i="28"/>
  <c r="T72" i="28"/>
  <c r="S72" i="28"/>
  <c r="R72" i="28"/>
  <c r="Q72" i="28"/>
  <c r="AA71" i="28"/>
  <c r="Z71" i="28"/>
  <c r="Y71" i="28"/>
  <c r="X71" i="28"/>
  <c r="W71" i="28"/>
  <c r="U71" i="28"/>
  <c r="T71" i="28"/>
  <c r="S71" i="28"/>
  <c r="R71" i="28"/>
  <c r="Q71" i="28"/>
  <c r="AA70" i="28"/>
  <c r="Z70" i="28"/>
  <c r="Y70" i="28"/>
  <c r="X70" i="28"/>
  <c r="W70" i="28"/>
  <c r="U70" i="28"/>
  <c r="T70" i="28"/>
  <c r="S70" i="28"/>
  <c r="R70" i="28"/>
  <c r="Q70" i="28"/>
  <c r="AA69" i="28"/>
  <c r="Z69" i="28"/>
  <c r="Y69" i="28"/>
  <c r="X69" i="28"/>
  <c r="W69" i="28"/>
  <c r="U69" i="28"/>
  <c r="T69" i="28"/>
  <c r="S69" i="28"/>
  <c r="R69" i="28"/>
  <c r="Q69" i="28"/>
  <c r="AA68" i="28"/>
  <c r="Z68" i="28"/>
  <c r="Y68" i="28"/>
  <c r="X68" i="28"/>
  <c r="W68" i="28"/>
  <c r="U68" i="28"/>
  <c r="T68" i="28"/>
  <c r="S68" i="28"/>
  <c r="R68" i="28"/>
  <c r="Q68" i="28"/>
  <c r="AA67" i="28"/>
  <c r="Z67" i="28"/>
  <c r="Y67" i="28"/>
  <c r="X67" i="28"/>
  <c r="W67" i="28"/>
  <c r="U67" i="28"/>
  <c r="T67" i="28"/>
  <c r="S67" i="28"/>
  <c r="R67" i="28"/>
  <c r="Q67" i="28"/>
  <c r="AA66" i="28"/>
  <c r="Z66" i="28"/>
  <c r="Y66" i="28"/>
  <c r="X66" i="28"/>
  <c r="W66" i="28"/>
  <c r="U66" i="28"/>
  <c r="T66" i="28"/>
  <c r="S66" i="28"/>
  <c r="R66" i="28"/>
  <c r="Q66" i="28"/>
  <c r="AA65" i="28"/>
  <c r="Z65" i="28"/>
  <c r="Y65" i="28"/>
  <c r="X65" i="28"/>
  <c r="W65" i="28"/>
  <c r="U65" i="28"/>
  <c r="T65" i="28"/>
  <c r="S65" i="28"/>
  <c r="R65" i="28"/>
  <c r="Q65" i="28"/>
  <c r="AA64" i="28"/>
  <c r="Z64" i="28"/>
  <c r="Y64" i="28"/>
  <c r="X64" i="28"/>
  <c r="W64" i="28"/>
  <c r="U64" i="28"/>
  <c r="T64" i="28"/>
  <c r="S64" i="28"/>
  <c r="R64" i="28"/>
  <c r="Q64" i="28"/>
  <c r="AA63" i="28"/>
  <c r="Z63" i="28"/>
  <c r="Y63" i="28"/>
  <c r="X63" i="28"/>
  <c r="W63" i="28"/>
  <c r="U63" i="28"/>
  <c r="T63" i="28"/>
  <c r="S63" i="28"/>
  <c r="R63" i="28"/>
  <c r="Q63" i="28"/>
  <c r="AA62" i="28"/>
  <c r="Z62" i="28"/>
  <c r="Y62" i="28"/>
  <c r="X62" i="28"/>
  <c r="W62" i="28"/>
  <c r="U62" i="28"/>
  <c r="T62" i="28"/>
  <c r="S62" i="28"/>
  <c r="R62" i="28"/>
  <c r="Q62" i="28"/>
  <c r="AA61" i="28"/>
  <c r="Z61" i="28"/>
  <c r="Y61" i="28"/>
  <c r="X61" i="28"/>
  <c r="W61" i="28"/>
  <c r="U61" i="28"/>
  <c r="T61" i="28"/>
  <c r="S61" i="28"/>
  <c r="R61" i="28"/>
  <c r="Q61" i="28"/>
  <c r="AA60" i="28"/>
  <c r="Z60" i="28"/>
  <c r="Y60" i="28"/>
  <c r="X60" i="28"/>
  <c r="W60" i="28"/>
  <c r="U60" i="28"/>
  <c r="T60" i="28"/>
  <c r="S60" i="28"/>
  <c r="R60" i="28"/>
  <c r="Q60" i="28"/>
  <c r="AA59" i="28"/>
  <c r="Z59" i="28"/>
  <c r="Y59" i="28"/>
  <c r="X59" i="28"/>
  <c r="W59" i="28"/>
  <c r="U59" i="28"/>
  <c r="T59" i="28"/>
  <c r="S59" i="28"/>
  <c r="R59" i="28"/>
  <c r="Q59" i="28"/>
  <c r="AA58" i="28"/>
  <c r="Z58" i="28"/>
  <c r="Y58" i="28"/>
  <c r="X58" i="28"/>
  <c r="W58" i="28"/>
  <c r="U58" i="28"/>
  <c r="T58" i="28"/>
  <c r="S58" i="28"/>
  <c r="R58" i="28"/>
  <c r="Q58" i="28"/>
  <c r="AA57" i="28"/>
  <c r="Z57" i="28"/>
  <c r="Y57" i="28"/>
  <c r="X57" i="28"/>
  <c r="W57" i="28"/>
  <c r="U57" i="28"/>
  <c r="T57" i="28"/>
  <c r="S57" i="28"/>
  <c r="R57" i="28"/>
  <c r="Q57" i="28"/>
  <c r="AA56" i="28"/>
  <c r="Z56" i="28"/>
  <c r="Y56" i="28"/>
  <c r="X56" i="28"/>
  <c r="W56" i="28"/>
  <c r="U56" i="28"/>
  <c r="T56" i="28"/>
  <c r="S56" i="28"/>
  <c r="R56" i="28"/>
  <c r="Q56" i="28"/>
  <c r="AA55" i="28"/>
  <c r="Z55" i="28"/>
  <c r="Y55" i="28"/>
  <c r="X55" i="28"/>
  <c r="W55" i="28"/>
  <c r="U55" i="28"/>
  <c r="T55" i="28"/>
  <c r="S55" i="28"/>
  <c r="R55" i="28"/>
  <c r="Q55" i="28"/>
  <c r="AA54" i="28"/>
  <c r="Z54" i="28"/>
  <c r="Y54" i="28"/>
  <c r="X54" i="28"/>
  <c r="W54" i="28"/>
  <c r="U54" i="28"/>
  <c r="T54" i="28"/>
  <c r="S54" i="28"/>
  <c r="R54" i="28"/>
  <c r="Q54" i="28"/>
  <c r="AA53" i="28"/>
  <c r="Z53" i="28"/>
  <c r="Y53" i="28"/>
  <c r="X53" i="28"/>
  <c r="W53" i="28"/>
  <c r="U53" i="28"/>
  <c r="T53" i="28"/>
  <c r="S53" i="28"/>
  <c r="R53" i="28"/>
  <c r="Q53" i="28"/>
  <c r="AA52" i="28"/>
  <c r="Z52" i="28"/>
  <c r="Y52" i="28"/>
  <c r="X52" i="28"/>
  <c r="W52" i="28"/>
  <c r="U52" i="28"/>
  <c r="T52" i="28"/>
  <c r="S52" i="28"/>
  <c r="R52" i="28"/>
  <c r="Q52" i="28"/>
  <c r="AA51" i="28"/>
  <c r="Z51" i="28"/>
  <c r="Y51" i="28"/>
  <c r="X51" i="28"/>
  <c r="W51" i="28"/>
  <c r="U51" i="28"/>
  <c r="T51" i="28"/>
  <c r="S51" i="28"/>
  <c r="R51" i="28"/>
  <c r="Q51" i="28"/>
  <c r="AA50" i="28"/>
  <c r="Z50" i="28"/>
  <c r="Y50" i="28"/>
  <c r="X50" i="28"/>
  <c r="W50" i="28"/>
  <c r="U50" i="28"/>
  <c r="T50" i="28"/>
  <c r="S50" i="28"/>
  <c r="R50" i="28"/>
  <c r="Q50" i="28"/>
  <c r="AA49" i="28"/>
  <c r="Z49" i="28"/>
  <c r="Y49" i="28"/>
  <c r="X49" i="28"/>
  <c r="W49" i="28"/>
  <c r="U49" i="28"/>
  <c r="T49" i="28"/>
  <c r="S49" i="28"/>
  <c r="R49" i="28"/>
  <c r="Q49" i="28"/>
  <c r="AA48" i="28"/>
  <c r="Z48" i="28"/>
  <c r="Y48" i="28"/>
  <c r="X48" i="28"/>
  <c r="W48" i="28"/>
  <c r="U48" i="28"/>
  <c r="T48" i="28"/>
  <c r="S48" i="28"/>
  <c r="R48" i="28"/>
  <c r="Q48" i="28"/>
  <c r="AA47" i="28"/>
  <c r="Z47" i="28"/>
  <c r="Y47" i="28"/>
  <c r="X47" i="28"/>
  <c r="W47" i="28"/>
  <c r="U47" i="28"/>
  <c r="T47" i="28"/>
  <c r="S47" i="28"/>
  <c r="R47" i="28"/>
  <c r="Q47" i="28"/>
  <c r="AA46" i="28"/>
  <c r="Z46" i="28"/>
  <c r="Y46" i="28"/>
  <c r="X46" i="28"/>
  <c r="W46" i="28"/>
  <c r="U46" i="28"/>
  <c r="T46" i="28"/>
  <c r="S46" i="28"/>
  <c r="R46" i="28"/>
  <c r="Q46" i="28"/>
  <c r="AA45" i="28"/>
  <c r="Z45" i="28"/>
  <c r="Y45" i="28"/>
  <c r="X45" i="28"/>
  <c r="W45" i="28"/>
  <c r="U45" i="28"/>
  <c r="T45" i="28"/>
  <c r="S45" i="28"/>
  <c r="R45" i="28"/>
  <c r="Q45" i="28"/>
  <c r="AA44" i="28"/>
  <c r="Z44" i="28"/>
  <c r="Y44" i="28"/>
  <c r="X44" i="28"/>
  <c r="W44" i="28"/>
  <c r="U44" i="28"/>
  <c r="T44" i="28"/>
  <c r="S44" i="28"/>
  <c r="R44" i="28"/>
  <c r="Q44" i="28"/>
  <c r="AA43" i="28"/>
  <c r="Z43" i="28"/>
  <c r="Y43" i="28"/>
  <c r="X43" i="28"/>
  <c r="W43" i="28"/>
  <c r="U43" i="28"/>
  <c r="T43" i="28"/>
  <c r="S43" i="28"/>
  <c r="R43" i="28"/>
  <c r="Q43" i="28"/>
  <c r="AA42" i="28"/>
  <c r="Z42" i="28"/>
  <c r="Y42" i="28"/>
  <c r="X42" i="28"/>
  <c r="W42" i="28"/>
  <c r="U42" i="28"/>
  <c r="T42" i="28"/>
  <c r="S42" i="28"/>
  <c r="R42" i="28"/>
  <c r="Q42" i="28"/>
  <c r="AA41" i="28"/>
  <c r="Z41" i="28"/>
  <c r="Y41" i="28"/>
  <c r="X41" i="28"/>
  <c r="W41" i="28"/>
  <c r="U41" i="28"/>
  <c r="T41" i="28"/>
  <c r="S41" i="28"/>
  <c r="R41" i="28"/>
  <c r="Q41" i="28"/>
  <c r="AA40" i="28"/>
  <c r="Z40" i="28"/>
  <c r="Y40" i="28"/>
  <c r="X40" i="28"/>
  <c r="W40" i="28"/>
  <c r="U40" i="28"/>
  <c r="T40" i="28"/>
  <c r="S40" i="28"/>
  <c r="R40" i="28"/>
  <c r="Q40" i="28"/>
  <c r="AA39" i="28"/>
  <c r="Z39" i="28"/>
  <c r="Y39" i="28"/>
  <c r="X39" i="28"/>
  <c r="W39" i="28"/>
  <c r="U39" i="28"/>
  <c r="T39" i="28"/>
  <c r="S39" i="28"/>
  <c r="R39" i="28"/>
  <c r="Q39" i="28"/>
  <c r="AA38" i="28"/>
  <c r="Z38" i="28"/>
  <c r="Y38" i="28"/>
  <c r="X38" i="28"/>
  <c r="W38" i="28"/>
  <c r="U38" i="28"/>
  <c r="T38" i="28"/>
  <c r="S38" i="28"/>
  <c r="R38" i="28"/>
  <c r="Q38" i="28"/>
  <c r="AA37" i="28"/>
  <c r="Z37" i="28"/>
  <c r="Y37" i="28"/>
  <c r="X37" i="28"/>
  <c r="W37" i="28"/>
  <c r="U37" i="28"/>
  <c r="T37" i="28"/>
  <c r="S37" i="28"/>
  <c r="R37" i="28"/>
  <c r="Q37" i="28"/>
  <c r="AA36" i="28"/>
  <c r="Z36" i="28"/>
  <c r="Y36" i="28"/>
  <c r="X36" i="28"/>
  <c r="W36" i="28"/>
  <c r="U36" i="28"/>
  <c r="T36" i="28"/>
  <c r="S36" i="28"/>
  <c r="R36" i="28"/>
  <c r="Q36" i="28"/>
  <c r="AA35" i="28"/>
  <c r="Z35" i="28"/>
  <c r="Y35" i="28"/>
  <c r="X35" i="28"/>
  <c r="W35" i="28"/>
  <c r="U35" i="28"/>
  <c r="T35" i="28"/>
  <c r="S35" i="28"/>
  <c r="R35" i="28"/>
  <c r="Q35" i="28"/>
  <c r="AA34" i="28"/>
  <c r="Z34" i="28"/>
  <c r="Y34" i="28"/>
  <c r="X34" i="28"/>
  <c r="W34" i="28"/>
  <c r="U34" i="28"/>
  <c r="T34" i="28"/>
  <c r="S34" i="28"/>
  <c r="R34" i="28"/>
  <c r="Q34" i="28"/>
  <c r="AA33" i="28"/>
  <c r="Z33" i="28"/>
  <c r="Y33" i="28"/>
  <c r="X33" i="28"/>
  <c r="W33" i="28"/>
  <c r="U33" i="28"/>
  <c r="T33" i="28"/>
  <c r="S33" i="28"/>
  <c r="R33" i="28"/>
  <c r="Q33" i="28"/>
  <c r="AA32" i="28"/>
  <c r="Z32" i="28"/>
  <c r="Y32" i="28"/>
  <c r="X32" i="28"/>
  <c r="W32" i="28"/>
  <c r="U32" i="28"/>
  <c r="T32" i="28"/>
  <c r="S32" i="28"/>
  <c r="R32" i="28"/>
  <c r="Q32" i="28"/>
  <c r="AA31" i="28"/>
  <c r="Z31" i="28"/>
  <c r="Y31" i="28"/>
  <c r="X31" i="28"/>
  <c r="W31" i="28"/>
  <c r="U31" i="28"/>
  <c r="T31" i="28"/>
  <c r="S31" i="28"/>
  <c r="R31" i="28"/>
  <c r="Q31" i="28"/>
  <c r="AA30" i="28"/>
  <c r="Z30" i="28"/>
  <c r="Y30" i="28"/>
  <c r="X30" i="28"/>
  <c r="W30" i="28"/>
  <c r="U30" i="28"/>
  <c r="T30" i="28"/>
  <c r="S30" i="28"/>
  <c r="R30" i="28"/>
  <c r="Q30" i="28"/>
  <c r="AA29" i="28"/>
  <c r="Z29" i="28"/>
  <c r="Y29" i="28"/>
  <c r="X29" i="28"/>
  <c r="W29" i="28"/>
  <c r="U29" i="28"/>
  <c r="T29" i="28"/>
  <c r="S29" i="28"/>
  <c r="R29" i="28"/>
  <c r="Q29" i="28"/>
  <c r="AA28" i="28"/>
  <c r="Z28" i="28"/>
  <c r="Y28" i="28"/>
  <c r="X28" i="28"/>
  <c r="W28" i="28"/>
  <c r="U28" i="28"/>
  <c r="T28" i="28"/>
  <c r="S28" i="28"/>
  <c r="R28" i="28"/>
  <c r="Q28" i="28"/>
  <c r="AA27" i="28"/>
  <c r="Z27" i="28"/>
  <c r="Y27" i="28"/>
  <c r="X27" i="28"/>
  <c r="W27" i="28"/>
  <c r="U27" i="28"/>
  <c r="T27" i="28"/>
  <c r="S27" i="28"/>
  <c r="R27" i="28"/>
  <c r="Q27" i="28"/>
  <c r="AA26" i="28"/>
  <c r="Z26" i="28"/>
  <c r="Y26" i="28"/>
  <c r="X26" i="28"/>
  <c r="W26" i="28"/>
  <c r="U26" i="28"/>
  <c r="T26" i="28"/>
  <c r="S26" i="28"/>
  <c r="R26" i="28"/>
  <c r="Q26" i="28"/>
  <c r="AA25" i="28"/>
  <c r="Z25" i="28"/>
  <c r="Y25" i="28"/>
  <c r="X25" i="28"/>
  <c r="W25" i="28"/>
  <c r="U25" i="28"/>
  <c r="T25" i="28"/>
  <c r="S25" i="28"/>
  <c r="R25" i="28"/>
  <c r="Q25" i="28"/>
  <c r="AA24" i="28"/>
  <c r="Z24" i="28"/>
  <c r="Y24" i="28"/>
  <c r="X24" i="28"/>
  <c r="W24" i="28"/>
  <c r="U24" i="28"/>
  <c r="T24" i="28"/>
  <c r="S24" i="28"/>
  <c r="R24" i="28"/>
  <c r="Q24" i="28"/>
  <c r="AA23" i="28"/>
  <c r="Z23" i="28"/>
  <c r="Y23" i="28"/>
  <c r="X23" i="28"/>
  <c r="W23" i="28"/>
  <c r="U23" i="28"/>
  <c r="T23" i="28"/>
  <c r="S23" i="28"/>
  <c r="R23" i="28"/>
  <c r="Q23" i="28"/>
  <c r="AA22" i="28"/>
  <c r="Z22" i="28"/>
  <c r="Y22" i="28"/>
  <c r="X22" i="28"/>
  <c r="W22" i="28"/>
  <c r="U22" i="28"/>
  <c r="T22" i="28"/>
  <c r="S22" i="28"/>
  <c r="R22" i="28"/>
  <c r="Q22" i="28"/>
  <c r="G22" i="28"/>
  <c r="F22" i="28"/>
  <c r="E22" i="28"/>
  <c r="D22" i="28"/>
  <c r="C22" i="28"/>
  <c r="AA21" i="28"/>
  <c r="Z21" i="28"/>
  <c r="Y21" i="28"/>
  <c r="X21" i="28"/>
  <c r="W21" i="28"/>
  <c r="U21" i="28"/>
  <c r="T21" i="28"/>
  <c r="S21" i="28"/>
  <c r="R21" i="28"/>
  <c r="Q21" i="28"/>
  <c r="G21" i="28"/>
  <c r="F21" i="28"/>
  <c r="E21" i="28"/>
  <c r="D21" i="28"/>
  <c r="C21" i="28"/>
  <c r="AA20" i="28"/>
  <c r="Z20" i="28"/>
  <c r="Y20" i="28"/>
  <c r="X20" i="28"/>
  <c r="W20" i="28"/>
  <c r="U20" i="28"/>
  <c r="T20" i="28"/>
  <c r="S20" i="28"/>
  <c r="R20" i="28"/>
  <c r="Q20" i="28"/>
  <c r="G20" i="28"/>
  <c r="F20" i="28"/>
  <c r="E20" i="28"/>
  <c r="D20" i="28"/>
  <c r="C20" i="28"/>
  <c r="AA19" i="28"/>
  <c r="Z19" i="28"/>
  <c r="Y19" i="28"/>
  <c r="X19" i="28"/>
  <c r="W19" i="28"/>
  <c r="U19" i="28"/>
  <c r="T19" i="28"/>
  <c r="S19" i="28"/>
  <c r="R19" i="28"/>
  <c r="Q19" i="28"/>
  <c r="G19" i="28"/>
  <c r="F19" i="28"/>
  <c r="E19" i="28"/>
  <c r="D19" i="28"/>
  <c r="C19" i="28"/>
  <c r="AA18" i="28"/>
  <c r="Z18" i="28"/>
  <c r="Y18" i="28"/>
  <c r="X18" i="28"/>
  <c r="W18" i="28"/>
  <c r="U18" i="28"/>
  <c r="T18" i="28"/>
  <c r="S18" i="28"/>
  <c r="R18" i="28"/>
  <c r="Q18" i="28"/>
  <c r="G18" i="28"/>
  <c r="F18" i="28"/>
  <c r="E18" i="28"/>
  <c r="D18" i="28"/>
  <c r="C18" i="28"/>
  <c r="AA17" i="28"/>
  <c r="Z17" i="28"/>
  <c r="Y17" i="28"/>
  <c r="X17" i="28"/>
  <c r="W17" i="28"/>
  <c r="U17" i="28"/>
  <c r="T17" i="28"/>
  <c r="S17" i="28"/>
  <c r="R17" i="28"/>
  <c r="Q17" i="28"/>
  <c r="G17" i="28"/>
  <c r="F17" i="28"/>
  <c r="E17" i="28"/>
  <c r="D17" i="28"/>
  <c r="C17" i="28"/>
  <c r="AA16" i="28"/>
  <c r="Z16" i="28"/>
  <c r="Y16" i="28"/>
  <c r="X16" i="28"/>
  <c r="W16" i="28"/>
  <c r="U16" i="28"/>
  <c r="T16" i="28"/>
  <c r="S16" i="28"/>
  <c r="R16" i="28"/>
  <c r="Q16" i="28"/>
  <c r="G16" i="28"/>
  <c r="F16" i="28"/>
  <c r="E16" i="28"/>
  <c r="D16" i="28"/>
  <c r="C16" i="28"/>
  <c r="AA15" i="28"/>
  <c r="Z15" i="28"/>
  <c r="Y15" i="28"/>
  <c r="X15" i="28"/>
  <c r="W15" i="28"/>
  <c r="U15" i="28"/>
  <c r="T15" i="28"/>
  <c r="S15" i="28"/>
  <c r="R15" i="28"/>
  <c r="Q15" i="28"/>
  <c r="G15" i="28"/>
  <c r="F15" i="28"/>
  <c r="E15" i="28"/>
  <c r="D15" i="28"/>
  <c r="C15" i="28"/>
  <c r="AA14" i="28"/>
  <c r="Z14" i="28"/>
  <c r="Y14" i="28"/>
  <c r="X14" i="28"/>
  <c r="W14" i="28"/>
  <c r="U14" i="28"/>
  <c r="T14" i="28"/>
  <c r="S14" i="28"/>
  <c r="R14" i="28"/>
  <c r="Q14" i="28"/>
  <c r="G14" i="28"/>
  <c r="F14" i="28"/>
  <c r="E14" i="28"/>
  <c r="D14" i="28"/>
  <c r="C14" i="28"/>
  <c r="AA13" i="28"/>
  <c r="Z13" i="28"/>
  <c r="Y13" i="28"/>
  <c r="X13" i="28"/>
  <c r="W13" i="28"/>
  <c r="U13" i="28"/>
  <c r="T13" i="28"/>
  <c r="S13" i="28"/>
  <c r="R13" i="28"/>
  <c r="Q13" i="28"/>
  <c r="G13" i="28"/>
  <c r="F13" i="28"/>
  <c r="E13" i="28"/>
  <c r="D13" i="28"/>
  <c r="C13" i="28"/>
  <c r="AA12" i="28"/>
  <c r="Z12" i="28"/>
  <c r="Y12" i="28"/>
  <c r="X12" i="28"/>
  <c r="W12" i="28"/>
  <c r="U12" i="28"/>
  <c r="T12" i="28"/>
  <c r="S12" i="28"/>
  <c r="R12" i="28"/>
  <c r="Q12" i="28"/>
  <c r="G12" i="28"/>
  <c r="F12" i="28"/>
  <c r="E12" i="28"/>
  <c r="D12" i="28"/>
  <c r="C12" i="28"/>
  <c r="AA11" i="28"/>
  <c r="Z11" i="28"/>
  <c r="Y11" i="28"/>
  <c r="X11" i="28"/>
  <c r="W11" i="28"/>
  <c r="U11" i="28"/>
  <c r="T11" i="28"/>
  <c r="S11" i="28"/>
  <c r="R11" i="28"/>
  <c r="Q11" i="28"/>
  <c r="G11" i="28"/>
  <c r="F11" i="28"/>
  <c r="E11" i="28"/>
  <c r="D11" i="28"/>
  <c r="C11" i="28"/>
  <c r="AA10" i="28"/>
  <c r="Z10" i="28"/>
  <c r="Y10" i="28"/>
  <c r="X10" i="28"/>
  <c r="W10" i="28"/>
  <c r="U10" i="28"/>
  <c r="T10" i="28"/>
  <c r="S10" i="28"/>
  <c r="R10" i="28"/>
  <c r="Q10" i="28"/>
  <c r="G10" i="28"/>
  <c r="F10" i="28"/>
  <c r="E10" i="28"/>
  <c r="D10" i="28"/>
  <c r="C10" i="28"/>
  <c r="AA9" i="28"/>
  <c r="Z9" i="28"/>
  <c r="Y9" i="28"/>
  <c r="X9" i="28"/>
  <c r="W9" i="28"/>
  <c r="U9" i="28"/>
  <c r="T9" i="28"/>
  <c r="S9" i="28"/>
  <c r="R9" i="28"/>
  <c r="Q9" i="28"/>
  <c r="G9" i="28"/>
  <c r="F9" i="28"/>
  <c r="E9" i="28"/>
  <c r="D9" i="28"/>
  <c r="C9" i="28"/>
  <c r="AA8" i="28"/>
  <c r="Z8" i="28"/>
  <c r="Y8" i="28"/>
  <c r="X8" i="28"/>
  <c r="W8" i="28"/>
  <c r="U8" i="28"/>
  <c r="T8" i="28"/>
  <c r="S8" i="28"/>
  <c r="R8" i="28"/>
  <c r="Q8" i="28"/>
  <c r="G8" i="28"/>
  <c r="F8" i="28"/>
  <c r="E8" i="28"/>
  <c r="D8" i="28"/>
  <c r="C8" i="28"/>
  <c r="AA7" i="28"/>
  <c r="Z7" i="28"/>
  <c r="Y7" i="28"/>
  <c r="X7" i="28"/>
  <c r="W7" i="28"/>
  <c r="U7" i="28"/>
  <c r="T7" i="28"/>
  <c r="S7" i="28"/>
  <c r="R7" i="28"/>
  <c r="Q7" i="28"/>
  <c r="G7" i="28"/>
  <c r="F7" i="28"/>
  <c r="E7" i="28"/>
  <c r="D7" i="28"/>
  <c r="C7" i="28"/>
  <c r="AA6" i="28"/>
  <c r="Z6" i="28"/>
  <c r="Y6" i="28"/>
  <c r="X6" i="28"/>
  <c r="W6" i="28"/>
  <c r="U6" i="28"/>
  <c r="T6" i="28"/>
  <c r="S6" i="28"/>
  <c r="R6" i="28"/>
  <c r="Q6" i="28"/>
  <c r="G6" i="28"/>
  <c r="F6" i="28"/>
  <c r="E6" i="28"/>
  <c r="D6" i="28"/>
  <c r="C6" i="28"/>
  <c r="AA5" i="28"/>
  <c r="Z5" i="28"/>
  <c r="Y5" i="28"/>
  <c r="X5" i="28"/>
  <c r="W5" i="28"/>
  <c r="U5" i="28"/>
  <c r="T5" i="28"/>
  <c r="S5" i="28"/>
  <c r="R5" i="28"/>
  <c r="Q5" i="28"/>
  <c r="G5" i="28"/>
  <c r="F5" i="28"/>
  <c r="E5" i="28"/>
  <c r="D5" i="28"/>
  <c r="C5" i="28"/>
  <c r="AA4" i="28"/>
  <c r="Z4" i="28"/>
  <c r="Y4" i="28"/>
  <c r="X4" i="28"/>
  <c r="W4" i="28"/>
  <c r="U4" i="28"/>
  <c r="T4" i="28"/>
  <c r="S4" i="28"/>
  <c r="R4" i="28"/>
  <c r="Q4" i="28"/>
  <c r="G4" i="28"/>
  <c r="F4" i="28"/>
  <c r="E4" i="28"/>
  <c r="D4" i="28"/>
  <c r="C4" i="28"/>
  <c r="C14" i="4" l="1"/>
  <c r="AH3" i="30"/>
  <c r="D5" i="4" s="1"/>
  <c r="C12" i="4"/>
  <c r="D12" i="4" s="1"/>
  <c r="AF3" i="30"/>
  <c r="C5" i="4" s="1"/>
  <c r="G23" i="28"/>
  <c r="F23" i="28"/>
  <c r="AJ3" i="30"/>
  <c r="AJ62" i="30"/>
  <c r="AJ5" i="30"/>
  <c r="AF62" i="30"/>
  <c r="B12" i="4" s="1"/>
  <c r="AF5" i="30"/>
  <c r="AM5" i="30" a="1"/>
  <c r="AM5" i="30" s="1"/>
  <c r="AH5" i="30"/>
  <c r="AN5" i="30" s="1" a="1"/>
  <c r="AN5" i="30" s="1"/>
  <c r="AH62" i="30"/>
  <c r="E23" i="28"/>
  <c r="D23" i="28"/>
  <c r="C23" i="28"/>
  <c r="B14" i="4" l="1"/>
  <c r="C5" i="8"/>
  <c r="AO5" i="30" a="1"/>
  <c r="AO5" i="30" s="1"/>
  <c r="D45" i="26"/>
  <c r="D46" i="26"/>
  <c r="D48" i="26"/>
  <c r="D52" i="26"/>
  <c r="A2" i="26" a="1"/>
  <c r="A2" i="26" s="1"/>
  <c r="D1" i="26" l="1" a="1"/>
  <c r="D1" i="26" s="1"/>
  <c r="D19" i="26" s="1"/>
  <c r="D51" i="26"/>
  <c r="D53" i="26"/>
  <c r="D50" i="26"/>
  <c r="D11" i="26"/>
  <c r="D23" i="26"/>
  <c r="D7" i="26"/>
  <c r="D38" i="26"/>
  <c r="D6" i="26"/>
  <c r="D37" i="26"/>
  <c r="D21" i="26"/>
  <c r="D36" i="26"/>
  <c r="D20" i="26"/>
  <c r="D35" i="26"/>
  <c r="D3" i="26"/>
  <c r="D34" i="26"/>
  <c r="D18" i="26"/>
  <c r="D49" i="26"/>
  <c r="D33" i="26"/>
  <c r="D17" i="26"/>
  <c r="D32" i="26"/>
  <c r="D16" i="26"/>
  <c r="D47" i="26"/>
  <c r="D31" i="26"/>
  <c r="D15" i="26"/>
  <c r="D30" i="26"/>
  <c r="D14" i="26"/>
  <c r="D29" i="26"/>
  <c r="D13" i="26"/>
  <c r="D44" i="26"/>
  <c r="D28" i="26"/>
  <c r="D12" i="26"/>
  <c r="D43" i="26"/>
  <c r="D27" i="26"/>
  <c r="D42" i="26"/>
  <c r="D26" i="26"/>
  <c r="D10" i="26"/>
  <c r="D40" i="26"/>
  <c r="D24" i="26"/>
  <c r="D8" i="26"/>
  <c r="D39" i="26"/>
  <c r="D2" i="26"/>
  <c r="D22" i="26"/>
  <c r="D5" i="26"/>
  <c r="D4" i="26"/>
  <c r="D41" i="26"/>
  <c r="D25" i="26"/>
  <c r="D9" i="26"/>
  <c r="AA403" i="10" l="1"/>
  <c r="Z403" i="10"/>
  <c r="Y403" i="10"/>
  <c r="X403" i="10"/>
  <c r="W403" i="10"/>
  <c r="U403" i="10"/>
  <c r="T403" i="10"/>
  <c r="S403" i="10"/>
  <c r="R403" i="10"/>
  <c r="Q403" i="10"/>
  <c r="AA402" i="10"/>
  <c r="Z402" i="10"/>
  <c r="Y402" i="10"/>
  <c r="X402" i="10"/>
  <c r="W402" i="10"/>
  <c r="U402" i="10"/>
  <c r="T402" i="10"/>
  <c r="S402" i="10"/>
  <c r="R402" i="10"/>
  <c r="Q402" i="10"/>
  <c r="AA401" i="10"/>
  <c r="Z401" i="10"/>
  <c r="Y401" i="10"/>
  <c r="X401" i="10"/>
  <c r="W401" i="10"/>
  <c r="U401" i="10"/>
  <c r="T401" i="10"/>
  <c r="S401" i="10"/>
  <c r="R401" i="10"/>
  <c r="Q401" i="10"/>
  <c r="AA400" i="10"/>
  <c r="Z400" i="10"/>
  <c r="Y400" i="10"/>
  <c r="X400" i="10"/>
  <c r="W400" i="10"/>
  <c r="U400" i="10"/>
  <c r="T400" i="10"/>
  <c r="S400" i="10"/>
  <c r="R400" i="10"/>
  <c r="Q400" i="10"/>
  <c r="AA399" i="10"/>
  <c r="Z399" i="10"/>
  <c r="Y399" i="10"/>
  <c r="X399" i="10"/>
  <c r="W399" i="10"/>
  <c r="U399" i="10"/>
  <c r="T399" i="10"/>
  <c r="S399" i="10"/>
  <c r="R399" i="10"/>
  <c r="Q399" i="10"/>
  <c r="AA398" i="10"/>
  <c r="Z398" i="10"/>
  <c r="Y398" i="10"/>
  <c r="X398" i="10"/>
  <c r="W398" i="10"/>
  <c r="U398" i="10"/>
  <c r="T398" i="10"/>
  <c r="S398" i="10"/>
  <c r="R398" i="10"/>
  <c r="Q398" i="10"/>
  <c r="AA397" i="10"/>
  <c r="Z397" i="10"/>
  <c r="Y397" i="10"/>
  <c r="X397" i="10"/>
  <c r="W397" i="10"/>
  <c r="U397" i="10"/>
  <c r="T397" i="10"/>
  <c r="S397" i="10"/>
  <c r="R397" i="10"/>
  <c r="Q397" i="10"/>
  <c r="AA396" i="10"/>
  <c r="Z396" i="10"/>
  <c r="Y396" i="10"/>
  <c r="X396" i="10"/>
  <c r="W396" i="10"/>
  <c r="U396" i="10"/>
  <c r="T396" i="10"/>
  <c r="S396" i="10"/>
  <c r="R396" i="10"/>
  <c r="Q396" i="10"/>
  <c r="AA395" i="10"/>
  <c r="Z395" i="10"/>
  <c r="Y395" i="10"/>
  <c r="X395" i="10"/>
  <c r="W395" i="10"/>
  <c r="U395" i="10"/>
  <c r="T395" i="10"/>
  <c r="S395" i="10"/>
  <c r="R395" i="10"/>
  <c r="Q395" i="10"/>
  <c r="AA394" i="10"/>
  <c r="Z394" i="10"/>
  <c r="Y394" i="10"/>
  <c r="X394" i="10"/>
  <c r="W394" i="10"/>
  <c r="U394" i="10"/>
  <c r="T394" i="10"/>
  <c r="S394" i="10"/>
  <c r="R394" i="10"/>
  <c r="Q394" i="10"/>
  <c r="AA393" i="10"/>
  <c r="Z393" i="10"/>
  <c r="Y393" i="10"/>
  <c r="X393" i="10"/>
  <c r="W393" i="10"/>
  <c r="U393" i="10"/>
  <c r="T393" i="10"/>
  <c r="S393" i="10"/>
  <c r="R393" i="10"/>
  <c r="Q393" i="10"/>
  <c r="AA392" i="10"/>
  <c r="Z392" i="10"/>
  <c r="Y392" i="10"/>
  <c r="X392" i="10"/>
  <c r="W392" i="10"/>
  <c r="U392" i="10"/>
  <c r="T392" i="10"/>
  <c r="S392" i="10"/>
  <c r="R392" i="10"/>
  <c r="Q392" i="10"/>
  <c r="AA391" i="10"/>
  <c r="Z391" i="10"/>
  <c r="Y391" i="10"/>
  <c r="X391" i="10"/>
  <c r="W391" i="10"/>
  <c r="U391" i="10"/>
  <c r="T391" i="10"/>
  <c r="S391" i="10"/>
  <c r="R391" i="10"/>
  <c r="Q391" i="10"/>
  <c r="AA390" i="10"/>
  <c r="Z390" i="10"/>
  <c r="Y390" i="10"/>
  <c r="X390" i="10"/>
  <c r="W390" i="10"/>
  <c r="U390" i="10"/>
  <c r="T390" i="10"/>
  <c r="S390" i="10"/>
  <c r="R390" i="10"/>
  <c r="Q390" i="10"/>
  <c r="AA389" i="10"/>
  <c r="Z389" i="10"/>
  <c r="Y389" i="10"/>
  <c r="X389" i="10"/>
  <c r="W389" i="10"/>
  <c r="U389" i="10"/>
  <c r="T389" i="10"/>
  <c r="S389" i="10"/>
  <c r="R389" i="10"/>
  <c r="Q389" i="10"/>
  <c r="AA388" i="10"/>
  <c r="Z388" i="10"/>
  <c r="Y388" i="10"/>
  <c r="X388" i="10"/>
  <c r="W388" i="10"/>
  <c r="U388" i="10"/>
  <c r="T388" i="10"/>
  <c r="S388" i="10"/>
  <c r="R388" i="10"/>
  <c r="Q388" i="10"/>
  <c r="AA387" i="10"/>
  <c r="Z387" i="10"/>
  <c r="Y387" i="10"/>
  <c r="X387" i="10"/>
  <c r="W387" i="10"/>
  <c r="U387" i="10"/>
  <c r="T387" i="10"/>
  <c r="S387" i="10"/>
  <c r="R387" i="10"/>
  <c r="Q387" i="10"/>
  <c r="AA386" i="10"/>
  <c r="Z386" i="10"/>
  <c r="Y386" i="10"/>
  <c r="X386" i="10"/>
  <c r="W386" i="10"/>
  <c r="U386" i="10"/>
  <c r="T386" i="10"/>
  <c r="S386" i="10"/>
  <c r="R386" i="10"/>
  <c r="Q386" i="10"/>
  <c r="AA385" i="10"/>
  <c r="Z385" i="10"/>
  <c r="Y385" i="10"/>
  <c r="X385" i="10"/>
  <c r="W385" i="10"/>
  <c r="U385" i="10"/>
  <c r="T385" i="10"/>
  <c r="S385" i="10"/>
  <c r="R385" i="10"/>
  <c r="Q385" i="10"/>
  <c r="AA384" i="10"/>
  <c r="Z384" i="10"/>
  <c r="Y384" i="10"/>
  <c r="X384" i="10"/>
  <c r="W384" i="10"/>
  <c r="U384" i="10"/>
  <c r="T384" i="10"/>
  <c r="S384" i="10"/>
  <c r="R384" i="10"/>
  <c r="Q384" i="10"/>
  <c r="AA383" i="10"/>
  <c r="Z383" i="10"/>
  <c r="Y383" i="10"/>
  <c r="X383" i="10"/>
  <c r="W383" i="10"/>
  <c r="U383" i="10"/>
  <c r="T383" i="10"/>
  <c r="S383" i="10"/>
  <c r="R383" i="10"/>
  <c r="Q383" i="10"/>
  <c r="AA382" i="10"/>
  <c r="Z382" i="10"/>
  <c r="Y382" i="10"/>
  <c r="X382" i="10"/>
  <c r="W382" i="10"/>
  <c r="U382" i="10"/>
  <c r="T382" i="10"/>
  <c r="S382" i="10"/>
  <c r="R382" i="10"/>
  <c r="Q382" i="10"/>
  <c r="AA381" i="10"/>
  <c r="Z381" i="10"/>
  <c r="Y381" i="10"/>
  <c r="X381" i="10"/>
  <c r="W381" i="10"/>
  <c r="U381" i="10"/>
  <c r="T381" i="10"/>
  <c r="S381" i="10"/>
  <c r="R381" i="10"/>
  <c r="Q381" i="10"/>
  <c r="AA380" i="10"/>
  <c r="Z380" i="10"/>
  <c r="Y380" i="10"/>
  <c r="X380" i="10"/>
  <c r="W380" i="10"/>
  <c r="U380" i="10"/>
  <c r="T380" i="10"/>
  <c r="S380" i="10"/>
  <c r="R380" i="10"/>
  <c r="Q380" i="10"/>
  <c r="AA379" i="10"/>
  <c r="Z379" i="10"/>
  <c r="Y379" i="10"/>
  <c r="X379" i="10"/>
  <c r="W379" i="10"/>
  <c r="U379" i="10"/>
  <c r="T379" i="10"/>
  <c r="S379" i="10"/>
  <c r="R379" i="10"/>
  <c r="Q379" i="10"/>
  <c r="AA378" i="10"/>
  <c r="Z378" i="10"/>
  <c r="Y378" i="10"/>
  <c r="X378" i="10"/>
  <c r="W378" i="10"/>
  <c r="U378" i="10"/>
  <c r="T378" i="10"/>
  <c r="S378" i="10"/>
  <c r="R378" i="10"/>
  <c r="Q378" i="10"/>
  <c r="AA377" i="10"/>
  <c r="Z377" i="10"/>
  <c r="Y377" i="10"/>
  <c r="X377" i="10"/>
  <c r="W377" i="10"/>
  <c r="U377" i="10"/>
  <c r="T377" i="10"/>
  <c r="S377" i="10"/>
  <c r="R377" i="10"/>
  <c r="Q377" i="10"/>
  <c r="AA376" i="10"/>
  <c r="Z376" i="10"/>
  <c r="Y376" i="10"/>
  <c r="X376" i="10"/>
  <c r="W376" i="10"/>
  <c r="U376" i="10"/>
  <c r="T376" i="10"/>
  <c r="S376" i="10"/>
  <c r="R376" i="10"/>
  <c r="Q376" i="10"/>
  <c r="AA375" i="10"/>
  <c r="Z375" i="10"/>
  <c r="Y375" i="10"/>
  <c r="X375" i="10"/>
  <c r="W375" i="10"/>
  <c r="U375" i="10"/>
  <c r="T375" i="10"/>
  <c r="S375" i="10"/>
  <c r="R375" i="10"/>
  <c r="Q375" i="10"/>
  <c r="AA374" i="10"/>
  <c r="Z374" i="10"/>
  <c r="Y374" i="10"/>
  <c r="X374" i="10"/>
  <c r="W374" i="10"/>
  <c r="U374" i="10"/>
  <c r="T374" i="10"/>
  <c r="S374" i="10"/>
  <c r="R374" i="10"/>
  <c r="Q374" i="10"/>
  <c r="AA373" i="10"/>
  <c r="Z373" i="10"/>
  <c r="Y373" i="10"/>
  <c r="X373" i="10"/>
  <c r="W373" i="10"/>
  <c r="U373" i="10"/>
  <c r="T373" i="10"/>
  <c r="S373" i="10"/>
  <c r="R373" i="10"/>
  <c r="Q373" i="10"/>
  <c r="AA372" i="10"/>
  <c r="Z372" i="10"/>
  <c r="Y372" i="10"/>
  <c r="X372" i="10"/>
  <c r="W372" i="10"/>
  <c r="U372" i="10"/>
  <c r="T372" i="10"/>
  <c r="S372" i="10"/>
  <c r="R372" i="10"/>
  <c r="Q372" i="10"/>
  <c r="AA371" i="10"/>
  <c r="Z371" i="10"/>
  <c r="Y371" i="10"/>
  <c r="X371" i="10"/>
  <c r="W371" i="10"/>
  <c r="U371" i="10"/>
  <c r="T371" i="10"/>
  <c r="S371" i="10"/>
  <c r="R371" i="10"/>
  <c r="Q371" i="10"/>
  <c r="AA370" i="10"/>
  <c r="Z370" i="10"/>
  <c r="Y370" i="10"/>
  <c r="X370" i="10"/>
  <c r="W370" i="10"/>
  <c r="U370" i="10"/>
  <c r="T370" i="10"/>
  <c r="S370" i="10"/>
  <c r="R370" i="10"/>
  <c r="Q370" i="10"/>
  <c r="AA369" i="10"/>
  <c r="Z369" i="10"/>
  <c r="Y369" i="10"/>
  <c r="X369" i="10"/>
  <c r="W369" i="10"/>
  <c r="U369" i="10"/>
  <c r="T369" i="10"/>
  <c r="S369" i="10"/>
  <c r="R369" i="10"/>
  <c r="Q369" i="10"/>
  <c r="AA368" i="10"/>
  <c r="Z368" i="10"/>
  <c r="Y368" i="10"/>
  <c r="X368" i="10"/>
  <c r="W368" i="10"/>
  <c r="U368" i="10"/>
  <c r="T368" i="10"/>
  <c r="S368" i="10"/>
  <c r="R368" i="10"/>
  <c r="Q368" i="10"/>
  <c r="AA367" i="10"/>
  <c r="Z367" i="10"/>
  <c r="Y367" i="10"/>
  <c r="X367" i="10"/>
  <c r="W367" i="10"/>
  <c r="U367" i="10"/>
  <c r="T367" i="10"/>
  <c r="S367" i="10"/>
  <c r="R367" i="10"/>
  <c r="Q367" i="10"/>
  <c r="AA366" i="10"/>
  <c r="Z366" i="10"/>
  <c r="Y366" i="10"/>
  <c r="X366" i="10"/>
  <c r="W366" i="10"/>
  <c r="U366" i="10"/>
  <c r="T366" i="10"/>
  <c r="S366" i="10"/>
  <c r="R366" i="10"/>
  <c r="Q366" i="10"/>
  <c r="AA365" i="10"/>
  <c r="Z365" i="10"/>
  <c r="Y365" i="10"/>
  <c r="X365" i="10"/>
  <c r="W365" i="10"/>
  <c r="U365" i="10"/>
  <c r="T365" i="10"/>
  <c r="S365" i="10"/>
  <c r="R365" i="10"/>
  <c r="Q365" i="10"/>
  <c r="AA364" i="10"/>
  <c r="Z364" i="10"/>
  <c r="Y364" i="10"/>
  <c r="X364" i="10"/>
  <c r="W364" i="10"/>
  <c r="U364" i="10"/>
  <c r="T364" i="10"/>
  <c r="S364" i="10"/>
  <c r="R364" i="10"/>
  <c r="Q364" i="10"/>
  <c r="AA363" i="10"/>
  <c r="Z363" i="10"/>
  <c r="Y363" i="10"/>
  <c r="X363" i="10"/>
  <c r="W363" i="10"/>
  <c r="U363" i="10"/>
  <c r="T363" i="10"/>
  <c r="S363" i="10"/>
  <c r="R363" i="10"/>
  <c r="Q363" i="10"/>
  <c r="AA362" i="10"/>
  <c r="Z362" i="10"/>
  <c r="Y362" i="10"/>
  <c r="X362" i="10"/>
  <c r="W362" i="10"/>
  <c r="U362" i="10"/>
  <c r="T362" i="10"/>
  <c r="S362" i="10"/>
  <c r="R362" i="10"/>
  <c r="Q362" i="10"/>
  <c r="AA361" i="10"/>
  <c r="Z361" i="10"/>
  <c r="Y361" i="10"/>
  <c r="X361" i="10"/>
  <c r="W361" i="10"/>
  <c r="U361" i="10"/>
  <c r="T361" i="10"/>
  <c r="S361" i="10"/>
  <c r="R361" i="10"/>
  <c r="Q361" i="10"/>
  <c r="AA360" i="10"/>
  <c r="Z360" i="10"/>
  <c r="Y360" i="10"/>
  <c r="X360" i="10"/>
  <c r="W360" i="10"/>
  <c r="U360" i="10"/>
  <c r="T360" i="10"/>
  <c r="S360" i="10"/>
  <c r="R360" i="10"/>
  <c r="Q360" i="10"/>
  <c r="AA359" i="10"/>
  <c r="Z359" i="10"/>
  <c r="Y359" i="10"/>
  <c r="X359" i="10"/>
  <c r="W359" i="10"/>
  <c r="U359" i="10"/>
  <c r="T359" i="10"/>
  <c r="S359" i="10"/>
  <c r="R359" i="10"/>
  <c r="Q359" i="10"/>
  <c r="AA358" i="10"/>
  <c r="Z358" i="10"/>
  <c r="Y358" i="10"/>
  <c r="X358" i="10"/>
  <c r="W358" i="10"/>
  <c r="U358" i="10"/>
  <c r="T358" i="10"/>
  <c r="S358" i="10"/>
  <c r="R358" i="10"/>
  <c r="Q358" i="10"/>
  <c r="AA357" i="10"/>
  <c r="Z357" i="10"/>
  <c r="Y357" i="10"/>
  <c r="X357" i="10"/>
  <c r="W357" i="10"/>
  <c r="U357" i="10"/>
  <c r="T357" i="10"/>
  <c r="S357" i="10"/>
  <c r="R357" i="10"/>
  <c r="Q357" i="10"/>
  <c r="AA356" i="10"/>
  <c r="Z356" i="10"/>
  <c r="Y356" i="10"/>
  <c r="X356" i="10"/>
  <c r="W356" i="10"/>
  <c r="U356" i="10"/>
  <c r="T356" i="10"/>
  <c r="S356" i="10"/>
  <c r="R356" i="10"/>
  <c r="Q356" i="10"/>
  <c r="AA355" i="10"/>
  <c r="Z355" i="10"/>
  <c r="Y355" i="10"/>
  <c r="X355" i="10"/>
  <c r="W355" i="10"/>
  <c r="U355" i="10"/>
  <c r="T355" i="10"/>
  <c r="S355" i="10"/>
  <c r="R355" i="10"/>
  <c r="Q355" i="10"/>
  <c r="AA354" i="10"/>
  <c r="Z354" i="10"/>
  <c r="Y354" i="10"/>
  <c r="X354" i="10"/>
  <c r="W354" i="10"/>
  <c r="U354" i="10"/>
  <c r="T354" i="10"/>
  <c r="S354" i="10"/>
  <c r="R354" i="10"/>
  <c r="Q354" i="10"/>
  <c r="AA353" i="10"/>
  <c r="Z353" i="10"/>
  <c r="Y353" i="10"/>
  <c r="X353" i="10"/>
  <c r="W353" i="10"/>
  <c r="U353" i="10"/>
  <c r="T353" i="10"/>
  <c r="S353" i="10"/>
  <c r="R353" i="10"/>
  <c r="Q353" i="10"/>
  <c r="AA352" i="10"/>
  <c r="Z352" i="10"/>
  <c r="Y352" i="10"/>
  <c r="X352" i="10"/>
  <c r="W352" i="10"/>
  <c r="U352" i="10"/>
  <c r="T352" i="10"/>
  <c r="S352" i="10"/>
  <c r="R352" i="10"/>
  <c r="Q352" i="10"/>
  <c r="AA351" i="10"/>
  <c r="Z351" i="10"/>
  <c r="Y351" i="10"/>
  <c r="X351" i="10"/>
  <c r="W351" i="10"/>
  <c r="U351" i="10"/>
  <c r="T351" i="10"/>
  <c r="S351" i="10"/>
  <c r="R351" i="10"/>
  <c r="Q351" i="10"/>
  <c r="AA350" i="10"/>
  <c r="Z350" i="10"/>
  <c r="Y350" i="10"/>
  <c r="X350" i="10"/>
  <c r="W350" i="10"/>
  <c r="U350" i="10"/>
  <c r="T350" i="10"/>
  <c r="S350" i="10"/>
  <c r="R350" i="10"/>
  <c r="Q350" i="10"/>
  <c r="AA349" i="10"/>
  <c r="Z349" i="10"/>
  <c r="Y349" i="10"/>
  <c r="X349" i="10"/>
  <c r="W349" i="10"/>
  <c r="U349" i="10"/>
  <c r="T349" i="10"/>
  <c r="S349" i="10"/>
  <c r="R349" i="10"/>
  <c r="Q349" i="10"/>
  <c r="AA348" i="10"/>
  <c r="Z348" i="10"/>
  <c r="Y348" i="10"/>
  <c r="X348" i="10"/>
  <c r="W348" i="10"/>
  <c r="U348" i="10"/>
  <c r="T348" i="10"/>
  <c r="S348" i="10"/>
  <c r="R348" i="10"/>
  <c r="Q348" i="10"/>
  <c r="AA347" i="10"/>
  <c r="Z347" i="10"/>
  <c r="Y347" i="10"/>
  <c r="X347" i="10"/>
  <c r="W347" i="10"/>
  <c r="U347" i="10"/>
  <c r="T347" i="10"/>
  <c r="S347" i="10"/>
  <c r="R347" i="10"/>
  <c r="Q347" i="10"/>
  <c r="AA346" i="10"/>
  <c r="Z346" i="10"/>
  <c r="Y346" i="10"/>
  <c r="X346" i="10"/>
  <c r="W346" i="10"/>
  <c r="U346" i="10"/>
  <c r="T346" i="10"/>
  <c r="S346" i="10"/>
  <c r="R346" i="10"/>
  <c r="Q346" i="10"/>
  <c r="AA345" i="10"/>
  <c r="Z345" i="10"/>
  <c r="Y345" i="10"/>
  <c r="X345" i="10"/>
  <c r="W345" i="10"/>
  <c r="U345" i="10"/>
  <c r="T345" i="10"/>
  <c r="S345" i="10"/>
  <c r="R345" i="10"/>
  <c r="Q345" i="10"/>
  <c r="AA344" i="10"/>
  <c r="Z344" i="10"/>
  <c r="Y344" i="10"/>
  <c r="X344" i="10"/>
  <c r="W344" i="10"/>
  <c r="U344" i="10"/>
  <c r="T344" i="10"/>
  <c r="S344" i="10"/>
  <c r="R344" i="10"/>
  <c r="Q344" i="10"/>
  <c r="AA343" i="10"/>
  <c r="Z343" i="10"/>
  <c r="Y343" i="10"/>
  <c r="X343" i="10"/>
  <c r="W343" i="10"/>
  <c r="U343" i="10"/>
  <c r="T343" i="10"/>
  <c r="S343" i="10"/>
  <c r="R343" i="10"/>
  <c r="Q343" i="10"/>
  <c r="AA342" i="10"/>
  <c r="Z342" i="10"/>
  <c r="Y342" i="10"/>
  <c r="X342" i="10"/>
  <c r="W342" i="10"/>
  <c r="U342" i="10"/>
  <c r="T342" i="10"/>
  <c r="S342" i="10"/>
  <c r="R342" i="10"/>
  <c r="Q342" i="10"/>
  <c r="AA341" i="10"/>
  <c r="Z341" i="10"/>
  <c r="Y341" i="10"/>
  <c r="X341" i="10"/>
  <c r="W341" i="10"/>
  <c r="U341" i="10"/>
  <c r="T341" i="10"/>
  <c r="S341" i="10"/>
  <c r="R341" i="10"/>
  <c r="Q341" i="10"/>
  <c r="AA340" i="10"/>
  <c r="Z340" i="10"/>
  <c r="Y340" i="10"/>
  <c r="X340" i="10"/>
  <c r="W340" i="10"/>
  <c r="U340" i="10"/>
  <c r="T340" i="10"/>
  <c r="S340" i="10"/>
  <c r="R340" i="10"/>
  <c r="Q340" i="10"/>
  <c r="AA339" i="10"/>
  <c r="Z339" i="10"/>
  <c r="Y339" i="10"/>
  <c r="X339" i="10"/>
  <c r="W339" i="10"/>
  <c r="U339" i="10"/>
  <c r="T339" i="10"/>
  <c r="S339" i="10"/>
  <c r="R339" i="10"/>
  <c r="Q339" i="10"/>
  <c r="AA338" i="10"/>
  <c r="Z338" i="10"/>
  <c r="Y338" i="10"/>
  <c r="X338" i="10"/>
  <c r="W338" i="10"/>
  <c r="U338" i="10"/>
  <c r="T338" i="10"/>
  <c r="S338" i="10"/>
  <c r="R338" i="10"/>
  <c r="Q338" i="10"/>
  <c r="AA337" i="10"/>
  <c r="Z337" i="10"/>
  <c r="Y337" i="10"/>
  <c r="X337" i="10"/>
  <c r="W337" i="10"/>
  <c r="U337" i="10"/>
  <c r="T337" i="10"/>
  <c r="S337" i="10"/>
  <c r="R337" i="10"/>
  <c r="Q337" i="10"/>
  <c r="AA336" i="10"/>
  <c r="Z336" i="10"/>
  <c r="Y336" i="10"/>
  <c r="X336" i="10"/>
  <c r="W336" i="10"/>
  <c r="U336" i="10"/>
  <c r="T336" i="10"/>
  <c r="S336" i="10"/>
  <c r="R336" i="10"/>
  <c r="Q336" i="10"/>
  <c r="AA335" i="10"/>
  <c r="Z335" i="10"/>
  <c r="Y335" i="10"/>
  <c r="X335" i="10"/>
  <c r="W335" i="10"/>
  <c r="U335" i="10"/>
  <c r="T335" i="10"/>
  <c r="S335" i="10"/>
  <c r="R335" i="10"/>
  <c r="Q335" i="10"/>
  <c r="AA334" i="10"/>
  <c r="Z334" i="10"/>
  <c r="Y334" i="10"/>
  <c r="X334" i="10"/>
  <c r="W334" i="10"/>
  <c r="U334" i="10"/>
  <c r="T334" i="10"/>
  <c r="S334" i="10"/>
  <c r="R334" i="10"/>
  <c r="Q334" i="10"/>
  <c r="AA333" i="10"/>
  <c r="Z333" i="10"/>
  <c r="Y333" i="10"/>
  <c r="X333" i="10"/>
  <c r="W333" i="10"/>
  <c r="U333" i="10"/>
  <c r="T333" i="10"/>
  <c r="S333" i="10"/>
  <c r="R333" i="10"/>
  <c r="Q333" i="10"/>
  <c r="AA332" i="10"/>
  <c r="Z332" i="10"/>
  <c r="Y332" i="10"/>
  <c r="X332" i="10"/>
  <c r="W332" i="10"/>
  <c r="U332" i="10"/>
  <c r="T332" i="10"/>
  <c r="S332" i="10"/>
  <c r="R332" i="10"/>
  <c r="Q332" i="10"/>
  <c r="AA331" i="10"/>
  <c r="Z331" i="10"/>
  <c r="Y331" i="10"/>
  <c r="X331" i="10"/>
  <c r="W331" i="10"/>
  <c r="U331" i="10"/>
  <c r="T331" i="10"/>
  <c r="S331" i="10"/>
  <c r="R331" i="10"/>
  <c r="Q331" i="10"/>
  <c r="AA330" i="10"/>
  <c r="Z330" i="10"/>
  <c r="Y330" i="10"/>
  <c r="X330" i="10"/>
  <c r="W330" i="10"/>
  <c r="U330" i="10"/>
  <c r="T330" i="10"/>
  <c r="S330" i="10"/>
  <c r="R330" i="10"/>
  <c r="Q330" i="10"/>
  <c r="AA329" i="10"/>
  <c r="Z329" i="10"/>
  <c r="Y329" i="10"/>
  <c r="X329" i="10"/>
  <c r="W329" i="10"/>
  <c r="U329" i="10"/>
  <c r="T329" i="10"/>
  <c r="S329" i="10"/>
  <c r="R329" i="10"/>
  <c r="Q329" i="10"/>
  <c r="AA328" i="10"/>
  <c r="Z328" i="10"/>
  <c r="Y328" i="10"/>
  <c r="X328" i="10"/>
  <c r="W328" i="10"/>
  <c r="U328" i="10"/>
  <c r="T328" i="10"/>
  <c r="S328" i="10"/>
  <c r="R328" i="10"/>
  <c r="Q328" i="10"/>
  <c r="AA327" i="10"/>
  <c r="Z327" i="10"/>
  <c r="Y327" i="10"/>
  <c r="X327" i="10"/>
  <c r="W327" i="10"/>
  <c r="U327" i="10"/>
  <c r="T327" i="10"/>
  <c r="S327" i="10"/>
  <c r="R327" i="10"/>
  <c r="Q327" i="10"/>
  <c r="AA326" i="10"/>
  <c r="Z326" i="10"/>
  <c r="Y326" i="10"/>
  <c r="X326" i="10"/>
  <c r="W326" i="10"/>
  <c r="U326" i="10"/>
  <c r="T326" i="10"/>
  <c r="S326" i="10"/>
  <c r="R326" i="10"/>
  <c r="Q326" i="10"/>
  <c r="AA325" i="10"/>
  <c r="Z325" i="10"/>
  <c r="Y325" i="10"/>
  <c r="X325" i="10"/>
  <c r="W325" i="10"/>
  <c r="U325" i="10"/>
  <c r="T325" i="10"/>
  <c r="S325" i="10"/>
  <c r="R325" i="10"/>
  <c r="Q325" i="10"/>
  <c r="AA324" i="10"/>
  <c r="Z324" i="10"/>
  <c r="Y324" i="10"/>
  <c r="X324" i="10"/>
  <c r="W324" i="10"/>
  <c r="U324" i="10"/>
  <c r="T324" i="10"/>
  <c r="S324" i="10"/>
  <c r="R324" i="10"/>
  <c r="Q324" i="10"/>
  <c r="AA323" i="10"/>
  <c r="Z323" i="10"/>
  <c r="Y323" i="10"/>
  <c r="X323" i="10"/>
  <c r="W323" i="10"/>
  <c r="U323" i="10"/>
  <c r="T323" i="10"/>
  <c r="S323" i="10"/>
  <c r="R323" i="10"/>
  <c r="Q323" i="10"/>
  <c r="AA322" i="10"/>
  <c r="Z322" i="10"/>
  <c r="Y322" i="10"/>
  <c r="X322" i="10"/>
  <c r="W322" i="10"/>
  <c r="U322" i="10"/>
  <c r="T322" i="10"/>
  <c r="S322" i="10"/>
  <c r="R322" i="10"/>
  <c r="Q322" i="10"/>
  <c r="AA321" i="10"/>
  <c r="Z321" i="10"/>
  <c r="Y321" i="10"/>
  <c r="X321" i="10"/>
  <c r="W321" i="10"/>
  <c r="U321" i="10"/>
  <c r="T321" i="10"/>
  <c r="S321" i="10"/>
  <c r="R321" i="10"/>
  <c r="Q321" i="10"/>
  <c r="AA320" i="10"/>
  <c r="Z320" i="10"/>
  <c r="Y320" i="10"/>
  <c r="X320" i="10"/>
  <c r="W320" i="10"/>
  <c r="U320" i="10"/>
  <c r="T320" i="10"/>
  <c r="S320" i="10"/>
  <c r="R320" i="10"/>
  <c r="Q320" i="10"/>
  <c r="AA319" i="10"/>
  <c r="Z319" i="10"/>
  <c r="Y319" i="10"/>
  <c r="X319" i="10"/>
  <c r="W319" i="10"/>
  <c r="U319" i="10"/>
  <c r="T319" i="10"/>
  <c r="S319" i="10"/>
  <c r="R319" i="10"/>
  <c r="Q319" i="10"/>
  <c r="AA318" i="10"/>
  <c r="Z318" i="10"/>
  <c r="Y318" i="10"/>
  <c r="X318" i="10"/>
  <c r="W318" i="10"/>
  <c r="U318" i="10"/>
  <c r="T318" i="10"/>
  <c r="S318" i="10"/>
  <c r="R318" i="10"/>
  <c r="Q318" i="10"/>
  <c r="AA317" i="10"/>
  <c r="Z317" i="10"/>
  <c r="Y317" i="10"/>
  <c r="X317" i="10"/>
  <c r="W317" i="10"/>
  <c r="U317" i="10"/>
  <c r="T317" i="10"/>
  <c r="S317" i="10"/>
  <c r="R317" i="10"/>
  <c r="Q317" i="10"/>
  <c r="AA316" i="10"/>
  <c r="Z316" i="10"/>
  <c r="Y316" i="10"/>
  <c r="X316" i="10"/>
  <c r="W316" i="10"/>
  <c r="U316" i="10"/>
  <c r="T316" i="10"/>
  <c r="S316" i="10"/>
  <c r="R316" i="10"/>
  <c r="Q316" i="10"/>
  <c r="AA315" i="10"/>
  <c r="Z315" i="10"/>
  <c r="Y315" i="10"/>
  <c r="X315" i="10"/>
  <c r="W315" i="10"/>
  <c r="U315" i="10"/>
  <c r="T315" i="10"/>
  <c r="S315" i="10"/>
  <c r="R315" i="10"/>
  <c r="Q315" i="10"/>
  <c r="AA314" i="10"/>
  <c r="Z314" i="10"/>
  <c r="Y314" i="10"/>
  <c r="X314" i="10"/>
  <c r="W314" i="10"/>
  <c r="U314" i="10"/>
  <c r="T314" i="10"/>
  <c r="S314" i="10"/>
  <c r="R314" i="10"/>
  <c r="Q314" i="10"/>
  <c r="AA313" i="10"/>
  <c r="Z313" i="10"/>
  <c r="Y313" i="10"/>
  <c r="X313" i="10"/>
  <c r="W313" i="10"/>
  <c r="U313" i="10"/>
  <c r="T313" i="10"/>
  <c r="S313" i="10"/>
  <c r="R313" i="10"/>
  <c r="Q313" i="10"/>
  <c r="AA312" i="10"/>
  <c r="Z312" i="10"/>
  <c r="Y312" i="10"/>
  <c r="X312" i="10"/>
  <c r="W312" i="10"/>
  <c r="U312" i="10"/>
  <c r="T312" i="10"/>
  <c r="S312" i="10"/>
  <c r="R312" i="10"/>
  <c r="Q312" i="10"/>
  <c r="AA311" i="10"/>
  <c r="Z311" i="10"/>
  <c r="Y311" i="10"/>
  <c r="X311" i="10"/>
  <c r="W311" i="10"/>
  <c r="U311" i="10"/>
  <c r="T311" i="10"/>
  <c r="S311" i="10"/>
  <c r="R311" i="10"/>
  <c r="Q311" i="10"/>
  <c r="AA310" i="10"/>
  <c r="Z310" i="10"/>
  <c r="Y310" i="10"/>
  <c r="X310" i="10"/>
  <c r="W310" i="10"/>
  <c r="U310" i="10"/>
  <c r="T310" i="10"/>
  <c r="S310" i="10"/>
  <c r="R310" i="10"/>
  <c r="Q310" i="10"/>
  <c r="AA309" i="10"/>
  <c r="Z309" i="10"/>
  <c r="Y309" i="10"/>
  <c r="X309" i="10"/>
  <c r="W309" i="10"/>
  <c r="U309" i="10"/>
  <c r="T309" i="10"/>
  <c r="S309" i="10"/>
  <c r="R309" i="10"/>
  <c r="Q309" i="10"/>
  <c r="AA308" i="10"/>
  <c r="Z308" i="10"/>
  <c r="Y308" i="10"/>
  <c r="X308" i="10"/>
  <c r="W308" i="10"/>
  <c r="U308" i="10"/>
  <c r="T308" i="10"/>
  <c r="S308" i="10"/>
  <c r="R308" i="10"/>
  <c r="Q308" i="10"/>
  <c r="AA307" i="10"/>
  <c r="Z307" i="10"/>
  <c r="Y307" i="10"/>
  <c r="X307" i="10"/>
  <c r="W307" i="10"/>
  <c r="U307" i="10"/>
  <c r="T307" i="10"/>
  <c r="S307" i="10"/>
  <c r="R307" i="10"/>
  <c r="Q307" i="10"/>
  <c r="AA306" i="10"/>
  <c r="Z306" i="10"/>
  <c r="Y306" i="10"/>
  <c r="X306" i="10"/>
  <c r="W306" i="10"/>
  <c r="U306" i="10"/>
  <c r="T306" i="10"/>
  <c r="S306" i="10"/>
  <c r="R306" i="10"/>
  <c r="Q306" i="10"/>
  <c r="AA305" i="10"/>
  <c r="Z305" i="10"/>
  <c r="Y305" i="10"/>
  <c r="X305" i="10"/>
  <c r="W305" i="10"/>
  <c r="U305" i="10"/>
  <c r="T305" i="10"/>
  <c r="S305" i="10"/>
  <c r="R305" i="10"/>
  <c r="Q305" i="10"/>
  <c r="AA304" i="10"/>
  <c r="Z304" i="10"/>
  <c r="Y304" i="10"/>
  <c r="X304" i="10"/>
  <c r="W304" i="10"/>
  <c r="U304" i="10"/>
  <c r="T304" i="10"/>
  <c r="S304" i="10"/>
  <c r="R304" i="10"/>
  <c r="Q304" i="10"/>
  <c r="AA303" i="10"/>
  <c r="Z303" i="10"/>
  <c r="Y303" i="10"/>
  <c r="X303" i="10"/>
  <c r="W303" i="10"/>
  <c r="U303" i="10"/>
  <c r="T303" i="10"/>
  <c r="S303" i="10"/>
  <c r="R303" i="10"/>
  <c r="Q303" i="10"/>
  <c r="AA302" i="10"/>
  <c r="Z302" i="10"/>
  <c r="Y302" i="10"/>
  <c r="X302" i="10"/>
  <c r="W302" i="10"/>
  <c r="U302" i="10"/>
  <c r="T302" i="10"/>
  <c r="S302" i="10"/>
  <c r="R302" i="10"/>
  <c r="Q302" i="10"/>
  <c r="AA301" i="10"/>
  <c r="Z301" i="10"/>
  <c r="Y301" i="10"/>
  <c r="X301" i="10"/>
  <c r="W301" i="10"/>
  <c r="U301" i="10"/>
  <c r="T301" i="10"/>
  <c r="S301" i="10"/>
  <c r="R301" i="10"/>
  <c r="Q301" i="10"/>
  <c r="AA300" i="10"/>
  <c r="Z300" i="10"/>
  <c r="Y300" i="10"/>
  <c r="X300" i="10"/>
  <c r="W300" i="10"/>
  <c r="U300" i="10"/>
  <c r="T300" i="10"/>
  <c r="S300" i="10"/>
  <c r="R300" i="10"/>
  <c r="Q300" i="10"/>
  <c r="AA299" i="10"/>
  <c r="Z299" i="10"/>
  <c r="Y299" i="10"/>
  <c r="X299" i="10"/>
  <c r="W299" i="10"/>
  <c r="U299" i="10"/>
  <c r="T299" i="10"/>
  <c r="S299" i="10"/>
  <c r="R299" i="10"/>
  <c r="Q299" i="10"/>
  <c r="AA298" i="10"/>
  <c r="Z298" i="10"/>
  <c r="Y298" i="10"/>
  <c r="X298" i="10"/>
  <c r="W298" i="10"/>
  <c r="U298" i="10"/>
  <c r="T298" i="10"/>
  <c r="S298" i="10"/>
  <c r="R298" i="10"/>
  <c r="Q298" i="10"/>
  <c r="AA297" i="10"/>
  <c r="Z297" i="10"/>
  <c r="Y297" i="10"/>
  <c r="X297" i="10"/>
  <c r="W297" i="10"/>
  <c r="U297" i="10"/>
  <c r="T297" i="10"/>
  <c r="S297" i="10"/>
  <c r="R297" i="10"/>
  <c r="Q297" i="10"/>
  <c r="AA296" i="10"/>
  <c r="Z296" i="10"/>
  <c r="Y296" i="10"/>
  <c r="X296" i="10"/>
  <c r="W296" i="10"/>
  <c r="U296" i="10"/>
  <c r="T296" i="10"/>
  <c r="S296" i="10"/>
  <c r="R296" i="10"/>
  <c r="Q296" i="10"/>
  <c r="AA295" i="10"/>
  <c r="Z295" i="10"/>
  <c r="Y295" i="10"/>
  <c r="X295" i="10"/>
  <c r="W295" i="10"/>
  <c r="U295" i="10"/>
  <c r="T295" i="10"/>
  <c r="S295" i="10"/>
  <c r="R295" i="10"/>
  <c r="Q295" i="10"/>
  <c r="AA294" i="10"/>
  <c r="Z294" i="10"/>
  <c r="Y294" i="10"/>
  <c r="X294" i="10"/>
  <c r="W294" i="10"/>
  <c r="U294" i="10"/>
  <c r="T294" i="10"/>
  <c r="S294" i="10"/>
  <c r="R294" i="10"/>
  <c r="Q294" i="10"/>
  <c r="AA293" i="10"/>
  <c r="Z293" i="10"/>
  <c r="Y293" i="10"/>
  <c r="X293" i="10"/>
  <c r="W293" i="10"/>
  <c r="U293" i="10"/>
  <c r="T293" i="10"/>
  <c r="S293" i="10"/>
  <c r="R293" i="10"/>
  <c r="Q293" i="10"/>
  <c r="AA292" i="10"/>
  <c r="Z292" i="10"/>
  <c r="Y292" i="10"/>
  <c r="X292" i="10"/>
  <c r="W292" i="10"/>
  <c r="U292" i="10"/>
  <c r="T292" i="10"/>
  <c r="S292" i="10"/>
  <c r="R292" i="10"/>
  <c r="Q292" i="10"/>
  <c r="AA291" i="10"/>
  <c r="Z291" i="10"/>
  <c r="Y291" i="10"/>
  <c r="X291" i="10"/>
  <c r="W291" i="10"/>
  <c r="U291" i="10"/>
  <c r="T291" i="10"/>
  <c r="S291" i="10"/>
  <c r="R291" i="10"/>
  <c r="Q291" i="10"/>
  <c r="AA290" i="10"/>
  <c r="Z290" i="10"/>
  <c r="Y290" i="10"/>
  <c r="X290" i="10"/>
  <c r="W290" i="10"/>
  <c r="U290" i="10"/>
  <c r="T290" i="10"/>
  <c r="S290" i="10"/>
  <c r="R290" i="10"/>
  <c r="Q290" i="10"/>
  <c r="AA289" i="10"/>
  <c r="Z289" i="10"/>
  <c r="Y289" i="10"/>
  <c r="X289" i="10"/>
  <c r="W289" i="10"/>
  <c r="U289" i="10"/>
  <c r="T289" i="10"/>
  <c r="S289" i="10"/>
  <c r="R289" i="10"/>
  <c r="Q289" i="10"/>
  <c r="AA288" i="10"/>
  <c r="Z288" i="10"/>
  <c r="Y288" i="10"/>
  <c r="X288" i="10"/>
  <c r="W288" i="10"/>
  <c r="U288" i="10"/>
  <c r="T288" i="10"/>
  <c r="S288" i="10"/>
  <c r="R288" i="10"/>
  <c r="Q288" i="10"/>
  <c r="AA287" i="10"/>
  <c r="Z287" i="10"/>
  <c r="Y287" i="10"/>
  <c r="X287" i="10"/>
  <c r="W287" i="10"/>
  <c r="U287" i="10"/>
  <c r="T287" i="10"/>
  <c r="S287" i="10"/>
  <c r="R287" i="10"/>
  <c r="Q287" i="10"/>
  <c r="AA286" i="10"/>
  <c r="Z286" i="10"/>
  <c r="Y286" i="10"/>
  <c r="X286" i="10"/>
  <c r="W286" i="10"/>
  <c r="U286" i="10"/>
  <c r="T286" i="10"/>
  <c r="S286" i="10"/>
  <c r="R286" i="10"/>
  <c r="Q286" i="10"/>
  <c r="AA285" i="10"/>
  <c r="Z285" i="10"/>
  <c r="Y285" i="10"/>
  <c r="X285" i="10"/>
  <c r="W285" i="10"/>
  <c r="U285" i="10"/>
  <c r="T285" i="10"/>
  <c r="S285" i="10"/>
  <c r="R285" i="10"/>
  <c r="Q285" i="10"/>
  <c r="AA284" i="10"/>
  <c r="Z284" i="10"/>
  <c r="Y284" i="10"/>
  <c r="X284" i="10"/>
  <c r="W284" i="10"/>
  <c r="U284" i="10"/>
  <c r="T284" i="10"/>
  <c r="S284" i="10"/>
  <c r="R284" i="10"/>
  <c r="Q284" i="10"/>
  <c r="AA283" i="10"/>
  <c r="Z283" i="10"/>
  <c r="Y283" i="10"/>
  <c r="X283" i="10"/>
  <c r="W283" i="10"/>
  <c r="U283" i="10"/>
  <c r="T283" i="10"/>
  <c r="S283" i="10"/>
  <c r="R283" i="10"/>
  <c r="Q283" i="10"/>
  <c r="AA282" i="10"/>
  <c r="Z282" i="10"/>
  <c r="Y282" i="10"/>
  <c r="X282" i="10"/>
  <c r="W282" i="10"/>
  <c r="U282" i="10"/>
  <c r="T282" i="10"/>
  <c r="S282" i="10"/>
  <c r="R282" i="10"/>
  <c r="Q282" i="10"/>
  <c r="AA281" i="10"/>
  <c r="Z281" i="10"/>
  <c r="Y281" i="10"/>
  <c r="X281" i="10"/>
  <c r="W281" i="10"/>
  <c r="U281" i="10"/>
  <c r="T281" i="10"/>
  <c r="S281" i="10"/>
  <c r="R281" i="10"/>
  <c r="Q281" i="10"/>
  <c r="AA280" i="10"/>
  <c r="Z280" i="10"/>
  <c r="Y280" i="10"/>
  <c r="X280" i="10"/>
  <c r="W280" i="10"/>
  <c r="U280" i="10"/>
  <c r="T280" i="10"/>
  <c r="S280" i="10"/>
  <c r="R280" i="10"/>
  <c r="Q280" i="10"/>
  <c r="AA279" i="10"/>
  <c r="Z279" i="10"/>
  <c r="Y279" i="10"/>
  <c r="X279" i="10"/>
  <c r="W279" i="10"/>
  <c r="U279" i="10"/>
  <c r="T279" i="10"/>
  <c r="S279" i="10"/>
  <c r="R279" i="10"/>
  <c r="Q279" i="10"/>
  <c r="AA278" i="10"/>
  <c r="Z278" i="10"/>
  <c r="Y278" i="10"/>
  <c r="X278" i="10"/>
  <c r="W278" i="10"/>
  <c r="U278" i="10"/>
  <c r="T278" i="10"/>
  <c r="S278" i="10"/>
  <c r="R278" i="10"/>
  <c r="Q278" i="10"/>
  <c r="AA277" i="10"/>
  <c r="Z277" i="10"/>
  <c r="Y277" i="10"/>
  <c r="X277" i="10"/>
  <c r="W277" i="10"/>
  <c r="U277" i="10"/>
  <c r="T277" i="10"/>
  <c r="S277" i="10"/>
  <c r="R277" i="10"/>
  <c r="Q277" i="10"/>
  <c r="AA276" i="10"/>
  <c r="Z276" i="10"/>
  <c r="Y276" i="10"/>
  <c r="X276" i="10"/>
  <c r="W276" i="10"/>
  <c r="U276" i="10"/>
  <c r="T276" i="10"/>
  <c r="S276" i="10"/>
  <c r="R276" i="10"/>
  <c r="Q276" i="10"/>
  <c r="AA275" i="10"/>
  <c r="Z275" i="10"/>
  <c r="Y275" i="10"/>
  <c r="X275" i="10"/>
  <c r="W275" i="10"/>
  <c r="U275" i="10"/>
  <c r="T275" i="10"/>
  <c r="S275" i="10"/>
  <c r="R275" i="10"/>
  <c r="Q275" i="10"/>
  <c r="AA274" i="10"/>
  <c r="Z274" i="10"/>
  <c r="Y274" i="10"/>
  <c r="X274" i="10"/>
  <c r="W274" i="10"/>
  <c r="U274" i="10"/>
  <c r="T274" i="10"/>
  <c r="S274" i="10"/>
  <c r="R274" i="10"/>
  <c r="Q274" i="10"/>
  <c r="AA273" i="10"/>
  <c r="Z273" i="10"/>
  <c r="Y273" i="10"/>
  <c r="X273" i="10"/>
  <c r="W273" i="10"/>
  <c r="U273" i="10"/>
  <c r="T273" i="10"/>
  <c r="S273" i="10"/>
  <c r="R273" i="10"/>
  <c r="Q273" i="10"/>
  <c r="AA272" i="10"/>
  <c r="Z272" i="10"/>
  <c r="Y272" i="10"/>
  <c r="X272" i="10"/>
  <c r="W272" i="10"/>
  <c r="U272" i="10"/>
  <c r="T272" i="10"/>
  <c r="S272" i="10"/>
  <c r="R272" i="10"/>
  <c r="Q272" i="10"/>
  <c r="AA271" i="10"/>
  <c r="Z271" i="10"/>
  <c r="Y271" i="10"/>
  <c r="X271" i="10"/>
  <c r="W271" i="10"/>
  <c r="U271" i="10"/>
  <c r="T271" i="10"/>
  <c r="S271" i="10"/>
  <c r="R271" i="10"/>
  <c r="Q271" i="10"/>
  <c r="AA270" i="10"/>
  <c r="Z270" i="10"/>
  <c r="Y270" i="10"/>
  <c r="X270" i="10"/>
  <c r="W270" i="10"/>
  <c r="U270" i="10"/>
  <c r="T270" i="10"/>
  <c r="S270" i="10"/>
  <c r="R270" i="10"/>
  <c r="Q270" i="10"/>
  <c r="AA269" i="10"/>
  <c r="Z269" i="10"/>
  <c r="Y269" i="10"/>
  <c r="X269" i="10"/>
  <c r="W269" i="10"/>
  <c r="U269" i="10"/>
  <c r="T269" i="10"/>
  <c r="S269" i="10"/>
  <c r="R269" i="10"/>
  <c r="Q269" i="10"/>
  <c r="AA268" i="10"/>
  <c r="Z268" i="10"/>
  <c r="Y268" i="10"/>
  <c r="X268" i="10"/>
  <c r="W268" i="10"/>
  <c r="U268" i="10"/>
  <c r="T268" i="10"/>
  <c r="S268" i="10"/>
  <c r="R268" i="10"/>
  <c r="Q268" i="10"/>
  <c r="AA267" i="10"/>
  <c r="Z267" i="10"/>
  <c r="Y267" i="10"/>
  <c r="X267" i="10"/>
  <c r="W267" i="10"/>
  <c r="U267" i="10"/>
  <c r="T267" i="10"/>
  <c r="S267" i="10"/>
  <c r="R267" i="10"/>
  <c r="Q267" i="10"/>
  <c r="AA266" i="10"/>
  <c r="Z266" i="10"/>
  <c r="Y266" i="10"/>
  <c r="X266" i="10"/>
  <c r="W266" i="10"/>
  <c r="U266" i="10"/>
  <c r="T266" i="10"/>
  <c r="S266" i="10"/>
  <c r="R266" i="10"/>
  <c r="Q266" i="10"/>
  <c r="AA265" i="10"/>
  <c r="Z265" i="10"/>
  <c r="Y265" i="10"/>
  <c r="X265" i="10"/>
  <c r="W265" i="10"/>
  <c r="U265" i="10"/>
  <c r="T265" i="10"/>
  <c r="S265" i="10"/>
  <c r="R265" i="10"/>
  <c r="Q265" i="10"/>
  <c r="AA264" i="10"/>
  <c r="Z264" i="10"/>
  <c r="Y264" i="10"/>
  <c r="X264" i="10"/>
  <c r="W264" i="10"/>
  <c r="U264" i="10"/>
  <c r="T264" i="10"/>
  <c r="S264" i="10"/>
  <c r="R264" i="10"/>
  <c r="Q264" i="10"/>
  <c r="AA263" i="10"/>
  <c r="Z263" i="10"/>
  <c r="Y263" i="10"/>
  <c r="X263" i="10"/>
  <c r="W263" i="10"/>
  <c r="U263" i="10"/>
  <c r="T263" i="10"/>
  <c r="S263" i="10"/>
  <c r="R263" i="10"/>
  <c r="Q263" i="10"/>
  <c r="AA262" i="10"/>
  <c r="Z262" i="10"/>
  <c r="Y262" i="10"/>
  <c r="X262" i="10"/>
  <c r="W262" i="10"/>
  <c r="U262" i="10"/>
  <c r="T262" i="10"/>
  <c r="S262" i="10"/>
  <c r="R262" i="10"/>
  <c r="Q262" i="10"/>
  <c r="AA261" i="10"/>
  <c r="Z261" i="10"/>
  <c r="Y261" i="10"/>
  <c r="X261" i="10"/>
  <c r="W261" i="10"/>
  <c r="U261" i="10"/>
  <c r="T261" i="10"/>
  <c r="S261" i="10"/>
  <c r="R261" i="10"/>
  <c r="Q261" i="10"/>
  <c r="AA260" i="10"/>
  <c r="Z260" i="10"/>
  <c r="Y260" i="10"/>
  <c r="X260" i="10"/>
  <c r="W260" i="10"/>
  <c r="U260" i="10"/>
  <c r="T260" i="10"/>
  <c r="S260" i="10"/>
  <c r="R260" i="10"/>
  <c r="Q260" i="10"/>
  <c r="AA259" i="10"/>
  <c r="Z259" i="10"/>
  <c r="Y259" i="10"/>
  <c r="X259" i="10"/>
  <c r="W259" i="10"/>
  <c r="U259" i="10"/>
  <c r="T259" i="10"/>
  <c r="S259" i="10"/>
  <c r="R259" i="10"/>
  <c r="Q259" i="10"/>
  <c r="AA258" i="10"/>
  <c r="Z258" i="10"/>
  <c r="Y258" i="10"/>
  <c r="X258" i="10"/>
  <c r="W258" i="10"/>
  <c r="U258" i="10"/>
  <c r="T258" i="10"/>
  <c r="S258" i="10"/>
  <c r="R258" i="10"/>
  <c r="Q258" i="10"/>
  <c r="AA257" i="10"/>
  <c r="Z257" i="10"/>
  <c r="Y257" i="10"/>
  <c r="X257" i="10"/>
  <c r="W257" i="10"/>
  <c r="U257" i="10"/>
  <c r="T257" i="10"/>
  <c r="S257" i="10"/>
  <c r="R257" i="10"/>
  <c r="Q257" i="10"/>
  <c r="AA256" i="10"/>
  <c r="Z256" i="10"/>
  <c r="Y256" i="10"/>
  <c r="X256" i="10"/>
  <c r="W256" i="10"/>
  <c r="U256" i="10"/>
  <c r="T256" i="10"/>
  <c r="S256" i="10"/>
  <c r="R256" i="10"/>
  <c r="Q256" i="10"/>
  <c r="AA255" i="10"/>
  <c r="Z255" i="10"/>
  <c r="Y255" i="10"/>
  <c r="X255" i="10"/>
  <c r="W255" i="10"/>
  <c r="U255" i="10"/>
  <c r="T255" i="10"/>
  <c r="S255" i="10"/>
  <c r="R255" i="10"/>
  <c r="Q255" i="10"/>
  <c r="AA254" i="10"/>
  <c r="Z254" i="10"/>
  <c r="Y254" i="10"/>
  <c r="X254" i="10"/>
  <c r="W254" i="10"/>
  <c r="U254" i="10"/>
  <c r="T254" i="10"/>
  <c r="S254" i="10"/>
  <c r="R254" i="10"/>
  <c r="Q254" i="10"/>
  <c r="AA253" i="10"/>
  <c r="Z253" i="10"/>
  <c r="Y253" i="10"/>
  <c r="X253" i="10"/>
  <c r="W253" i="10"/>
  <c r="U253" i="10"/>
  <c r="T253" i="10"/>
  <c r="S253" i="10"/>
  <c r="R253" i="10"/>
  <c r="Q253" i="10"/>
  <c r="AA252" i="10"/>
  <c r="Z252" i="10"/>
  <c r="Y252" i="10"/>
  <c r="X252" i="10"/>
  <c r="W252" i="10"/>
  <c r="U252" i="10"/>
  <c r="T252" i="10"/>
  <c r="S252" i="10"/>
  <c r="R252" i="10"/>
  <c r="Q252" i="10"/>
  <c r="AA251" i="10"/>
  <c r="Z251" i="10"/>
  <c r="Y251" i="10"/>
  <c r="X251" i="10"/>
  <c r="W251" i="10"/>
  <c r="U251" i="10"/>
  <c r="T251" i="10"/>
  <c r="S251" i="10"/>
  <c r="R251" i="10"/>
  <c r="Q251" i="10"/>
  <c r="AA250" i="10"/>
  <c r="Z250" i="10"/>
  <c r="Y250" i="10"/>
  <c r="X250" i="10"/>
  <c r="W250" i="10"/>
  <c r="U250" i="10"/>
  <c r="T250" i="10"/>
  <c r="S250" i="10"/>
  <c r="R250" i="10"/>
  <c r="Q250" i="10"/>
  <c r="AA249" i="10"/>
  <c r="Z249" i="10"/>
  <c r="Y249" i="10"/>
  <c r="X249" i="10"/>
  <c r="W249" i="10"/>
  <c r="U249" i="10"/>
  <c r="T249" i="10"/>
  <c r="S249" i="10"/>
  <c r="R249" i="10"/>
  <c r="Q249" i="10"/>
  <c r="AA248" i="10"/>
  <c r="Z248" i="10"/>
  <c r="Y248" i="10"/>
  <c r="X248" i="10"/>
  <c r="W248" i="10"/>
  <c r="U248" i="10"/>
  <c r="T248" i="10"/>
  <c r="S248" i="10"/>
  <c r="R248" i="10"/>
  <c r="Q248" i="10"/>
  <c r="AA247" i="10"/>
  <c r="Z247" i="10"/>
  <c r="Y247" i="10"/>
  <c r="X247" i="10"/>
  <c r="W247" i="10"/>
  <c r="U247" i="10"/>
  <c r="T247" i="10"/>
  <c r="S247" i="10"/>
  <c r="R247" i="10"/>
  <c r="Q247" i="10"/>
  <c r="AA246" i="10"/>
  <c r="Z246" i="10"/>
  <c r="Y246" i="10"/>
  <c r="X246" i="10"/>
  <c r="W246" i="10"/>
  <c r="U246" i="10"/>
  <c r="T246" i="10"/>
  <c r="S246" i="10"/>
  <c r="R246" i="10"/>
  <c r="Q246" i="10"/>
  <c r="AA245" i="10"/>
  <c r="Z245" i="10"/>
  <c r="Y245" i="10"/>
  <c r="X245" i="10"/>
  <c r="W245" i="10"/>
  <c r="U245" i="10"/>
  <c r="T245" i="10"/>
  <c r="S245" i="10"/>
  <c r="R245" i="10"/>
  <c r="Q245" i="10"/>
  <c r="AA244" i="10"/>
  <c r="Z244" i="10"/>
  <c r="Y244" i="10"/>
  <c r="X244" i="10"/>
  <c r="W244" i="10"/>
  <c r="U244" i="10"/>
  <c r="T244" i="10"/>
  <c r="S244" i="10"/>
  <c r="R244" i="10"/>
  <c r="Q244" i="10"/>
  <c r="AA243" i="10"/>
  <c r="Z243" i="10"/>
  <c r="Y243" i="10"/>
  <c r="X243" i="10"/>
  <c r="W243" i="10"/>
  <c r="U243" i="10"/>
  <c r="T243" i="10"/>
  <c r="S243" i="10"/>
  <c r="R243" i="10"/>
  <c r="Q243" i="10"/>
  <c r="AA242" i="10"/>
  <c r="Z242" i="10"/>
  <c r="Y242" i="10"/>
  <c r="X242" i="10"/>
  <c r="W242" i="10"/>
  <c r="U242" i="10"/>
  <c r="T242" i="10"/>
  <c r="S242" i="10"/>
  <c r="R242" i="10"/>
  <c r="Q242" i="10"/>
  <c r="AA241" i="10"/>
  <c r="Z241" i="10"/>
  <c r="Y241" i="10"/>
  <c r="X241" i="10"/>
  <c r="W241" i="10"/>
  <c r="U241" i="10"/>
  <c r="T241" i="10"/>
  <c r="S241" i="10"/>
  <c r="R241" i="10"/>
  <c r="Q241" i="10"/>
  <c r="AA240" i="10"/>
  <c r="Z240" i="10"/>
  <c r="Y240" i="10"/>
  <c r="X240" i="10"/>
  <c r="W240" i="10"/>
  <c r="U240" i="10"/>
  <c r="T240" i="10"/>
  <c r="S240" i="10"/>
  <c r="R240" i="10"/>
  <c r="Q240" i="10"/>
  <c r="AA239" i="10"/>
  <c r="Z239" i="10"/>
  <c r="Y239" i="10"/>
  <c r="X239" i="10"/>
  <c r="W239" i="10"/>
  <c r="U239" i="10"/>
  <c r="T239" i="10"/>
  <c r="S239" i="10"/>
  <c r="R239" i="10"/>
  <c r="Q239" i="10"/>
  <c r="AA238" i="10"/>
  <c r="Z238" i="10"/>
  <c r="Y238" i="10"/>
  <c r="X238" i="10"/>
  <c r="W238" i="10"/>
  <c r="U238" i="10"/>
  <c r="T238" i="10"/>
  <c r="S238" i="10"/>
  <c r="R238" i="10"/>
  <c r="Q238" i="10"/>
  <c r="AA237" i="10"/>
  <c r="Z237" i="10"/>
  <c r="Y237" i="10"/>
  <c r="X237" i="10"/>
  <c r="W237" i="10"/>
  <c r="U237" i="10"/>
  <c r="T237" i="10"/>
  <c r="S237" i="10"/>
  <c r="R237" i="10"/>
  <c r="Q237" i="10"/>
  <c r="AA236" i="10"/>
  <c r="Z236" i="10"/>
  <c r="Y236" i="10"/>
  <c r="X236" i="10"/>
  <c r="W236" i="10"/>
  <c r="U236" i="10"/>
  <c r="T236" i="10"/>
  <c r="S236" i="10"/>
  <c r="R236" i="10"/>
  <c r="Q236" i="10"/>
  <c r="AA235" i="10"/>
  <c r="Z235" i="10"/>
  <c r="Y235" i="10"/>
  <c r="X235" i="10"/>
  <c r="W235" i="10"/>
  <c r="U235" i="10"/>
  <c r="T235" i="10"/>
  <c r="S235" i="10"/>
  <c r="R235" i="10"/>
  <c r="Q235" i="10"/>
  <c r="AA234" i="10"/>
  <c r="Z234" i="10"/>
  <c r="Y234" i="10"/>
  <c r="X234" i="10"/>
  <c r="W234" i="10"/>
  <c r="U234" i="10"/>
  <c r="T234" i="10"/>
  <c r="S234" i="10"/>
  <c r="R234" i="10"/>
  <c r="Q234" i="10"/>
  <c r="AA233" i="10"/>
  <c r="Z233" i="10"/>
  <c r="Y233" i="10"/>
  <c r="X233" i="10"/>
  <c r="W233" i="10"/>
  <c r="U233" i="10"/>
  <c r="T233" i="10"/>
  <c r="S233" i="10"/>
  <c r="R233" i="10"/>
  <c r="Q233" i="10"/>
  <c r="AA232" i="10"/>
  <c r="Z232" i="10"/>
  <c r="Y232" i="10"/>
  <c r="X232" i="10"/>
  <c r="W232" i="10"/>
  <c r="U232" i="10"/>
  <c r="T232" i="10"/>
  <c r="S232" i="10"/>
  <c r="R232" i="10"/>
  <c r="Q232" i="10"/>
  <c r="AA231" i="10"/>
  <c r="Z231" i="10"/>
  <c r="Y231" i="10"/>
  <c r="X231" i="10"/>
  <c r="W231" i="10"/>
  <c r="U231" i="10"/>
  <c r="T231" i="10"/>
  <c r="S231" i="10"/>
  <c r="R231" i="10"/>
  <c r="Q231" i="10"/>
  <c r="AA230" i="10"/>
  <c r="Z230" i="10"/>
  <c r="Y230" i="10"/>
  <c r="X230" i="10"/>
  <c r="W230" i="10"/>
  <c r="U230" i="10"/>
  <c r="T230" i="10"/>
  <c r="S230" i="10"/>
  <c r="R230" i="10"/>
  <c r="Q230" i="10"/>
  <c r="AA229" i="10"/>
  <c r="Z229" i="10"/>
  <c r="Y229" i="10"/>
  <c r="X229" i="10"/>
  <c r="W229" i="10"/>
  <c r="U229" i="10"/>
  <c r="T229" i="10"/>
  <c r="S229" i="10"/>
  <c r="R229" i="10"/>
  <c r="Q229" i="10"/>
  <c r="AA228" i="10"/>
  <c r="Z228" i="10"/>
  <c r="Y228" i="10"/>
  <c r="X228" i="10"/>
  <c r="W228" i="10"/>
  <c r="U228" i="10"/>
  <c r="T228" i="10"/>
  <c r="S228" i="10"/>
  <c r="R228" i="10"/>
  <c r="Q228" i="10"/>
  <c r="AA227" i="10"/>
  <c r="Z227" i="10"/>
  <c r="Y227" i="10"/>
  <c r="X227" i="10"/>
  <c r="W227" i="10"/>
  <c r="U227" i="10"/>
  <c r="T227" i="10"/>
  <c r="S227" i="10"/>
  <c r="R227" i="10"/>
  <c r="Q227" i="10"/>
  <c r="AA226" i="10"/>
  <c r="Z226" i="10"/>
  <c r="Y226" i="10"/>
  <c r="X226" i="10"/>
  <c r="W226" i="10"/>
  <c r="U226" i="10"/>
  <c r="T226" i="10"/>
  <c r="S226" i="10"/>
  <c r="R226" i="10"/>
  <c r="Q226" i="10"/>
  <c r="AA225" i="10"/>
  <c r="Z225" i="10"/>
  <c r="Y225" i="10"/>
  <c r="X225" i="10"/>
  <c r="W225" i="10"/>
  <c r="U225" i="10"/>
  <c r="T225" i="10"/>
  <c r="S225" i="10"/>
  <c r="R225" i="10"/>
  <c r="Q225" i="10"/>
  <c r="AA224" i="10"/>
  <c r="Z224" i="10"/>
  <c r="Y224" i="10"/>
  <c r="X224" i="10"/>
  <c r="W224" i="10"/>
  <c r="U224" i="10"/>
  <c r="T224" i="10"/>
  <c r="S224" i="10"/>
  <c r="R224" i="10"/>
  <c r="Q224" i="10"/>
  <c r="AA223" i="10"/>
  <c r="Z223" i="10"/>
  <c r="Y223" i="10"/>
  <c r="X223" i="10"/>
  <c r="W223" i="10"/>
  <c r="U223" i="10"/>
  <c r="T223" i="10"/>
  <c r="S223" i="10"/>
  <c r="R223" i="10"/>
  <c r="Q223" i="10"/>
  <c r="AA222" i="10"/>
  <c r="Z222" i="10"/>
  <c r="Y222" i="10"/>
  <c r="X222" i="10"/>
  <c r="W222" i="10"/>
  <c r="U222" i="10"/>
  <c r="T222" i="10"/>
  <c r="S222" i="10"/>
  <c r="R222" i="10"/>
  <c r="Q222" i="10"/>
  <c r="AA221" i="10"/>
  <c r="Z221" i="10"/>
  <c r="Y221" i="10"/>
  <c r="X221" i="10"/>
  <c r="W221" i="10"/>
  <c r="U221" i="10"/>
  <c r="T221" i="10"/>
  <c r="S221" i="10"/>
  <c r="R221" i="10"/>
  <c r="Q221" i="10"/>
  <c r="AA220" i="10"/>
  <c r="Z220" i="10"/>
  <c r="Y220" i="10"/>
  <c r="X220" i="10"/>
  <c r="W220" i="10"/>
  <c r="U220" i="10"/>
  <c r="T220" i="10"/>
  <c r="S220" i="10"/>
  <c r="R220" i="10"/>
  <c r="Q220" i="10"/>
  <c r="AA219" i="10"/>
  <c r="Z219" i="10"/>
  <c r="Y219" i="10"/>
  <c r="X219" i="10"/>
  <c r="W219" i="10"/>
  <c r="U219" i="10"/>
  <c r="T219" i="10"/>
  <c r="S219" i="10"/>
  <c r="R219" i="10"/>
  <c r="Q219" i="10"/>
  <c r="AA218" i="10"/>
  <c r="Z218" i="10"/>
  <c r="Y218" i="10"/>
  <c r="X218" i="10"/>
  <c r="W218" i="10"/>
  <c r="U218" i="10"/>
  <c r="T218" i="10"/>
  <c r="S218" i="10"/>
  <c r="R218" i="10"/>
  <c r="Q218" i="10"/>
  <c r="AA217" i="10"/>
  <c r="Z217" i="10"/>
  <c r="Y217" i="10"/>
  <c r="X217" i="10"/>
  <c r="W217" i="10"/>
  <c r="U217" i="10"/>
  <c r="T217" i="10"/>
  <c r="S217" i="10"/>
  <c r="R217" i="10"/>
  <c r="Q217" i="10"/>
  <c r="AA216" i="10"/>
  <c r="Z216" i="10"/>
  <c r="Y216" i="10"/>
  <c r="X216" i="10"/>
  <c r="W216" i="10"/>
  <c r="U216" i="10"/>
  <c r="T216" i="10"/>
  <c r="S216" i="10"/>
  <c r="R216" i="10"/>
  <c r="Q216" i="10"/>
  <c r="AA215" i="10"/>
  <c r="Z215" i="10"/>
  <c r="Y215" i="10"/>
  <c r="X215" i="10"/>
  <c r="W215" i="10"/>
  <c r="U215" i="10"/>
  <c r="T215" i="10"/>
  <c r="S215" i="10"/>
  <c r="R215" i="10"/>
  <c r="Q215" i="10"/>
  <c r="AA214" i="10"/>
  <c r="Z214" i="10"/>
  <c r="Y214" i="10"/>
  <c r="X214" i="10"/>
  <c r="W214" i="10"/>
  <c r="U214" i="10"/>
  <c r="T214" i="10"/>
  <c r="S214" i="10"/>
  <c r="R214" i="10"/>
  <c r="Q214" i="10"/>
  <c r="AA213" i="10"/>
  <c r="Z213" i="10"/>
  <c r="Y213" i="10"/>
  <c r="X213" i="10"/>
  <c r="W213" i="10"/>
  <c r="U213" i="10"/>
  <c r="T213" i="10"/>
  <c r="S213" i="10"/>
  <c r="R213" i="10"/>
  <c r="Q213" i="10"/>
  <c r="AA212" i="10"/>
  <c r="Z212" i="10"/>
  <c r="Y212" i="10"/>
  <c r="X212" i="10"/>
  <c r="W212" i="10"/>
  <c r="U212" i="10"/>
  <c r="T212" i="10"/>
  <c r="S212" i="10"/>
  <c r="R212" i="10"/>
  <c r="Q212" i="10"/>
  <c r="AA211" i="10"/>
  <c r="Z211" i="10"/>
  <c r="Y211" i="10"/>
  <c r="X211" i="10"/>
  <c r="W211" i="10"/>
  <c r="U211" i="10"/>
  <c r="T211" i="10"/>
  <c r="S211" i="10"/>
  <c r="R211" i="10"/>
  <c r="Q211" i="10"/>
  <c r="AA210" i="10"/>
  <c r="Z210" i="10"/>
  <c r="Y210" i="10"/>
  <c r="X210" i="10"/>
  <c r="W210" i="10"/>
  <c r="U210" i="10"/>
  <c r="T210" i="10"/>
  <c r="S210" i="10"/>
  <c r="R210" i="10"/>
  <c r="Q210" i="10"/>
  <c r="AA209" i="10"/>
  <c r="Z209" i="10"/>
  <c r="Y209" i="10"/>
  <c r="X209" i="10"/>
  <c r="W209" i="10"/>
  <c r="U209" i="10"/>
  <c r="T209" i="10"/>
  <c r="S209" i="10"/>
  <c r="R209" i="10"/>
  <c r="Q209" i="10"/>
  <c r="AA208" i="10"/>
  <c r="Z208" i="10"/>
  <c r="Y208" i="10"/>
  <c r="X208" i="10"/>
  <c r="W208" i="10"/>
  <c r="U208" i="10"/>
  <c r="T208" i="10"/>
  <c r="S208" i="10"/>
  <c r="R208" i="10"/>
  <c r="Q208" i="10"/>
  <c r="AA207" i="10"/>
  <c r="Z207" i="10"/>
  <c r="Y207" i="10"/>
  <c r="X207" i="10"/>
  <c r="W207" i="10"/>
  <c r="U207" i="10"/>
  <c r="T207" i="10"/>
  <c r="S207" i="10"/>
  <c r="R207" i="10"/>
  <c r="Q207" i="10"/>
  <c r="AA206" i="10"/>
  <c r="Z206" i="10"/>
  <c r="Y206" i="10"/>
  <c r="X206" i="10"/>
  <c r="W206" i="10"/>
  <c r="U206" i="10"/>
  <c r="T206" i="10"/>
  <c r="S206" i="10"/>
  <c r="R206" i="10"/>
  <c r="Q206" i="10"/>
  <c r="AA205" i="10"/>
  <c r="Z205" i="10"/>
  <c r="Y205" i="10"/>
  <c r="X205" i="10"/>
  <c r="W205" i="10"/>
  <c r="U205" i="10"/>
  <c r="T205" i="10"/>
  <c r="S205" i="10"/>
  <c r="R205" i="10"/>
  <c r="Q205" i="10"/>
  <c r="AA204" i="10"/>
  <c r="Z204" i="10"/>
  <c r="Y204" i="10"/>
  <c r="X204" i="10"/>
  <c r="W204" i="10"/>
  <c r="U204" i="10"/>
  <c r="T204" i="10"/>
  <c r="S204" i="10"/>
  <c r="R204" i="10"/>
  <c r="Q204" i="10"/>
  <c r="AA203" i="10"/>
  <c r="Z203" i="10"/>
  <c r="Y203" i="10"/>
  <c r="X203" i="10"/>
  <c r="W203" i="10"/>
  <c r="U203" i="10"/>
  <c r="T203" i="10"/>
  <c r="S203" i="10"/>
  <c r="R203" i="10"/>
  <c r="Q203" i="10"/>
  <c r="AA202" i="10"/>
  <c r="Z202" i="10"/>
  <c r="Y202" i="10"/>
  <c r="X202" i="10"/>
  <c r="W202" i="10"/>
  <c r="U202" i="10"/>
  <c r="T202" i="10"/>
  <c r="S202" i="10"/>
  <c r="R202" i="10"/>
  <c r="Q202" i="10"/>
  <c r="AA201" i="10"/>
  <c r="Z201" i="10"/>
  <c r="Y201" i="10"/>
  <c r="X201" i="10"/>
  <c r="W201" i="10"/>
  <c r="U201" i="10"/>
  <c r="T201" i="10"/>
  <c r="S201" i="10"/>
  <c r="R201" i="10"/>
  <c r="Q201" i="10"/>
  <c r="AA200" i="10"/>
  <c r="Z200" i="10"/>
  <c r="Y200" i="10"/>
  <c r="X200" i="10"/>
  <c r="W200" i="10"/>
  <c r="U200" i="10"/>
  <c r="T200" i="10"/>
  <c r="S200" i="10"/>
  <c r="R200" i="10"/>
  <c r="Q200" i="10"/>
  <c r="AA199" i="10"/>
  <c r="Z199" i="10"/>
  <c r="Y199" i="10"/>
  <c r="X199" i="10"/>
  <c r="W199" i="10"/>
  <c r="U199" i="10"/>
  <c r="T199" i="10"/>
  <c r="S199" i="10"/>
  <c r="R199" i="10"/>
  <c r="Q199" i="10"/>
  <c r="AA198" i="10"/>
  <c r="Z198" i="10"/>
  <c r="Y198" i="10"/>
  <c r="X198" i="10"/>
  <c r="W198" i="10"/>
  <c r="U198" i="10"/>
  <c r="T198" i="10"/>
  <c r="S198" i="10"/>
  <c r="R198" i="10"/>
  <c r="Q198" i="10"/>
  <c r="AA197" i="10"/>
  <c r="Z197" i="10"/>
  <c r="Y197" i="10"/>
  <c r="X197" i="10"/>
  <c r="W197" i="10"/>
  <c r="U197" i="10"/>
  <c r="T197" i="10"/>
  <c r="S197" i="10"/>
  <c r="R197" i="10"/>
  <c r="Q197" i="10"/>
  <c r="AA196" i="10"/>
  <c r="Z196" i="10"/>
  <c r="Y196" i="10"/>
  <c r="X196" i="10"/>
  <c r="W196" i="10"/>
  <c r="U196" i="10"/>
  <c r="T196" i="10"/>
  <c r="S196" i="10"/>
  <c r="R196" i="10"/>
  <c r="Q196" i="10"/>
  <c r="AA195" i="10"/>
  <c r="Z195" i="10"/>
  <c r="Y195" i="10"/>
  <c r="X195" i="10"/>
  <c r="W195" i="10"/>
  <c r="U195" i="10"/>
  <c r="T195" i="10"/>
  <c r="S195" i="10"/>
  <c r="R195" i="10"/>
  <c r="Q195" i="10"/>
  <c r="AA194" i="10"/>
  <c r="Z194" i="10"/>
  <c r="Y194" i="10"/>
  <c r="X194" i="10"/>
  <c r="W194" i="10"/>
  <c r="U194" i="10"/>
  <c r="T194" i="10"/>
  <c r="S194" i="10"/>
  <c r="R194" i="10"/>
  <c r="Q194" i="10"/>
  <c r="AA193" i="10"/>
  <c r="Z193" i="10"/>
  <c r="Y193" i="10"/>
  <c r="X193" i="10"/>
  <c r="W193" i="10"/>
  <c r="U193" i="10"/>
  <c r="T193" i="10"/>
  <c r="S193" i="10"/>
  <c r="R193" i="10"/>
  <c r="Q193" i="10"/>
  <c r="AA192" i="10"/>
  <c r="Z192" i="10"/>
  <c r="Y192" i="10"/>
  <c r="X192" i="10"/>
  <c r="W192" i="10"/>
  <c r="U192" i="10"/>
  <c r="T192" i="10"/>
  <c r="S192" i="10"/>
  <c r="R192" i="10"/>
  <c r="Q192" i="10"/>
  <c r="AA191" i="10"/>
  <c r="Z191" i="10"/>
  <c r="Y191" i="10"/>
  <c r="X191" i="10"/>
  <c r="W191" i="10"/>
  <c r="U191" i="10"/>
  <c r="T191" i="10"/>
  <c r="S191" i="10"/>
  <c r="R191" i="10"/>
  <c r="Q191" i="10"/>
  <c r="AA190" i="10"/>
  <c r="Z190" i="10"/>
  <c r="Y190" i="10"/>
  <c r="X190" i="10"/>
  <c r="W190" i="10"/>
  <c r="U190" i="10"/>
  <c r="T190" i="10"/>
  <c r="S190" i="10"/>
  <c r="R190" i="10"/>
  <c r="Q190" i="10"/>
  <c r="AA189" i="10"/>
  <c r="Z189" i="10"/>
  <c r="Y189" i="10"/>
  <c r="X189" i="10"/>
  <c r="W189" i="10"/>
  <c r="U189" i="10"/>
  <c r="T189" i="10"/>
  <c r="S189" i="10"/>
  <c r="R189" i="10"/>
  <c r="Q189" i="10"/>
  <c r="AA188" i="10"/>
  <c r="Z188" i="10"/>
  <c r="Y188" i="10"/>
  <c r="X188" i="10"/>
  <c r="W188" i="10"/>
  <c r="U188" i="10"/>
  <c r="T188" i="10"/>
  <c r="S188" i="10"/>
  <c r="R188" i="10"/>
  <c r="Q188" i="10"/>
  <c r="AA187" i="10"/>
  <c r="Z187" i="10"/>
  <c r="Y187" i="10"/>
  <c r="X187" i="10"/>
  <c r="W187" i="10"/>
  <c r="U187" i="10"/>
  <c r="T187" i="10"/>
  <c r="S187" i="10"/>
  <c r="R187" i="10"/>
  <c r="Q187" i="10"/>
  <c r="AA186" i="10"/>
  <c r="Z186" i="10"/>
  <c r="Y186" i="10"/>
  <c r="X186" i="10"/>
  <c r="W186" i="10"/>
  <c r="U186" i="10"/>
  <c r="T186" i="10"/>
  <c r="S186" i="10"/>
  <c r="R186" i="10"/>
  <c r="Q186" i="10"/>
  <c r="AA185" i="10"/>
  <c r="Z185" i="10"/>
  <c r="Y185" i="10"/>
  <c r="X185" i="10"/>
  <c r="W185" i="10"/>
  <c r="U185" i="10"/>
  <c r="T185" i="10"/>
  <c r="S185" i="10"/>
  <c r="R185" i="10"/>
  <c r="Q185" i="10"/>
  <c r="AA184" i="10"/>
  <c r="Z184" i="10"/>
  <c r="Y184" i="10"/>
  <c r="X184" i="10"/>
  <c r="W184" i="10"/>
  <c r="U184" i="10"/>
  <c r="T184" i="10"/>
  <c r="S184" i="10"/>
  <c r="R184" i="10"/>
  <c r="Q184" i="10"/>
  <c r="AA183" i="10"/>
  <c r="Z183" i="10"/>
  <c r="Y183" i="10"/>
  <c r="X183" i="10"/>
  <c r="W183" i="10"/>
  <c r="U183" i="10"/>
  <c r="T183" i="10"/>
  <c r="S183" i="10"/>
  <c r="R183" i="10"/>
  <c r="Q183" i="10"/>
  <c r="AA182" i="10"/>
  <c r="Z182" i="10"/>
  <c r="Y182" i="10"/>
  <c r="X182" i="10"/>
  <c r="W182" i="10"/>
  <c r="U182" i="10"/>
  <c r="T182" i="10"/>
  <c r="S182" i="10"/>
  <c r="R182" i="10"/>
  <c r="Q182" i="10"/>
  <c r="AA181" i="10"/>
  <c r="Z181" i="10"/>
  <c r="Y181" i="10"/>
  <c r="X181" i="10"/>
  <c r="W181" i="10"/>
  <c r="U181" i="10"/>
  <c r="T181" i="10"/>
  <c r="S181" i="10"/>
  <c r="R181" i="10"/>
  <c r="Q181" i="10"/>
  <c r="AA180" i="10"/>
  <c r="Z180" i="10"/>
  <c r="Y180" i="10"/>
  <c r="X180" i="10"/>
  <c r="W180" i="10"/>
  <c r="U180" i="10"/>
  <c r="T180" i="10"/>
  <c r="S180" i="10"/>
  <c r="R180" i="10"/>
  <c r="Q180" i="10"/>
  <c r="AA179" i="10"/>
  <c r="Z179" i="10"/>
  <c r="Y179" i="10"/>
  <c r="X179" i="10"/>
  <c r="W179" i="10"/>
  <c r="U179" i="10"/>
  <c r="T179" i="10"/>
  <c r="S179" i="10"/>
  <c r="R179" i="10"/>
  <c r="Q179" i="10"/>
  <c r="AA178" i="10"/>
  <c r="Z178" i="10"/>
  <c r="Y178" i="10"/>
  <c r="X178" i="10"/>
  <c r="W178" i="10"/>
  <c r="U178" i="10"/>
  <c r="T178" i="10"/>
  <c r="S178" i="10"/>
  <c r="R178" i="10"/>
  <c r="Q178" i="10"/>
  <c r="AA177" i="10"/>
  <c r="Z177" i="10"/>
  <c r="Y177" i="10"/>
  <c r="X177" i="10"/>
  <c r="W177" i="10"/>
  <c r="U177" i="10"/>
  <c r="T177" i="10"/>
  <c r="S177" i="10"/>
  <c r="R177" i="10"/>
  <c r="Q177" i="10"/>
  <c r="AA176" i="10"/>
  <c r="Z176" i="10"/>
  <c r="Y176" i="10"/>
  <c r="X176" i="10"/>
  <c r="W176" i="10"/>
  <c r="U176" i="10"/>
  <c r="T176" i="10"/>
  <c r="S176" i="10"/>
  <c r="R176" i="10"/>
  <c r="Q176" i="10"/>
  <c r="AA175" i="10"/>
  <c r="Z175" i="10"/>
  <c r="Y175" i="10"/>
  <c r="X175" i="10"/>
  <c r="W175" i="10"/>
  <c r="U175" i="10"/>
  <c r="T175" i="10"/>
  <c r="S175" i="10"/>
  <c r="R175" i="10"/>
  <c r="Q175" i="10"/>
  <c r="AA174" i="10"/>
  <c r="Z174" i="10"/>
  <c r="Y174" i="10"/>
  <c r="X174" i="10"/>
  <c r="W174" i="10"/>
  <c r="U174" i="10"/>
  <c r="T174" i="10"/>
  <c r="S174" i="10"/>
  <c r="R174" i="10"/>
  <c r="Q174" i="10"/>
  <c r="AA173" i="10"/>
  <c r="Z173" i="10"/>
  <c r="Y173" i="10"/>
  <c r="X173" i="10"/>
  <c r="W173" i="10"/>
  <c r="U173" i="10"/>
  <c r="T173" i="10"/>
  <c r="S173" i="10"/>
  <c r="R173" i="10"/>
  <c r="Q173" i="10"/>
  <c r="AA172" i="10"/>
  <c r="Z172" i="10"/>
  <c r="Y172" i="10"/>
  <c r="X172" i="10"/>
  <c r="W172" i="10"/>
  <c r="U172" i="10"/>
  <c r="T172" i="10"/>
  <c r="S172" i="10"/>
  <c r="R172" i="10"/>
  <c r="Q172" i="10"/>
  <c r="AA171" i="10"/>
  <c r="Z171" i="10"/>
  <c r="Y171" i="10"/>
  <c r="X171" i="10"/>
  <c r="W171" i="10"/>
  <c r="U171" i="10"/>
  <c r="T171" i="10"/>
  <c r="S171" i="10"/>
  <c r="R171" i="10"/>
  <c r="Q171" i="10"/>
  <c r="AA170" i="10"/>
  <c r="Z170" i="10"/>
  <c r="Y170" i="10"/>
  <c r="X170" i="10"/>
  <c r="W170" i="10"/>
  <c r="U170" i="10"/>
  <c r="T170" i="10"/>
  <c r="S170" i="10"/>
  <c r="R170" i="10"/>
  <c r="Q170" i="10"/>
  <c r="AA169" i="10"/>
  <c r="Z169" i="10"/>
  <c r="Y169" i="10"/>
  <c r="X169" i="10"/>
  <c r="W169" i="10"/>
  <c r="U169" i="10"/>
  <c r="T169" i="10"/>
  <c r="S169" i="10"/>
  <c r="R169" i="10"/>
  <c r="Q169" i="10"/>
  <c r="AA168" i="10"/>
  <c r="Z168" i="10"/>
  <c r="Y168" i="10"/>
  <c r="X168" i="10"/>
  <c r="W168" i="10"/>
  <c r="U168" i="10"/>
  <c r="T168" i="10"/>
  <c r="S168" i="10"/>
  <c r="R168" i="10"/>
  <c r="Q168" i="10"/>
  <c r="AA167" i="10"/>
  <c r="Z167" i="10"/>
  <c r="Y167" i="10"/>
  <c r="X167" i="10"/>
  <c r="W167" i="10"/>
  <c r="U167" i="10"/>
  <c r="T167" i="10"/>
  <c r="S167" i="10"/>
  <c r="R167" i="10"/>
  <c r="Q167" i="10"/>
  <c r="AA166" i="10"/>
  <c r="Z166" i="10"/>
  <c r="Y166" i="10"/>
  <c r="X166" i="10"/>
  <c r="W166" i="10"/>
  <c r="U166" i="10"/>
  <c r="T166" i="10"/>
  <c r="S166" i="10"/>
  <c r="R166" i="10"/>
  <c r="Q166" i="10"/>
  <c r="AA165" i="10"/>
  <c r="Z165" i="10"/>
  <c r="Y165" i="10"/>
  <c r="X165" i="10"/>
  <c r="W165" i="10"/>
  <c r="U165" i="10"/>
  <c r="T165" i="10"/>
  <c r="S165" i="10"/>
  <c r="R165" i="10"/>
  <c r="Q165" i="10"/>
  <c r="AA164" i="10"/>
  <c r="Z164" i="10"/>
  <c r="Y164" i="10"/>
  <c r="X164" i="10"/>
  <c r="W164" i="10"/>
  <c r="U164" i="10"/>
  <c r="T164" i="10"/>
  <c r="S164" i="10"/>
  <c r="R164" i="10"/>
  <c r="Q164" i="10"/>
  <c r="AA163" i="10"/>
  <c r="Z163" i="10"/>
  <c r="Y163" i="10"/>
  <c r="X163" i="10"/>
  <c r="W163" i="10"/>
  <c r="U163" i="10"/>
  <c r="T163" i="10"/>
  <c r="S163" i="10"/>
  <c r="R163" i="10"/>
  <c r="Q163" i="10"/>
  <c r="AA162" i="10"/>
  <c r="Z162" i="10"/>
  <c r="Y162" i="10"/>
  <c r="X162" i="10"/>
  <c r="W162" i="10"/>
  <c r="U162" i="10"/>
  <c r="T162" i="10"/>
  <c r="S162" i="10"/>
  <c r="R162" i="10"/>
  <c r="Q162" i="10"/>
  <c r="AA161" i="10"/>
  <c r="Z161" i="10"/>
  <c r="Y161" i="10"/>
  <c r="X161" i="10"/>
  <c r="W161" i="10"/>
  <c r="U161" i="10"/>
  <c r="T161" i="10"/>
  <c r="S161" i="10"/>
  <c r="R161" i="10"/>
  <c r="Q161" i="10"/>
  <c r="AA160" i="10"/>
  <c r="Z160" i="10"/>
  <c r="Y160" i="10"/>
  <c r="X160" i="10"/>
  <c r="W160" i="10"/>
  <c r="U160" i="10"/>
  <c r="T160" i="10"/>
  <c r="S160" i="10"/>
  <c r="R160" i="10"/>
  <c r="Q160" i="10"/>
  <c r="AA159" i="10"/>
  <c r="Z159" i="10"/>
  <c r="Y159" i="10"/>
  <c r="X159" i="10"/>
  <c r="W159" i="10"/>
  <c r="U159" i="10"/>
  <c r="T159" i="10"/>
  <c r="S159" i="10"/>
  <c r="R159" i="10"/>
  <c r="Q159" i="10"/>
  <c r="AA158" i="10"/>
  <c r="Z158" i="10"/>
  <c r="Y158" i="10"/>
  <c r="X158" i="10"/>
  <c r="W158" i="10"/>
  <c r="U158" i="10"/>
  <c r="T158" i="10"/>
  <c r="S158" i="10"/>
  <c r="R158" i="10"/>
  <c r="Q158" i="10"/>
  <c r="AA157" i="10"/>
  <c r="Z157" i="10"/>
  <c r="Y157" i="10"/>
  <c r="X157" i="10"/>
  <c r="W157" i="10"/>
  <c r="U157" i="10"/>
  <c r="T157" i="10"/>
  <c r="S157" i="10"/>
  <c r="R157" i="10"/>
  <c r="Q157" i="10"/>
  <c r="AA156" i="10"/>
  <c r="Z156" i="10"/>
  <c r="Y156" i="10"/>
  <c r="X156" i="10"/>
  <c r="W156" i="10"/>
  <c r="U156" i="10"/>
  <c r="T156" i="10"/>
  <c r="S156" i="10"/>
  <c r="R156" i="10"/>
  <c r="Q156" i="10"/>
  <c r="AA155" i="10"/>
  <c r="Z155" i="10"/>
  <c r="Y155" i="10"/>
  <c r="X155" i="10"/>
  <c r="W155" i="10"/>
  <c r="U155" i="10"/>
  <c r="T155" i="10"/>
  <c r="S155" i="10"/>
  <c r="R155" i="10"/>
  <c r="Q155" i="10"/>
  <c r="AA154" i="10"/>
  <c r="Z154" i="10"/>
  <c r="Y154" i="10"/>
  <c r="X154" i="10"/>
  <c r="W154" i="10"/>
  <c r="U154" i="10"/>
  <c r="T154" i="10"/>
  <c r="S154" i="10"/>
  <c r="R154" i="10"/>
  <c r="Q154" i="10"/>
  <c r="AA153" i="10"/>
  <c r="Z153" i="10"/>
  <c r="Y153" i="10"/>
  <c r="X153" i="10"/>
  <c r="W153" i="10"/>
  <c r="U153" i="10"/>
  <c r="T153" i="10"/>
  <c r="S153" i="10"/>
  <c r="R153" i="10"/>
  <c r="Q153" i="10"/>
  <c r="AA152" i="10"/>
  <c r="Z152" i="10"/>
  <c r="Y152" i="10"/>
  <c r="X152" i="10"/>
  <c r="W152" i="10"/>
  <c r="U152" i="10"/>
  <c r="T152" i="10"/>
  <c r="S152" i="10"/>
  <c r="R152" i="10"/>
  <c r="Q152" i="10"/>
  <c r="AA151" i="10"/>
  <c r="Z151" i="10"/>
  <c r="Y151" i="10"/>
  <c r="X151" i="10"/>
  <c r="W151" i="10"/>
  <c r="U151" i="10"/>
  <c r="T151" i="10"/>
  <c r="S151" i="10"/>
  <c r="R151" i="10"/>
  <c r="Q151" i="10"/>
  <c r="AA150" i="10"/>
  <c r="Z150" i="10"/>
  <c r="Y150" i="10"/>
  <c r="X150" i="10"/>
  <c r="W150" i="10"/>
  <c r="U150" i="10"/>
  <c r="T150" i="10"/>
  <c r="S150" i="10"/>
  <c r="R150" i="10"/>
  <c r="Q150" i="10"/>
  <c r="AA149" i="10"/>
  <c r="Z149" i="10"/>
  <c r="Y149" i="10"/>
  <c r="X149" i="10"/>
  <c r="W149" i="10"/>
  <c r="U149" i="10"/>
  <c r="T149" i="10"/>
  <c r="S149" i="10"/>
  <c r="R149" i="10"/>
  <c r="Q149" i="10"/>
  <c r="AA148" i="10"/>
  <c r="Z148" i="10"/>
  <c r="Y148" i="10"/>
  <c r="X148" i="10"/>
  <c r="W148" i="10"/>
  <c r="U148" i="10"/>
  <c r="T148" i="10"/>
  <c r="S148" i="10"/>
  <c r="R148" i="10"/>
  <c r="Q148" i="10"/>
  <c r="AA147" i="10"/>
  <c r="Z147" i="10"/>
  <c r="Y147" i="10"/>
  <c r="X147" i="10"/>
  <c r="W147" i="10"/>
  <c r="U147" i="10"/>
  <c r="T147" i="10"/>
  <c r="S147" i="10"/>
  <c r="R147" i="10"/>
  <c r="Q147" i="10"/>
  <c r="AA146" i="10"/>
  <c r="Z146" i="10"/>
  <c r="Y146" i="10"/>
  <c r="X146" i="10"/>
  <c r="W146" i="10"/>
  <c r="U146" i="10"/>
  <c r="T146" i="10"/>
  <c r="S146" i="10"/>
  <c r="R146" i="10"/>
  <c r="Q146" i="10"/>
  <c r="AA145" i="10"/>
  <c r="Z145" i="10"/>
  <c r="Y145" i="10"/>
  <c r="X145" i="10"/>
  <c r="W145" i="10"/>
  <c r="U145" i="10"/>
  <c r="T145" i="10"/>
  <c r="S145" i="10"/>
  <c r="R145" i="10"/>
  <c r="Q145" i="10"/>
  <c r="AA144" i="10"/>
  <c r="Z144" i="10"/>
  <c r="Y144" i="10"/>
  <c r="X144" i="10"/>
  <c r="W144" i="10"/>
  <c r="U144" i="10"/>
  <c r="T144" i="10"/>
  <c r="S144" i="10"/>
  <c r="R144" i="10"/>
  <c r="Q144" i="10"/>
  <c r="AA143" i="10"/>
  <c r="Z143" i="10"/>
  <c r="Y143" i="10"/>
  <c r="X143" i="10"/>
  <c r="W143" i="10"/>
  <c r="U143" i="10"/>
  <c r="T143" i="10"/>
  <c r="S143" i="10"/>
  <c r="R143" i="10"/>
  <c r="Q143" i="10"/>
  <c r="AA142" i="10"/>
  <c r="Z142" i="10"/>
  <c r="Y142" i="10"/>
  <c r="X142" i="10"/>
  <c r="W142" i="10"/>
  <c r="U142" i="10"/>
  <c r="T142" i="10"/>
  <c r="S142" i="10"/>
  <c r="R142" i="10"/>
  <c r="Q142" i="10"/>
  <c r="AA141" i="10"/>
  <c r="Z141" i="10"/>
  <c r="Y141" i="10"/>
  <c r="X141" i="10"/>
  <c r="W141" i="10"/>
  <c r="U141" i="10"/>
  <c r="T141" i="10"/>
  <c r="S141" i="10"/>
  <c r="R141" i="10"/>
  <c r="Q141" i="10"/>
  <c r="AA140" i="10"/>
  <c r="Z140" i="10"/>
  <c r="Y140" i="10"/>
  <c r="X140" i="10"/>
  <c r="W140" i="10"/>
  <c r="U140" i="10"/>
  <c r="T140" i="10"/>
  <c r="S140" i="10"/>
  <c r="R140" i="10"/>
  <c r="Q140" i="10"/>
  <c r="AA139" i="10"/>
  <c r="Z139" i="10"/>
  <c r="Y139" i="10"/>
  <c r="X139" i="10"/>
  <c r="W139" i="10"/>
  <c r="U139" i="10"/>
  <c r="T139" i="10"/>
  <c r="S139" i="10"/>
  <c r="R139" i="10"/>
  <c r="Q139" i="10"/>
  <c r="AA138" i="10"/>
  <c r="Z138" i="10"/>
  <c r="Y138" i="10"/>
  <c r="X138" i="10"/>
  <c r="W138" i="10"/>
  <c r="U138" i="10"/>
  <c r="T138" i="10"/>
  <c r="S138" i="10"/>
  <c r="R138" i="10"/>
  <c r="Q138" i="10"/>
  <c r="AA137" i="10"/>
  <c r="Z137" i="10"/>
  <c r="Y137" i="10"/>
  <c r="X137" i="10"/>
  <c r="W137" i="10"/>
  <c r="U137" i="10"/>
  <c r="T137" i="10"/>
  <c r="S137" i="10"/>
  <c r="R137" i="10"/>
  <c r="Q137" i="10"/>
  <c r="AA136" i="10"/>
  <c r="Z136" i="10"/>
  <c r="Y136" i="10"/>
  <c r="X136" i="10"/>
  <c r="W136" i="10"/>
  <c r="U136" i="10"/>
  <c r="T136" i="10"/>
  <c r="S136" i="10"/>
  <c r="R136" i="10"/>
  <c r="Q136" i="10"/>
  <c r="AA135" i="10"/>
  <c r="Z135" i="10"/>
  <c r="Y135" i="10"/>
  <c r="X135" i="10"/>
  <c r="W135" i="10"/>
  <c r="U135" i="10"/>
  <c r="T135" i="10"/>
  <c r="S135" i="10"/>
  <c r="R135" i="10"/>
  <c r="Q135" i="10"/>
  <c r="AA134" i="10"/>
  <c r="Z134" i="10"/>
  <c r="Y134" i="10"/>
  <c r="X134" i="10"/>
  <c r="W134" i="10"/>
  <c r="U134" i="10"/>
  <c r="T134" i="10"/>
  <c r="S134" i="10"/>
  <c r="R134" i="10"/>
  <c r="Q134" i="10"/>
  <c r="AA133" i="10"/>
  <c r="Z133" i="10"/>
  <c r="Y133" i="10"/>
  <c r="X133" i="10"/>
  <c r="W133" i="10"/>
  <c r="U133" i="10"/>
  <c r="T133" i="10"/>
  <c r="S133" i="10"/>
  <c r="R133" i="10"/>
  <c r="Q133" i="10"/>
  <c r="AA132" i="10"/>
  <c r="Z132" i="10"/>
  <c r="Y132" i="10"/>
  <c r="X132" i="10"/>
  <c r="W132" i="10"/>
  <c r="U132" i="10"/>
  <c r="T132" i="10"/>
  <c r="S132" i="10"/>
  <c r="R132" i="10"/>
  <c r="Q132" i="10"/>
  <c r="AA131" i="10"/>
  <c r="Z131" i="10"/>
  <c r="Y131" i="10"/>
  <c r="X131" i="10"/>
  <c r="W131" i="10"/>
  <c r="U131" i="10"/>
  <c r="T131" i="10"/>
  <c r="S131" i="10"/>
  <c r="R131" i="10"/>
  <c r="Q131" i="10"/>
  <c r="AA130" i="10"/>
  <c r="Z130" i="10"/>
  <c r="Y130" i="10"/>
  <c r="X130" i="10"/>
  <c r="W130" i="10"/>
  <c r="U130" i="10"/>
  <c r="T130" i="10"/>
  <c r="S130" i="10"/>
  <c r="R130" i="10"/>
  <c r="Q130" i="10"/>
  <c r="AA129" i="10"/>
  <c r="Z129" i="10"/>
  <c r="Y129" i="10"/>
  <c r="X129" i="10"/>
  <c r="W129" i="10"/>
  <c r="U129" i="10"/>
  <c r="T129" i="10"/>
  <c r="S129" i="10"/>
  <c r="R129" i="10"/>
  <c r="Q129" i="10"/>
  <c r="AA128" i="10"/>
  <c r="Z128" i="10"/>
  <c r="Y128" i="10"/>
  <c r="X128" i="10"/>
  <c r="W128" i="10"/>
  <c r="U128" i="10"/>
  <c r="T128" i="10"/>
  <c r="S128" i="10"/>
  <c r="R128" i="10"/>
  <c r="Q128" i="10"/>
  <c r="AA127" i="10"/>
  <c r="Z127" i="10"/>
  <c r="Y127" i="10"/>
  <c r="X127" i="10"/>
  <c r="W127" i="10"/>
  <c r="U127" i="10"/>
  <c r="T127" i="10"/>
  <c r="S127" i="10"/>
  <c r="R127" i="10"/>
  <c r="Q127" i="10"/>
  <c r="AA126" i="10"/>
  <c r="Z126" i="10"/>
  <c r="Y126" i="10"/>
  <c r="X126" i="10"/>
  <c r="W126" i="10"/>
  <c r="U126" i="10"/>
  <c r="T126" i="10"/>
  <c r="S126" i="10"/>
  <c r="R126" i="10"/>
  <c r="Q126" i="10"/>
  <c r="AA125" i="10"/>
  <c r="Z125" i="10"/>
  <c r="Y125" i="10"/>
  <c r="X125" i="10"/>
  <c r="W125" i="10"/>
  <c r="U125" i="10"/>
  <c r="T125" i="10"/>
  <c r="S125" i="10"/>
  <c r="R125" i="10"/>
  <c r="Q125" i="10"/>
  <c r="AA124" i="10"/>
  <c r="Z124" i="10"/>
  <c r="Y124" i="10"/>
  <c r="X124" i="10"/>
  <c r="W124" i="10"/>
  <c r="U124" i="10"/>
  <c r="T124" i="10"/>
  <c r="S124" i="10"/>
  <c r="R124" i="10"/>
  <c r="Q124" i="10"/>
  <c r="AA123" i="10"/>
  <c r="Z123" i="10"/>
  <c r="Y123" i="10"/>
  <c r="X123" i="10"/>
  <c r="W123" i="10"/>
  <c r="U123" i="10"/>
  <c r="T123" i="10"/>
  <c r="S123" i="10"/>
  <c r="R123" i="10"/>
  <c r="Q123" i="10"/>
  <c r="AA122" i="10"/>
  <c r="Z122" i="10"/>
  <c r="Y122" i="10"/>
  <c r="X122" i="10"/>
  <c r="W122" i="10"/>
  <c r="U122" i="10"/>
  <c r="T122" i="10"/>
  <c r="S122" i="10"/>
  <c r="R122" i="10"/>
  <c r="Q122" i="10"/>
  <c r="AA121" i="10"/>
  <c r="Z121" i="10"/>
  <c r="Y121" i="10"/>
  <c r="X121" i="10"/>
  <c r="W121" i="10"/>
  <c r="U121" i="10"/>
  <c r="T121" i="10"/>
  <c r="S121" i="10"/>
  <c r="R121" i="10"/>
  <c r="Q121" i="10"/>
  <c r="AA120" i="10"/>
  <c r="Z120" i="10"/>
  <c r="Y120" i="10"/>
  <c r="X120" i="10"/>
  <c r="W120" i="10"/>
  <c r="U120" i="10"/>
  <c r="T120" i="10"/>
  <c r="S120" i="10"/>
  <c r="R120" i="10"/>
  <c r="Q120" i="10"/>
  <c r="AA119" i="10"/>
  <c r="Z119" i="10"/>
  <c r="Y119" i="10"/>
  <c r="X119" i="10"/>
  <c r="W119" i="10"/>
  <c r="U119" i="10"/>
  <c r="T119" i="10"/>
  <c r="S119" i="10"/>
  <c r="R119" i="10"/>
  <c r="Q119" i="10"/>
  <c r="AA118" i="10"/>
  <c r="Z118" i="10"/>
  <c r="Y118" i="10"/>
  <c r="X118" i="10"/>
  <c r="W118" i="10"/>
  <c r="U118" i="10"/>
  <c r="T118" i="10"/>
  <c r="S118" i="10"/>
  <c r="R118" i="10"/>
  <c r="Q118" i="10"/>
  <c r="AA117" i="10"/>
  <c r="Z117" i="10"/>
  <c r="Y117" i="10"/>
  <c r="X117" i="10"/>
  <c r="W117" i="10"/>
  <c r="U117" i="10"/>
  <c r="T117" i="10"/>
  <c r="S117" i="10"/>
  <c r="R117" i="10"/>
  <c r="Q117" i="10"/>
  <c r="AA116" i="10"/>
  <c r="Z116" i="10"/>
  <c r="Y116" i="10"/>
  <c r="X116" i="10"/>
  <c r="W116" i="10"/>
  <c r="U116" i="10"/>
  <c r="T116" i="10"/>
  <c r="S116" i="10"/>
  <c r="R116" i="10"/>
  <c r="Q116" i="10"/>
  <c r="AA115" i="10"/>
  <c r="Z115" i="10"/>
  <c r="Y115" i="10"/>
  <c r="X115" i="10"/>
  <c r="W115" i="10"/>
  <c r="U115" i="10"/>
  <c r="T115" i="10"/>
  <c r="S115" i="10"/>
  <c r="R115" i="10"/>
  <c r="Q115" i="10"/>
  <c r="AA114" i="10"/>
  <c r="Z114" i="10"/>
  <c r="Y114" i="10"/>
  <c r="X114" i="10"/>
  <c r="W114" i="10"/>
  <c r="U114" i="10"/>
  <c r="T114" i="10"/>
  <c r="S114" i="10"/>
  <c r="R114" i="10"/>
  <c r="Q114" i="10"/>
  <c r="AA113" i="10"/>
  <c r="Z113" i="10"/>
  <c r="Y113" i="10"/>
  <c r="X113" i="10"/>
  <c r="W113" i="10"/>
  <c r="U113" i="10"/>
  <c r="T113" i="10"/>
  <c r="S113" i="10"/>
  <c r="R113" i="10"/>
  <c r="Q113" i="10"/>
  <c r="AA112" i="10"/>
  <c r="Z112" i="10"/>
  <c r="Y112" i="10"/>
  <c r="X112" i="10"/>
  <c r="W112" i="10"/>
  <c r="U112" i="10"/>
  <c r="T112" i="10"/>
  <c r="S112" i="10"/>
  <c r="R112" i="10"/>
  <c r="Q112" i="10"/>
  <c r="AA111" i="10"/>
  <c r="Z111" i="10"/>
  <c r="Y111" i="10"/>
  <c r="X111" i="10"/>
  <c r="W111" i="10"/>
  <c r="U111" i="10"/>
  <c r="T111" i="10"/>
  <c r="S111" i="10"/>
  <c r="R111" i="10"/>
  <c r="Q111" i="10"/>
  <c r="AA110" i="10"/>
  <c r="Z110" i="10"/>
  <c r="Y110" i="10"/>
  <c r="X110" i="10"/>
  <c r="W110" i="10"/>
  <c r="U110" i="10"/>
  <c r="T110" i="10"/>
  <c r="S110" i="10"/>
  <c r="R110" i="10"/>
  <c r="Q110" i="10"/>
  <c r="AA109" i="10"/>
  <c r="Z109" i="10"/>
  <c r="Y109" i="10"/>
  <c r="X109" i="10"/>
  <c r="W109" i="10"/>
  <c r="U109" i="10"/>
  <c r="T109" i="10"/>
  <c r="S109" i="10"/>
  <c r="R109" i="10"/>
  <c r="Q109" i="10"/>
  <c r="AA108" i="10"/>
  <c r="Z108" i="10"/>
  <c r="Y108" i="10"/>
  <c r="X108" i="10"/>
  <c r="W108" i="10"/>
  <c r="U108" i="10"/>
  <c r="T108" i="10"/>
  <c r="S108" i="10"/>
  <c r="R108" i="10"/>
  <c r="Q108" i="10"/>
  <c r="AA107" i="10"/>
  <c r="Z107" i="10"/>
  <c r="Y107" i="10"/>
  <c r="X107" i="10"/>
  <c r="W107" i="10"/>
  <c r="U107" i="10"/>
  <c r="T107" i="10"/>
  <c r="S107" i="10"/>
  <c r="R107" i="10"/>
  <c r="Q107" i="10"/>
  <c r="AA106" i="10"/>
  <c r="Z106" i="10"/>
  <c r="Y106" i="10"/>
  <c r="X106" i="10"/>
  <c r="W106" i="10"/>
  <c r="U106" i="10"/>
  <c r="T106" i="10"/>
  <c r="S106" i="10"/>
  <c r="R106" i="10"/>
  <c r="Q106" i="10"/>
  <c r="AA105" i="10"/>
  <c r="Z105" i="10"/>
  <c r="Y105" i="10"/>
  <c r="X105" i="10"/>
  <c r="W105" i="10"/>
  <c r="U105" i="10"/>
  <c r="T105" i="10"/>
  <c r="S105" i="10"/>
  <c r="R105" i="10"/>
  <c r="Q105" i="10"/>
  <c r="AA104" i="10"/>
  <c r="Z104" i="10"/>
  <c r="Y104" i="10"/>
  <c r="X104" i="10"/>
  <c r="W104" i="10"/>
  <c r="U104" i="10"/>
  <c r="T104" i="10"/>
  <c r="S104" i="10"/>
  <c r="R104" i="10"/>
  <c r="Q104" i="10"/>
  <c r="AA103" i="10"/>
  <c r="Z103" i="10"/>
  <c r="Y103" i="10"/>
  <c r="X103" i="10"/>
  <c r="W103" i="10"/>
  <c r="U103" i="10"/>
  <c r="T103" i="10"/>
  <c r="S103" i="10"/>
  <c r="R103" i="10"/>
  <c r="Q103" i="10"/>
  <c r="AA102" i="10"/>
  <c r="Z102" i="10"/>
  <c r="Y102" i="10"/>
  <c r="X102" i="10"/>
  <c r="W102" i="10"/>
  <c r="U102" i="10"/>
  <c r="T102" i="10"/>
  <c r="S102" i="10"/>
  <c r="R102" i="10"/>
  <c r="Q102" i="10"/>
  <c r="AA101" i="10"/>
  <c r="Z101" i="10"/>
  <c r="Y101" i="10"/>
  <c r="X101" i="10"/>
  <c r="W101" i="10"/>
  <c r="U101" i="10"/>
  <c r="T101" i="10"/>
  <c r="S101" i="10"/>
  <c r="R101" i="10"/>
  <c r="Q101" i="10"/>
  <c r="AA100" i="10"/>
  <c r="Z100" i="10"/>
  <c r="Y100" i="10"/>
  <c r="X100" i="10"/>
  <c r="W100" i="10"/>
  <c r="U100" i="10"/>
  <c r="T100" i="10"/>
  <c r="S100" i="10"/>
  <c r="R100" i="10"/>
  <c r="Q100" i="10"/>
  <c r="AA99" i="10"/>
  <c r="Z99" i="10"/>
  <c r="Y99" i="10"/>
  <c r="X99" i="10"/>
  <c r="W99" i="10"/>
  <c r="U99" i="10"/>
  <c r="T99" i="10"/>
  <c r="S99" i="10"/>
  <c r="R99" i="10"/>
  <c r="Q99" i="10"/>
  <c r="AA98" i="10"/>
  <c r="Z98" i="10"/>
  <c r="Y98" i="10"/>
  <c r="X98" i="10"/>
  <c r="W98" i="10"/>
  <c r="U98" i="10"/>
  <c r="T98" i="10"/>
  <c r="S98" i="10"/>
  <c r="R98" i="10"/>
  <c r="Q98" i="10"/>
  <c r="AA97" i="10"/>
  <c r="Z97" i="10"/>
  <c r="Y97" i="10"/>
  <c r="X97" i="10"/>
  <c r="W97" i="10"/>
  <c r="U97" i="10"/>
  <c r="T97" i="10"/>
  <c r="S97" i="10"/>
  <c r="R97" i="10"/>
  <c r="Q97" i="10"/>
  <c r="AA96" i="10"/>
  <c r="Z96" i="10"/>
  <c r="Y96" i="10"/>
  <c r="X96" i="10"/>
  <c r="W96" i="10"/>
  <c r="U96" i="10"/>
  <c r="T96" i="10"/>
  <c r="S96" i="10"/>
  <c r="R96" i="10"/>
  <c r="Q96" i="10"/>
  <c r="AA95" i="10"/>
  <c r="Z95" i="10"/>
  <c r="Y95" i="10"/>
  <c r="X95" i="10"/>
  <c r="W95" i="10"/>
  <c r="U95" i="10"/>
  <c r="T95" i="10"/>
  <c r="S95" i="10"/>
  <c r="R95" i="10"/>
  <c r="Q95" i="10"/>
  <c r="AA94" i="10"/>
  <c r="Z94" i="10"/>
  <c r="Y94" i="10"/>
  <c r="X94" i="10"/>
  <c r="W94" i="10"/>
  <c r="U94" i="10"/>
  <c r="T94" i="10"/>
  <c r="S94" i="10"/>
  <c r="R94" i="10"/>
  <c r="Q94" i="10"/>
  <c r="AA93" i="10"/>
  <c r="Z93" i="10"/>
  <c r="Y93" i="10"/>
  <c r="X93" i="10"/>
  <c r="W93" i="10"/>
  <c r="U93" i="10"/>
  <c r="T93" i="10"/>
  <c r="S93" i="10"/>
  <c r="R93" i="10"/>
  <c r="Q93" i="10"/>
  <c r="AA92" i="10"/>
  <c r="Z92" i="10"/>
  <c r="Y92" i="10"/>
  <c r="X92" i="10"/>
  <c r="W92" i="10"/>
  <c r="U92" i="10"/>
  <c r="T92" i="10"/>
  <c r="S92" i="10"/>
  <c r="R92" i="10"/>
  <c r="Q92" i="10"/>
  <c r="AA91" i="10"/>
  <c r="Z91" i="10"/>
  <c r="Y91" i="10"/>
  <c r="X91" i="10"/>
  <c r="W91" i="10"/>
  <c r="U91" i="10"/>
  <c r="T91" i="10"/>
  <c r="S91" i="10"/>
  <c r="R91" i="10"/>
  <c r="Q91" i="10"/>
  <c r="AA90" i="10"/>
  <c r="Z90" i="10"/>
  <c r="Y90" i="10"/>
  <c r="X90" i="10"/>
  <c r="W90" i="10"/>
  <c r="U90" i="10"/>
  <c r="T90" i="10"/>
  <c r="S90" i="10"/>
  <c r="R90" i="10"/>
  <c r="Q90" i="10"/>
  <c r="AA89" i="10"/>
  <c r="Z89" i="10"/>
  <c r="Y89" i="10"/>
  <c r="X89" i="10"/>
  <c r="W89" i="10"/>
  <c r="U89" i="10"/>
  <c r="T89" i="10"/>
  <c r="S89" i="10"/>
  <c r="R89" i="10"/>
  <c r="Q89" i="10"/>
  <c r="AA88" i="10"/>
  <c r="Z88" i="10"/>
  <c r="Y88" i="10"/>
  <c r="X88" i="10"/>
  <c r="W88" i="10"/>
  <c r="U88" i="10"/>
  <c r="T88" i="10"/>
  <c r="S88" i="10"/>
  <c r="R88" i="10"/>
  <c r="Q88" i="10"/>
  <c r="AA87" i="10"/>
  <c r="Z87" i="10"/>
  <c r="Y87" i="10"/>
  <c r="X87" i="10"/>
  <c r="W87" i="10"/>
  <c r="U87" i="10"/>
  <c r="T87" i="10"/>
  <c r="S87" i="10"/>
  <c r="R87" i="10"/>
  <c r="Q87" i="10"/>
  <c r="AA86" i="10"/>
  <c r="Z86" i="10"/>
  <c r="Y86" i="10"/>
  <c r="X86" i="10"/>
  <c r="W86" i="10"/>
  <c r="U86" i="10"/>
  <c r="T86" i="10"/>
  <c r="S86" i="10"/>
  <c r="R86" i="10"/>
  <c r="Q86" i="10"/>
  <c r="AA85" i="10"/>
  <c r="Z85" i="10"/>
  <c r="Y85" i="10"/>
  <c r="X85" i="10"/>
  <c r="W85" i="10"/>
  <c r="U85" i="10"/>
  <c r="T85" i="10"/>
  <c r="S85" i="10"/>
  <c r="R85" i="10"/>
  <c r="Q85" i="10"/>
  <c r="AA84" i="10"/>
  <c r="Z84" i="10"/>
  <c r="Y84" i="10"/>
  <c r="X84" i="10"/>
  <c r="W84" i="10"/>
  <c r="U84" i="10"/>
  <c r="T84" i="10"/>
  <c r="S84" i="10"/>
  <c r="R84" i="10"/>
  <c r="Q84" i="10"/>
  <c r="AA83" i="10"/>
  <c r="Z83" i="10"/>
  <c r="Y83" i="10"/>
  <c r="X83" i="10"/>
  <c r="W83" i="10"/>
  <c r="U83" i="10"/>
  <c r="T83" i="10"/>
  <c r="S83" i="10"/>
  <c r="R83" i="10"/>
  <c r="Q83" i="10"/>
  <c r="AA82" i="10"/>
  <c r="Z82" i="10"/>
  <c r="Y82" i="10"/>
  <c r="X82" i="10"/>
  <c r="W82" i="10"/>
  <c r="U82" i="10"/>
  <c r="T82" i="10"/>
  <c r="S82" i="10"/>
  <c r="R82" i="10"/>
  <c r="Q82" i="10"/>
  <c r="AA81" i="10"/>
  <c r="Z81" i="10"/>
  <c r="Y81" i="10"/>
  <c r="X81" i="10"/>
  <c r="W81" i="10"/>
  <c r="U81" i="10"/>
  <c r="T81" i="10"/>
  <c r="S81" i="10"/>
  <c r="R81" i="10"/>
  <c r="Q81" i="10"/>
  <c r="AA80" i="10"/>
  <c r="Z80" i="10"/>
  <c r="Y80" i="10"/>
  <c r="X80" i="10"/>
  <c r="W80" i="10"/>
  <c r="U80" i="10"/>
  <c r="T80" i="10"/>
  <c r="S80" i="10"/>
  <c r="R80" i="10"/>
  <c r="Q80" i="10"/>
  <c r="AA79" i="10"/>
  <c r="Z79" i="10"/>
  <c r="Y79" i="10"/>
  <c r="X79" i="10"/>
  <c r="W79" i="10"/>
  <c r="U79" i="10"/>
  <c r="T79" i="10"/>
  <c r="S79" i="10"/>
  <c r="R79" i="10"/>
  <c r="Q79" i="10"/>
  <c r="AA78" i="10"/>
  <c r="Z78" i="10"/>
  <c r="Y78" i="10"/>
  <c r="X78" i="10"/>
  <c r="W78" i="10"/>
  <c r="U78" i="10"/>
  <c r="T78" i="10"/>
  <c r="S78" i="10"/>
  <c r="R78" i="10"/>
  <c r="Q78" i="10"/>
  <c r="AA77" i="10"/>
  <c r="Z77" i="10"/>
  <c r="Y77" i="10"/>
  <c r="X77" i="10"/>
  <c r="W77" i="10"/>
  <c r="U77" i="10"/>
  <c r="T77" i="10"/>
  <c r="S77" i="10"/>
  <c r="R77" i="10"/>
  <c r="Q77" i="10"/>
  <c r="AA76" i="10"/>
  <c r="Z76" i="10"/>
  <c r="Y76" i="10"/>
  <c r="X76" i="10"/>
  <c r="W76" i="10"/>
  <c r="U76" i="10"/>
  <c r="T76" i="10"/>
  <c r="S76" i="10"/>
  <c r="R76" i="10"/>
  <c r="Q76" i="10"/>
  <c r="AA75" i="10"/>
  <c r="Z75" i="10"/>
  <c r="Y75" i="10"/>
  <c r="X75" i="10"/>
  <c r="W75" i="10"/>
  <c r="U75" i="10"/>
  <c r="T75" i="10"/>
  <c r="S75" i="10"/>
  <c r="R75" i="10"/>
  <c r="Q75" i="10"/>
  <c r="AA74" i="10"/>
  <c r="Z74" i="10"/>
  <c r="Y74" i="10"/>
  <c r="X74" i="10"/>
  <c r="W74" i="10"/>
  <c r="U74" i="10"/>
  <c r="T74" i="10"/>
  <c r="S74" i="10"/>
  <c r="R74" i="10"/>
  <c r="Q74" i="10"/>
  <c r="AA73" i="10"/>
  <c r="Z73" i="10"/>
  <c r="Y73" i="10"/>
  <c r="X73" i="10"/>
  <c r="W73" i="10"/>
  <c r="U73" i="10"/>
  <c r="T73" i="10"/>
  <c r="S73" i="10"/>
  <c r="R73" i="10"/>
  <c r="Q73" i="10"/>
  <c r="AA72" i="10"/>
  <c r="Z72" i="10"/>
  <c r="Y72" i="10"/>
  <c r="X72" i="10"/>
  <c r="W72" i="10"/>
  <c r="U72" i="10"/>
  <c r="T72" i="10"/>
  <c r="S72" i="10"/>
  <c r="R72" i="10"/>
  <c r="Q72" i="10"/>
  <c r="AA71" i="10"/>
  <c r="Z71" i="10"/>
  <c r="Y71" i="10"/>
  <c r="X71" i="10"/>
  <c r="W71" i="10"/>
  <c r="U71" i="10"/>
  <c r="T71" i="10"/>
  <c r="S71" i="10"/>
  <c r="R71" i="10"/>
  <c r="Q71" i="10"/>
  <c r="AA70" i="10"/>
  <c r="Z70" i="10"/>
  <c r="Y70" i="10"/>
  <c r="X70" i="10"/>
  <c r="W70" i="10"/>
  <c r="U70" i="10"/>
  <c r="T70" i="10"/>
  <c r="S70" i="10"/>
  <c r="R70" i="10"/>
  <c r="Q70" i="10"/>
  <c r="AA69" i="10"/>
  <c r="Z69" i="10"/>
  <c r="Y69" i="10"/>
  <c r="X69" i="10"/>
  <c r="W69" i="10"/>
  <c r="U69" i="10"/>
  <c r="T69" i="10"/>
  <c r="S69" i="10"/>
  <c r="R69" i="10"/>
  <c r="Q69" i="10"/>
  <c r="AA68" i="10"/>
  <c r="Z68" i="10"/>
  <c r="Y68" i="10"/>
  <c r="X68" i="10"/>
  <c r="W68" i="10"/>
  <c r="U68" i="10"/>
  <c r="T68" i="10"/>
  <c r="S68" i="10"/>
  <c r="R68" i="10"/>
  <c r="Q68" i="10"/>
  <c r="AA67" i="10"/>
  <c r="Z67" i="10"/>
  <c r="Y67" i="10"/>
  <c r="X67" i="10"/>
  <c r="W67" i="10"/>
  <c r="U67" i="10"/>
  <c r="T67" i="10"/>
  <c r="S67" i="10"/>
  <c r="R67" i="10"/>
  <c r="Q67" i="10"/>
  <c r="AA66" i="10"/>
  <c r="Z66" i="10"/>
  <c r="Y66" i="10"/>
  <c r="X66" i="10"/>
  <c r="W66" i="10"/>
  <c r="U66" i="10"/>
  <c r="T66" i="10"/>
  <c r="S66" i="10"/>
  <c r="R66" i="10"/>
  <c r="Q66" i="10"/>
  <c r="AA65" i="10"/>
  <c r="Z65" i="10"/>
  <c r="Y65" i="10"/>
  <c r="X65" i="10"/>
  <c r="W65" i="10"/>
  <c r="U65" i="10"/>
  <c r="T65" i="10"/>
  <c r="S65" i="10"/>
  <c r="R65" i="10"/>
  <c r="Q65" i="10"/>
  <c r="AA64" i="10"/>
  <c r="Z64" i="10"/>
  <c r="Y64" i="10"/>
  <c r="X64" i="10"/>
  <c r="W64" i="10"/>
  <c r="U64" i="10"/>
  <c r="T64" i="10"/>
  <c r="S64" i="10"/>
  <c r="R64" i="10"/>
  <c r="Q64" i="10"/>
  <c r="AA63" i="10"/>
  <c r="Z63" i="10"/>
  <c r="Y63" i="10"/>
  <c r="X63" i="10"/>
  <c r="W63" i="10"/>
  <c r="U63" i="10"/>
  <c r="T63" i="10"/>
  <c r="S63" i="10"/>
  <c r="R63" i="10"/>
  <c r="Q63" i="10"/>
  <c r="AA62" i="10"/>
  <c r="Z62" i="10"/>
  <c r="Y62" i="10"/>
  <c r="X62" i="10"/>
  <c r="W62" i="10"/>
  <c r="U62" i="10"/>
  <c r="T62" i="10"/>
  <c r="S62" i="10"/>
  <c r="R62" i="10"/>
  <c r="Q62" i="10"/>
  <c r="AA61" i="10"/>
  <c r="Z61" i="10"/>
  <c r="Y61" i="10"/>
  <c r="X61" i="10"/>
  <c r="W61" i="10"/>
  <c r="U61" i="10"/>
  <c r="T61" i="10"/>
  <c r="S61" i="10"/>
  <c r="R61" i="10"/>
  <c r="Q61" i="10"/>
  <c r="AA60" i="10"/>
  <c r="Z60" i="10"/>
  <c r="Y60" i="10"/>
  <c r="X60" i="10"/>
  <c r="W60" i="10"/>
  <c r="U60" i="10"/>
  <c r="T60" i="10"/>
  <c r="S60" i="10"/>
  <c r="R60" i="10"/>
  <c r="Q60" i="10"/>
  <c r="AA59" i="10"/>
  <c r="Z59" i="10"/>
  <c r="Y59" i="10"/>
  <c r="X59" i="10"/>
  <c r="W59" i="10"/>
  <c r="U59" i="10"/>
  <c r="T59" i="10"/>
  <c r="S59" i="10"/>
  <c r="R59" i="10"/>
  <c r="Q59" i="10"/>
  <c r="AA58" i="10"/>
  <c r="Z58" i="10"/>
  <c r="Y58" i="10"/>
  <c r="X58" i="10"/>
  <c r="W58" i="10"/>
  <c r="U58" i="10"/>
  <c r="T58" i="10"/>
  <c r="S58" i="10"/>
  <c r="R58" i="10"/>
  <c r="Q58" i="10"/>
  <c r="AA57" i="10"/>
  <c r="Z57" i="10"/>
  <c r="Y57" i="10"/>
  <c r="X57" i="10"/>
  <c r="W57" i="10"/>
  <c r="U57" i="10"/>
  <c r="T57" i="10"/>
  <c r="S57" i="10"/>
  <c r="R57" i="10"/>
  <c r="Q57" i="10"/>
  <c r="AA56" i="10"/>
  <c r="Z56" i="10"/>
  <c r="Y56" i="10"/>
  <c r="X56" i="10"/>
  <c r="W56" i="10"/>
  <c r="U56" i="10"/>
  <c r="T56" i="10"/>
  <c r="S56" i="10"/>
  <c r="R56" i="10"/>
  <c r="Q56" i="10"/>
  <c r="AA55" i="10"/>
  <c r="Z55" i="10"/>
  <c r="Y55" i="10"/>
  <c r="X55" i="10"/>
  <c r="W55" i="10"/>
  <c r="U55" i="10"/>
  <c r="T55" i="10"/>
  <c r="S55" i="10"/>
  <c r="R55" i="10"/>
  <c r="Q55" i="10"/>
  <c r="AA54" i="10"/>
  <c r="Z54" i="10"/>
  <c r="Y54" i="10"/>
  <c r="X54" i="10"/>
  <c r="W54" i="10"/>
  <c r="U54" i="10"/>
  <c r="T54" i="10"/>
  <c r="S54" i="10"/>
  <c r="R54" i="10"/>
  <c r="Q54" i="10"/>
  <c r="AA53" i="10"/>
  <c r="Z53" i="10"/>
  <c r="Y53" i="10"/>
  <c r="X53" i="10"/>
  <c r="W53" i="10"/>
  <c r="U53" i="10"/>
  <c r="T53" i="10"/>
  <c r="S53" i="10"/>
  <c r="R53" i="10"/>
  <c r="Q53" i="10"/>
  <c r="AA52" i="10"/>
  <c r="Z52" i="10"/>
  <c r="Y52" i="10"/>
  <c r="X52" i="10"/>
  <c r="W52" i="10"/>
  <c r="U52" i="10"/>
  <c r="T52" i="10"/>
  <c r="S52" i="10"/>
  <c r="R52" i="10"/>
  <c r="Q52" i="10"/>
  <c r="AA51" i="10"/>
  <c r="Z51" i="10"/>
  <c r="Y51" i="10"/>
  <c r="X51" i="10"/>
  <c r="W51" i="10"/>
  <c r="U51" i="10"/>
  <c r="T51" i="10"/>
  <c r="S51" i="10"/>
  <c r="R51" i="10"/>
  <c r="Q51" i="10"/>
  <c r="AA50" i="10"/>
  <c r="Z50" i="10"/>
  <c r="Y50" i="10"/>
  <c r="X50" i="10"/>
  <c r="W50" i="10"/>
  <c r="U50" i="10"/>
  <c r="T50" i="10"/>
  <c r="S50" i="10"/>
  <c r="R50" i="10"/>
  <c r="Q50" i="10"/>
  <c r="AA49" i="10"/>
  <c r="Z49" i="10"/>
  <c r="Y49" i="10"/>
  <c r="X49" i="10"/>
  <c r="W49" i="10"/>
  <c r="U49" i="10"/>
  <c r="T49" i="10"/>
  <c r="S49" i="10"/>
  <c r="R49" i="10"/>
  <c r="Q49" i="10"/>
  <c r="AA48" i="10"/>
  <c r="Z48" i="10"/>
  <c r="Y48" i="10"/>
  <c r="X48" i="10"/>
  <c r="W48" i="10"/>
  <c r="U48" i="10"/>
  <c r="T48" i="10"/>
  <c r="S48" i="10"/>
  <c r="R48" i="10"/>
  <c r="Q48" i="10"/>
  <c r="AA47" i="10"/>
  <c r="Z47" i="10"/>
  <c r="Y47" i="10"/>
  <c r="X47" i="10"/>
  <c r="W47" i="10"/>
  <c r="U47" i="10"/>
  <c r="T47" i="10"/>
  <c r="S47" i="10"/>
  <c r="R47" i="10"/>
  <c r="Q47" i="10"/>
  <c r="AA46" i="10"/>
  <c r="Z46" i="10"/>
  <c r="Y46" i="10"/>
  <c r="X46" i="10"/>
  <c r="W46" i="10"/>
  <c r="U46" i="10"/>
  <c r="T46" i="10"/>
  <c r="S46" i="10"/>
  <c r="R46" i="10"/>
  <c r="Q46" i="10"/>
  <c r="AA45" i="10"/>
  <c r="Z45" i="10"/>
  <c r="Y45" i="10"/>
  <c r="X45" i="10"/>
  <c r="W45" i="10"/>
  <c r="U45" i="10"/>
  <c r="T45" i="10"/>
  <c r="S45" i="10"/>
  <c r="R45" i="10"/>
  <c r="Q45" i="10"/>
  <c r="AA44" i="10"/>
  <c r="Z44" i="10"/>
  <c r="Y44" i="10"/>
  <c r="X44" i="10"/>
  <c r="W44" i="10"/>
  <c r="U44" i="10"/>
  <c r="T44" i="10"/>
  <c r="S44" i="10"/>
  <c r="R44" i="10"/>
  <c r="Q44" i="10"/>
  <c r="AA43" i="10"/>
  <c r="Z43" i="10"/>
  <c r="Y43" i="10"/>
  <c r="X43" i="10"/>
  <c r="W43" i="10"/>
  <c r="U43" i="10"/>
  <c r="T43" i="10"/>
  <c r="S43" i="10"/>
  <c r="R43" i="10"/>
  <c r="Q43" i="10"/>
  <c r="AA42" i="10"/>
  <c r="Z42" i="10"/>
  <c r="Y42" i="10"/>
  <c r="X42" i="10"/>
  <c r="W42" i="10"/>
  <c r="U42" i="10"/>
  <c r="T42" i="10"/>
  <c r="S42" i="10"/>
  <c r="R42" i="10"/>
  <c r="Q42" i="10"/>
  <c r="AA41" i="10"/>
  <c r="Z41" i="10"/>
  <c r="Y41" i="10"/>
  <c r="X41" i="10"/>
  <c r="W41" i="10"/>
  <c r="U41" i="10"/>
  <c r="T41" i="10"/>
  <c r="S41" i="10"/>
  <c r="R41" i="10"/>
  <c r="Q41" i="10"/>
  <c r="AA40" i="10"/>
  <c r="Z40" i="10"/>
  <c r="Y40" i="10"/>
  <c r="X40" i="10"/>
  <c r="W40" i="10"/>
  <c r="U40" i="10"/>
  <c r="T40" i="10"/>
  <c r="S40" i="10"/>
  <c r="R40" i="10"/>
  <c r="Q40" i="10"/>
  <c r="AA39" i="10"/>
  <c r="Z39" i="10"/>
  <c r="Y39" i="10"/>
  <c r="X39" i="10"/>
  <c r="W39" i="10"/>
  <c r="U39" i="10"/>
  <c r="T39" i="10"/>
  <c r="S39" i="10"/>
  <c r="R39" i="10"/>
  <c r="Q39" i="10"/>
  <c r="AA38" i="10"/>
  <c r="Z38" i="10"/>
  <c r="Y38" i="10"/>
  <c r="X38" i="10"/>
  <c r="W38" i="10"/>
  <c r="U38" i="10"/>
  <c r="T38" i="10"/>
  <c r="S38" i="10"/>
  <c r="R38" i="10"/>
  <c r="Q38" i="10"/>
  <c r="AA37" i="10"/>
  <c r="Z37" i="10"/>
  <c r="Y37" i="10"/>
  <c r="X37" i="10"/>
  <c r="W37" i="10"/>
  <c r="U37" i="10"/>
  <c r="T37" i="10"/>
  <c r="S37" i="10"/>
  <c r="R37" i="10"/>
  <c r="Q37" i="10"/>
  <c r="AA36" i="10"/>
  <c r="Z36" i="10"/>
  <c r="Y36" i="10"/>
  <c r="X36" i="10"/>
  <c r="W36" i="10"/>
  <c r="U36" i="10"/>
  <c r="T36" i="10"/>
  <c r="S36" i="10"/>
  <c r="R36" i="10"/>
  <c r="Q36" i="10"/>
  <c r="AA35" i="10"/>
  <c r="Z35" i="10"/>
  <c r="Y35" i="10"/>
  <c r="X35" i="10"/>
  <c r="W35" i="10"/>
  <c r="U35" i="10"/>
  <c r="T35" i="10"/>
  <c r="S35" i="10"/>
  <c r="R35" i="10"/>
  <c r="Q35" i="10"/>
  <c r="AA34" i="10"/>
  <c r="Z34" i="10"/>
  <c r="Y34" i="10"/>
  <c r="X34" i="10"/>
  <c r="W34" i="10"/>
  <c r="U34" i="10"/>
  <c r="T34" i="10"/>
  <c r="S34" i="10"/>
  <c r="R34" i="10"/>
  <c r="Q34" i="10"/>
  <c r="AA33" i="10"/>
  <c r="Z33" i="10"/>
  <c r="Y33" i="10"/>
  <c r="X33" i="10"/>
  <c r="W33" i="10"/>
  <c r="U33" i="10"/>
  <c r="T33" i="10"/>
  <c r="S33" i="10"/>
  <c r="R33" i="10"/>
  <c r="Q33" i="10"/>
  <c r="AA32" i="10"/>
  <c r="Z32" i="10"/>
  <c r="Y32" i="10"/>
  <c r="X32" i="10"/>
  <c r="W32" i="10"/>
  <c r="U32" i="10"/>
  <c r="T32" i="10"/>
  <c r="S32" i="10"/>
  <c r="R32" i="10"/>
  <c r="Q32" i="10"/>
  <c r="AA31" i="10"/>
  <c r="Z31" i="10"/>
  <c r="Y31" i="10"/>
  <c r="X31" i="10"/>
  <c r="W31" i="10"/>
  <c r="U31" i="10"/>
  <c r="T31" i="10"/>
  <c r="S31" i="10"/>
  <c r="R31" i="10"/>
  <c r="Q31" i="10"/>
  <c r="AA30" i="10"/>
  <c r="Z30" i="10"/>
  <c r="Y30" i="10"/>
  <c r="X30" i="10"/>
  <c r="W30" i="10"/>
  <c r="U30" i="10"/>
  <c r="T30" i="10"/>
  <c r="S30" i="10"/>
  <c r="R30" i="10"/>
  <c r="Q30" i="10"/>
  <c r="AA29" i="10"/>
  <c r="Z29" i="10"/>
  <c r="Y29" i="10"/>
  <c r="X29" i="10"/>
  <c r="W29" i="10"/>
  <c r="U29" i="10"/>
  <c r="T29" i="10"/>
  <c r="S29" i="10"/>
  <c r="R29" i="10"/>
  <c r="Q29" i="10"/>
  <c r="AA28" i="10"/>
  <c r="Z28" i="10"/>
  <c r="Y28" i="10"/>
  <c r="X28" i="10"/>
  <c r="W28" i="10"/>
  <c r="U28" i="10"/>
  <c r="T28" i="10"/>
  <c r="S28" i="10"/>
  <c r="R28" i="10"/>
  <c r="Q28" i="10"/>
  <c r="AA27" i="10"/>
  <c r="Z27" i="10"/>
  <c r="Y27" i="10"/>
  <c r="X27" i="10"/>
  <c r="W27" i="10"/>
  <c r="U27" i="10"/>
  <c r="T27" i="10"/>
  <c r="S27" i="10"/>
  <c r="R27" i="10"/>
  <c r="Q27" i="10"/>
  <c r="AA26" i="10"/>
  <c r="Z26" i="10"/>
  <c r="Y26" i="10"/>
  <c r="X26" i="10"/>
  <c r="W26" i="10"/>
  <c r="U26" i="10"/>
  <c r="T26" i="10"/>
  <c r="S26" i="10"/>
  <c r="R26" i="10"/>
  <c r="Q26" i="10"/>
  <c r="AA25" i="10"/>
  <c r="Z25" i="10"/>
  <c r="Y25" i="10"/>
  <c r="X25" i="10"/>
  <c r="W25" i="10"/>
  <c r="U25" i="10"/>
  <c r="T25" i="10"/>
  <c r="S25" i="10"/>
  <c r="R25" i="10"/>
  <c r="Q25" i="10"/>
  <c r="AA24" i="10"/>
  <c r="Z24" i="10"/>
  <c r="Y24" i="10"/>
  <c r="X24" i="10"/>
  <c r="W24" i="10"/>
  <c r="U24" i="10"/>
  <c r="T24" i="10"/>
  <c r="S24" i="10"/>
  <c r="R24" i="10"/>
  <c r="Q24" i="10"/>
  <c r="AA23" i="10"/>
  <c r="Z23" i="10"/>
  <c r="Y23" i="10"/>
  <c r="X23" i="10"/>
  <c r="W23" i="10"/>
  <c r="U23" i="10"/>
  <c r="T23" i="10"/>
  <c r="S23" i="10"/>
  <c r="R23" i="10"/>
  <c r="Q23" i="10"/>
  <c r="AA22" i="10"/>
  <c r="Z22" i="10"/>
  <c r="Y22" i="10"/>
  <c r="X22" i="10"/>
  <c r="W22" i="10"/>
  <c r="U22" i="10"/>
  <c r="T22" i="10"/>
  <c r="S22" i="10"/>
  <c r="R22" i="10"/>
  <c r="Q22" i="10"/>
  <c r="G22" i="10"/>
  <c r="F22" i="10"/>
  <c r="E22" i="10"/>
  <c r="D22" i="10"/>
  <c r="C22" i="10"/>
  <c r="AA21" i="10"/>
  <c r="Z21" i="10"/>
  <c r="Y21" i="10"/>
  <c r="X21" i="10"/>
  <c r="W21" i="10"/>
  <c r="U21" i="10"/>
  <c r="T21" i="10"/>
  <c r="S21" i="10"/>
  <c r="R21" i="10"/>
  <c r="Q21" i="10"/>
  <c r="G21" i="10"/>
  <c r="F21" i="10"/>
  <c r="E21" i="10"/>
  <c r="D21" i="10"/>
  <c r="C21" i="10"/>
  <c r="AA20" i="10"/>
  <c r="Z20" i="10"/>
  <c r="Y20" i="10"/>
  <c r="X20" i="10"/>
  <c r="W20" i="10"/>
  <c r="U20" i="10"/>
  <c r="T20" i="10"/>
  <c r="S20" i="10"/>
  <c r="R20" i="10"/>
  <c r="Q20" i="10"/>
  <c r="G20" i="10"/>
  <c r="F20" i="10"/>
  <c r="E20" i="10"/>
  <c r="D20" i="10"/>
  <c r="C20" i="10"/>
  <c r="AA19" i="10"/>
  <c r="Z19" i="10"/>
  <c r="Y19" i="10"/>
  <c r="X19" i="10"/>
  <c r="W19" i="10"/>
  <c r="U19" i="10"/>
  <c r="T19" i="10"/>
  <c r="S19" i="10"/>
  <c r="R19" i="10"/>
  <c r="Q19" i="10"/>
  <c r="G19" i="10"/>
  <c r="F19" i="10"/>
  <c r="E19" i="10"/>
  <c r="D19" i="10"/>
  <c r="C19" i="10"/>
  <c r="AA18" i="10"/>
  <c r="Z18" i="10"/>
  <c r="Y18" i="10"/>
  <c r="X18" i="10"/>
  <c r="W18" i="10"/>
  <c r="U18" i="10"/>
  <c r="T18" i="10"/>
  <c r="S18" i="10"/>
  <c r="R18" i="10"/>
  <c r="Q18" i="10"/>
  <c r="G18" i="10"/>
  <c r="F18" i="10"/>
  <c r="E18" i="10"/>
  <c r="D18" i="10"/>
  <c r="C18" i="10"/>
  <c r="AA17" i="10"/>
  <c r="Z17" i="10"/>
  <c r="Y17" i="10"/>
  <c r="X17" i="10"/>
  <c r="W17" i="10"/>
  <c r="U17" i="10"/>
  <c r="T17" i="10"/>
  <c r="S17" i="10"/>
  <c r="R17" i="10"/>
  <c r="Q17" i="10"/>
  <c r="G17" i="10"/>
  <c r="F17" i="10"/>
  <c r="E17" i="10"/>
  <c r="D17" i="10"/>
  <c r="C17" i="10"/>
  <c r="AA16" i="10"/>
  <c r="Z16" i="10"/>
  <c r="Y16" i="10"/>
  <c r="X16" i="10"/>
  <c r="W16" i="10"/>
  <c r="U16" i="10"/>
  <c r="T16" i="10"/>
  <c r="S16" i="10"/>
  <c r="R16" i="10"/>
  <c r="Q16" i="10"/>
  <c r="G16" i="10"/>
  <c r="F16" i="10"/>
  <c r="E16" i="10"/>
  <c r="D16" i="10"/>
  <c r="C16" i="10"/>
  <c r="AA15" i="10"/>
  <c r="Z15" i="10"/>
  <c r="Y15" i="10"/>
  <c r="X15" i="10"/>
  <c r="W15" i="10"/>
  <c r="U15" i="10"/>
  <c r="T15" i="10"/>
  <c r="S15" i="10"/>
  <c r="R15" i="10"/>
  <c r="Q15" i="10"/>
  <c r="G15" i="10"/>
  <c r="F15" i="10"/>
  <c r="E15" i="10"/>
  <c r="D15" i="10"/>
  <c r="C15" i="10"/>
  <c r="AA14" i="10"/>
  <c r="Z14" i="10"/>
  <c r="Y14" i="10"/>
  <c r="X14" i="10"/>
  <c r="W14" i="10"/>
  <c r="U14" i="10"/>
  <c r="T14" i="10"/>
  <c r="S14" i="10"/>
  <c r="R14" i="10"/>
  <c r="Q14" i="10"/>
  <c r="G14" i="10"/>
  <c r="F14" i="10"/>
  <c r="E14" i="10"/>
  <c r="D14" i="10"/>
  <c r="C14" i="10"/>
  <c r="AA13" i="10"/>
  <c r="Z13" i="10"/>
  <c r="Y13" i="10"/>
  <c r="X13" i="10"/>
  <c r="W13" i="10"/>
  <c r="U13" i="10"/>
  <c r="T13" i="10"/>
  <c r="S13" i="10"/>
  <c r="R13" i="10"/>
  <c r="Q13" i="10"/>
  <c r="G13" i="10"/>
  <c r="F13" i="10"/>
  <c r="E13" i="10"/>
  <c r="D13" i="10"/>
  <c r="C13" i="10"/>
  <c r="AA12" i="10"/>
  <c r="Z12" i="10"/>
  <c r="Y12" i="10"/>
  <c r="X12" i="10"/>
  <c r="W12" i="10"/>
  <c r="U12" i="10"/>
  <c r="T12" i="10"/>
  <c r="S12" i="10"/>
  <c r="R12" i="10"/>
  <c r="Q12" i="10"/>
  <c r="G12" i="10"/>
  <c r="F12" i="10"/>
  <c r="E12" i="10"/>
  <c r="D12" i="10"/>
  <c r="C12" i="10"/>
  <c r="AA11" i="10"/>
  <c r="Z11" i="10"/>
  <c r="Y11" i="10"/>
  <c r="X11" i="10"/>
  <c r="W11" i="10"/>
  <c r="U11" i="10"/>
  <c r="T11" i="10"/>
  <c r="S11" i="10"/>
  <c r="R11" i="10"/>
  <c r="Q11" i="10"/>
  <c r="G11" i="10"/>
  <c r="F11" i="10"/>
  <c r="E11" i="10"/>
  <c r="D11" i="10"/>
  <c r="C11" i="10"/>
  <c r="AA10" i="10"/>
  <c r="Z10" i="10"/>
  <c r="Y10" i="10"/>
  <c r="X10" i="10"/>
  <c r="W10" i="10"/>
  <c r="U10" i="10"/>
  <c r="T10" i="10"/>
  <c r="S10" i="10"/>
  <c r="R10" i="10"/>
  <c r="Q10" i="10"/>
  <c r="G10" i="10"/>
  <c r="F10" i="10"/>
  <c r="E10" i="10"/>
  <c r="D10" i="10"/>
  <c r="C10" i="10"/>
  <c r="AA9" i="10"/>
  <c r="Z9" i="10"/>
  <c r="Y9" i="10"/>
  <c r="X9" i="10"/>
  <c r="W9" i="10"/>
  <c r="U9" i="10"/>
  <c r="T9" i="10"/>
  <c r="S9" i="10"/>
  <c r="R9" i="10"/>
  <c r="Q9" i="10"/>
  <c r="G9" i="10"/>
  <c r="F9" i="10"/>
  <c r="E9" i="10"/>
  <c r="D9" i="10"/>
  <c r="C9" i="10"/>
  <c r="AA8" i="10"/>
  <c r="Z8" i="10"/>
  <c r="Y8" i="10"/>
  <c r="X8" i="10"/>
  <c r="W8" i="10"/>
  <c r="U8" i="10"/>
  <c r="T8" i="10"/>
  <c r="S8" i="10"/>
  <c r="R8" i="10"/>
  <c r="Q8" i="10"/>
  <c r="G8" i="10"/>
  <c r="F8" i="10"/>
  <c r="E8" i="10"/>
  <c r="D8" i="10"/>
  <c r="C8" i="10"/>
  <c r="AA7" i="10"/>
  <c r="Z7" i="10"/>
  <c r="Y7" i="10"/>
  <c r="X7" i="10"/>
  <c r="W7" i="10"/>
  <c r="U7" i="10"/>
  <c r="T7" i="10"/>
  <c r="S7" i="10"/>
  <c r="R7" i="10"/>
  <c r="Q7" i="10"/>
  <c r="G7" i="10"/>
  <c r="F7" i="10"/>
  <c r="E7" i="10"/>
  <c r="D7" i="10"/>
  <c r="C7" i="10"/>
  <c r="AA6" i="10"/>
  <c r="Z6" i="10"/>
  <c r="Y6" i="10"/>
  <c r="X6" i="10"/>
  <c r="W6" i="10"/>
  <c r="U6" i="10"/>
  <c r="T6" i="10"/>
  <c r="S6" i="10"/>
  <c r="R6" i="10"/>
  <c r="Q6" i="10"/>
  <c r="G6" i="10"/>
  <c r="F6" i="10"/>
  <c r="E6" i="10"/>
  <c r="D6" i="10"/>
  <c r="C6" i="10"/>
  <c r="AA5" i="10"/>
  <c r="Z5" i="10"/>
  <c r="Y5" i="10"/>
  <c r="X5" i="10"/>
  <c r="W5" i="10"/>
  <c r="U5" i="10"/>
  <c r="T5" i="10"/>
  <c r="S5" i="10"/>
  <c r="R5" i="10"/>
  <c r="Q5" i="10"/>
  <c r="G5" i="10"/>
  <c r="F5" i="10"/>
  <c r="E5" i="10"/>
  <c r="D5" i="10"/>
  <c r="C5" i="10"/>
  <c r="AA4" i="10"/>
  <c r="Z4" i="10"/>
  <c r="Y4" i="10"/>
  <c r="X4" i="10"/>
  <c r="W4" i="10"/>
  <c r="U4" i="10"/>
  <c r="T4" i="10"/>
  <c r="S4" i="10"/>
  <c r="R4" i="10"/>
  <c r="Q4" i="10"/>
  <c r="G4" i="10"/>
  <c r="G23" i="10" s="1"/>
  <c r="F4" i="10"/>
  <c r="F23" i="10" s="1"/>
  <c r="E4" i="10"/>
  <c r="E23" i="10" s="1"/>
  <c r="D4" i="10"/>
  <c r="D23" i="10" s="1"/>
  <c r="C4" i="10"/>
  <c r="C23" i="10" s="1"/>
  <c r="AA403" i="23"/>
  <c r="Z403" i="23"/>
  <c r="Y403" i="23"/>
  <c r="X403" i="23"/>
  <c r="W403" i="23"/>
  <c r="U403" i="23"/>
  <c r="T403" i="23"/>
  <c r="S403" i="23"/>
  <c r="R403" i="23"/>
  <c r="Q403" i="23"/>
  <c r="AA402" i="23"/>
  <c r="Z402" i="23"/>
  <c r="Y402" i="23"/>
  <c r="X402" i="23"/>
  <c r="W402" i="23"/>
  <c r="U402" i="23"/>
  <c r="T402" i="23"/>
  <c r="S402" i="23"/>
  <c r="R402" i="23"/>
  <c r="Q402" i="23"/>
  <c r="AA401" i="23"/>
  <c r="Z401" i="23"/>
  <c r="Y401" i="23"/>
  <c r="X401" i="23"/>
  <c r="W401" i="23"/>
  <c r="U401" i="23"/>
  <c r="T401" i="23"/>
  <c r="S401" i="23"/>
  <c r="R401" i="23"/>
  <c r="Q401" i="23"/>
  <c r="AA400" i="23"/>
  <c r="Z400" i="23"/>
  <c r="Y400" i="23"/>
  <c r="X400" i="23"/>
  <c r="W400" i="23"/>
  <c r="U400" i="23"/>
  <c r="T400" i="23"/>
  <c r="S400" i="23"/>
  <c r="R400" i="23"/>
  <c r="Q400" i="23"/>
  <c r="AA399" i="23"/>
  <c r="Z399" i="23"/>
  <c r="Y399" i="23"/>
  <c r="X399" i="23"/>
  <c r="W399" i="23"/>
  <c r="U399" i="23"/>
  <c r="T399" i="23"/>
  <c r="S399" i="23"/>
  <c r="R399" i="23"/>
  <c r="Q399" i="23"/>
  <c r="AA398" i="23"/>
  <c r="Z398" i="23"/>
  <c r="Y398" i="23"/>
  <c r="X398" i="23"/>
  <c r="W398" i="23"/>
  <c r="U398" i="23"/>
  <c r="T398" i="23"/>
  <c r="S398" i="23"/>
  <c r="R398" i="23"/>
  <c r="Q398" i="23"/>
  <c r="AA397" i="23"/>
  <c r="Z397" i="23"/>
  <c r="Y397" i="23"/>
  <c r="X397" i="23"/>
  <c r="W397" i="23"/>
  <c r="U397" i="23"/>
  <c r="T397" i="23"/>
  <c r="S397" i="23"/>
  <c r="R397" i="23"/>
  <c r="Q397" i="23"/>
  <c r="AA396" i="23"/>
  <c r="Z396" i="23"/>
  <c r="Y396" i="23"/>
  <c r="X396" i="23"/>
  <c r="W396" i="23"/>
  <c r="U396" i="23"/>
  <c r="T396" i="23"/>
  <c r="S396" i="23"/>
  <c r="R396" i="23"/>
  <c r="Q396" i="23"/>
  <c r="AA395" i="23"/>
  <c r="Z395" i="23"/>
  <c r="Y395" i="23"/>
  <c r="X395" i="23"/>
  <c r="W395" i="23"/>
  <c r="U395" i="23"/>
  <c r="T395" i="23"/>
  <c r="S395" i="23"/>
  <c r="R395" i="23"/>
  <c r="Q395" i="23"/>
  <c r="AA394" i="23"/>
  <c r="Z394" i="23"/>
  <c r="Y394" i="23"/>
  <c r="X394" i="23"/>
  <c r="W394" i="23"/>
  <c r="U394" i="23"/>
  <c r="T394" i="23"/>
  <c r="S394" i="23"/>
  <c r="R394" i="23"/>
  <c r="Q394" i="23"/>
  <c r="AA393" i="23"/>
  <c r="Z393" i="23"/>
  <c r="Y393" i="23"/>
  <c r="X393" i="23"/>
  <c r="W393" i="23"/>
  <c r="U393" i="23"/>
  <c r="T393" i="23"/>
  <c r="S393" i="23"/>
  <c r="R393" i="23"/>
  <c r="Q393" i="23"/>
  <c r="AA392" i="23"/>
  <c r="Z392" i="23"/>
  <c r="Y392" i="23"/>
  <c r="X392" i="23"/>
  <c r="W392" i="23"/>
  <c r="U392" i="23"/>
  <c r="T392" i="23"/>
  <c r="S392" i="23"/>
  <c r="R392" i="23"/>
  <c r="Q392" i="23"/>
  <c r="AA391" i="23"/>
  <c r="Z391" i="23"/>
  <c r="Y391" i="23"/>
  <c r="X391" i="23"/>
  <c r="W391" i="23"/>
  <c r="U391" i="23"/>
  <c r="T391" i="23"/>
  <c r="S391" i="23"/>
  <c r="R391" i="23"/>
  <c r="Q391" i="23"/>
  <c r="AA390" i="23"/>
  <c r="Z390" i="23"/>
  <c r="Y390" i="23"/>
  <c r="X390" i="23"/>
  <c r="W390" i="23"/>
  <c r="U390" i="23"/>
  <c r="T390" i="23"/>
  <c r="S390" i="23"/>
  <c r="R390" i="23"/>
  <c r="Q390" i="23"/>
  <c r="AA389" i="23"/>
  <c r="Z389" i="23"/>
  <c r="Y389" i="23"/>
  <c r="X389" i="23"/>
  <c r="W389" i="23"/>
  <c r="U389" i="23"/>
  <c r="T389" i="23"/>
  <c r="S389" i="23"/>
  <c r="R389" i="23"/>
  <c r="Q389" i="23"/>
  <c r="AA388" i="23"/>
  <c r="Z388" i="23"/>
  <c r="Y388" i="23"/>
  <c r="X388" i="23"/>
  <c r="W388" i="23"/>
  <c r="U388" i="23"/>
  <c r="T388" i="23"/>
  <c r="S388" i="23"/>
  <c r="R388" i="23"/>
  <c r="Q388" i="23"/>
  <c r="AA387" i="23"/>
  <c r="Z387" i="23"/>
  <c r="Y387" i="23"/>
  <c r="X387" i="23"/>
  <c r="W387" i="23"/>
  <c r="U387" i="23"/>
  <c r="T387" i="23"/>
  <c r="S387" i="23"/>
  <c r="R387" i="23"/>
  <c r="Q387" i="23"/>
  <c r="AA386" i="23"/>
  <c r="Z386" i="23"/>
  <c r="Y386" i="23"/>
  <c r="X386" i="23"/>
  <c r="W386" i="23"/>
  <c r="U386" i="23"/>
  <c r="T386" i="23"/>
  <c r="S386" i="23"/>
  <c r="R386" i="23"/>
  <c r="Q386" i="23"/>
  <c r="AA385" i="23"/>
  <c r="Z385" i="23"/>
  <c r="Y385" i="23"/>
  <c r="X385" i="23"/>
  <c r="W385" i="23"/>
  <c r="U385" i="23"/>
  <c r="T385" i="23"/>
  <c r="S385" i="23"/>
  <c r="R385" i="23"/>
  <c r="Q385" i="23"/>
  <c r="AA384" i="23"/>
  <c r="Z384" i="23"/>
  <c r="Y384" i="23"/>
  <c r="X384" i="23"/>
  <c r="W384" i="23"/>
  <c r="U384" i="23"/>
  <c r="T384" i="23"/>
  <c r="S384" i="23"/>
  <c r="R384" i="23"/>
  <c r="Q384" i="23"/>
  <c r="AA383" i="23"/>
  <c r="Z383" i="23"/>
  <c r="Y383" i="23"/>
  <c r="X383" i="23"/>
  <c r="W383" i="23"/>
  <c r="U383" i="23"/>
  <c r="T383" i="23"/>
  <c r="S383" i="23"/>
  <c r="R383" i="23"/>
  <c r="Q383" i="23"/>
  <c r="AA382" i="23"/>
  <c r="Z382" i="23"/>
  <c r="Y382" i="23"/>
  <c r="X382" i="23"/>
  <c r="W382" i="23"/>
  <c r="U382" i="23"/>
  <c r="T382" i="23"/>
  <c r="S382" i="23"/>
  <c r="R382" i="23"/>
  <c r="Q382" i="23"/>
  <c r="AA381" i="23"/>
  <c r="Z381" i="23"/>
  <c r="Y381" i="23"/>
  <c r="X381" i="23"/>
  <c r="W381" i="23"/>
  <c r="U381" i="23"/>
  <c r="T381" i="23"/>
  <c r="S381" i="23"/>
  <c r="R381" i="23"/>
  <c r="Q381" i="23"/>
  <c r="AA380" i="23"/>
  <c r="Z380" i="23"/>
  <c r="Y380" i="23"/>
  <c r="X380" i="23"/>
  <c r="W380" i="23"/>
  <c r="U380" i="23"/>
  <c r="T380" i="23"/>
  <c r="S380" i="23"/>
  <c r="R380" i="23"/>
  <c r="Q380" i="23"/>
  <c r="AA379" i="23"/>
  <c r="Z379" i="23"/>
  <c r="Y379" i="23"/>
  <c r="X379" i="23"/>
  <c r="W379" i="23"/>
  <c r="U379" i="23"/>
  <c r="T379" i="23"/>
  <c r="S379" i="23"/>
  <c r="R379" i="23"/>
  <c r="Q379" i="23"/>
  <c r="AA378" i="23"/>
  <c r="Z378" i="23"/>
  <c r="Y378" i="23"/>
  <c r="X378" i="23"/>
  <c r="W378" i="23"/>
  <c r="U378" i="23"/>
  <c r="T378" i="23"/>
  <c r="S378" i="23"/>
  <c r="R378" i="23"/>
  <c r="Q378" i="23"/>
  <c r="AA377" i="23"/>
  <c r="Z377" i="23"/>
  <c r="Y377" i="23"/>
  <c r="X377" i="23"/>
  <c r="W377" i="23"/>
  <c r="U377" i="23"/>
  <c r="T377" i="23"/>
  <c r="S377" i="23"/>
  <c r="R377" i="23"/>
  <c r="Q377" i="23"/>
  <c r="AA376" i="23"/>
  <c r="Z376" i="23"/>
  <c r="Y376" i="23"/>
  <c r="X376" i="23"/>
  <c r="W376" i="23"/>
  <c r="U376" i="23"/>
  <c r="T376" i="23"/>
  <c r="S376" i="23"/>
  <c r="R376" i="23"/>
  <c r="Q376" i="23"/>
  <c r="AA375" i="23"/>
  <c r="Z375" i="23"/>
  <c r="Y375" i="23"/>
  <c r="X375" i="23"/>
  <c r="W375" i="23"/>
  <c r="U375" i="23"/>
  <c r="T375" i="23"/>
  <c r="S375" i="23"/>
  <c r="R375" i="23"/>
  <c r="Q375" i="23"/>
  <c r="AA374" i="23"/>
  <c r="Z374" i="23"/>
  <c r="Y374" i="23"/>
  <c r="X374" i="23"/>
  <c r="W374" i="23"/>
  <c r="U374" i="23"/>
  <c r="T374" i="23"/>
  <c r="S374" i="23"/>
  <c r="R374" i="23"/>
  <c r="Q374" i="23"/>
  <c r="AA373" i="23"/>
  <c r="Z373" i="23"/>
  <c r="Y373" i="23"/>
  <c r="X373" i="23"/>
  <c r="W373" i="23"/>
  <c r="U373" i="23"/>
  <c r="T373" i="23"/>
  <c r="S373" i="23"/>
  <c r="R373" i="23"/>
  <c r="Q373" i="23"/>
  <c r="AA372" i="23"/>
  <c r="Z372" i="23"/>
  <c r="Y372" i="23"/>
  <c r="X372" i="23"/>
  <c r="W372" i="23"/>
  <c r="U372" i="23"/>
  <c r="T372" i="23"/>
  <c r="S372" i="23"/>
  <c r="R372" i="23"/>
  <c r="Q372" i="23"/>
  <c r="AA371" i="23"/>
  <c r="Z371" i="23"/>
  <c r="Y371" i="23"/>
  <c r="X371" i="23"/>
  <c r="W371" i="23"/>
  <c r="U371" i="23"/>
  <c r="T371" i="23"/>
  <c r="S371" i="23"/>
  <c r="R371" i="23"/>
  <c r="Q371" i="23"/>
  <c r="AA370" i="23"/>
  <c r="Z370" i="23"/>
  <c r="Y370" i="23"/>
  <c r="X370" i="23"/>
  <c r="W370" i="23"/>
  <c r="U370" i="23"/>
  <c r="T370" i="23"/>
  <c r="S370" i="23"/>
  <c r="R370" i="23"/>
  <c r="Q370" i="23"/>
  <c r="AA369" i="23"/>
  <c r="Z369" i="23"/>
  <c r="Y369" i="23"/>
  <c r="X369" i="23"/>
  <c r="W369" i="23"/>
  <c r="U369" i="23"/>
  <c r="T369" i="23"/>
  <c r="S369" i="23"/>
  <c r="R369" i="23"/>
  <c r="Q369" i="23"/>
  <c r="AA368" i="23"/>
  <c r="Z368" i="23"/>
  <c r="Y368" i="23"/>
  <c r="X368" i="23"/>
  <c r="W368" i="23"/>
  <c r="U368" i="23"/>
  <c r="T368" i="23"/>
  <c r="S368" i="23"/>
  <c r="R368" i="23"/>
  <c r="Q368" i="23"/>
  <c r="AA367" i="23"/>
  <c r="Z367" i="23"/>
  <c r="Y367" i="23"/>
  <c r="X367" i="23"/>
  <c r="W367" i="23"/>
  <c r="U367" i="23"/>
  <c r="T367" i="23"/>
  <c r="S367" i="23"/>
  <c r="R367" i="23"/>
  <c r="Q367" i="23"/>
  <c r="AA366" i="23"/>
  <c r="Z366" i="23"/>
  <c r="Y366" i="23"/>
  <c r="X366" i="23"/>
  <c r="W366" i="23"/>
  <c r="U366" i="23"/>
  <c r="T366" i="23"/>
  <c r="S366" i="23"/>
  <c r="R366" i="23"/>
  <c r="Q366" i="23"/>
  <c r="AA365" i="23"/>
  <c r="Z365" i="23"/>
  <c r="Y365" i="23"/>
  <c r="X365" i="23"/>
  <c r="W365" i="23"/>
  <c r="U365" i="23"/>
  <c r="T365" i="23"/>
  <c r="S365" i="23"/>
  <c r="R365" i="23"/>
  <c r="Q365" i="23"/>
  <c r="AA364" i="23"/>
  <c r="Z364" i="23"/>
  <c r="Y364" i="23"/>
  <c r="X364" i="23"/>
  <c r="W364" i="23"/>
  <c r="U364" i="23"/>
  <c r="T364" i="23"/>
  <c r="S364" i="23"/>
  <c r="R364" i="23"/>
  <c r="Q364" i="23"/>
  <c r="AA363" i="23"/>
  <c r="Z363" i="23"/>
  <c r="Y363" i="23"/>
  <c r="X363" i="23"/>
  <c r="W363" i="23"/>
  <c r="U363" i="23"/>
  <c r="T363" i="23"/>
  <c r="S363" i="23"/>
  <c r="R363" i="23"/>
  <c r="Q363" i="23"/>
  <c r="AA362" i="23"/>
  <c r="Z362" i="23"/>
  <c r="Y362" i="23"/>
  <c r="X362" i="23"/>
  <c r="W362" i="23"/>
  <c r="U362" i="23"/>
  <c r="T362" i="23"/>
  <c r="S362" i="23"/>
  <c r="R362" i="23"/>
  <c r="Q362" i="23"/>
  <c r="AA361" i="23"/>
  <c r="Z361" i="23"/>
  <c r="Y361" i="23"/>
  <c r="X361" i="23"/>
  <c r="W361" i="23"/>
  <c r="U361" i="23"/>
  <c r="T361" i="23"/>
  <c r="S361" i="23"/>
  <c r="R361" i="23"/>
  <c r="Q361" i="23"/>
  <c r="AA360" i="23"/>
  <c r="Z360" i="23"/>
  <c r="Y360" i="23"/>
  <c r="X360" i="23"/>
  <c r="W360" i="23"/>
  <c r="U360" i="23"/>
  <c r="T360" i="23"/>
  <c r="S360" i="23"/>
  <c r="R360" i="23"/>
  <c r="Q360" i="23"/>
  <c r="AA359" i="23"/>
  <c r="Z359" i="23"/>
  <c r="Y359" i="23"/>
  <c r="X359" i="23"/>
  <c r="W359" i="23"/>
  <c r="U359" i="23"/>
  <c r="T359" i="23"/>
  <c r="S359" i="23"/>
  <c r="R359" i="23"/>
  <c r="Q359" i="23"/>
  <c r="AA358" i="23"/>
  <c r="Z358" i="23"/>
  <c r="Y358" i="23"/>
  <c r="X358" i="23"/>
  <c r="W358" i="23"/>
  <c r="U358" i="23"/>
  <c r="T358" i="23"/>
  <c r="S358" i="23"/>
  <c r="R358" i="23"/>
  <c r="Q358" i="23"/>
  <c r="AA357" i="23"/>
  <c r="Z357" i="23"/>
  <c r="Y357" i="23"/>
  <c r="X357" i="23"/>
  <c r="W357" i="23"/>
  <c r="U357" i="23"/>
  <c r="T357" i="23"/>
  <c r="S357" i="23"/>
  <c r="R357" i="23"/>
  <c r="Q357" i="23"/>
  <c r="AA356" i="23"/>
  <c r="Z356" i="23"/>
  <c r="Y356" i="23"/>
  <c r="X356" i="23"/>
  <c r="W356" i="23"/>
  <c r="U356" i="23"/>
  <c r="T356" i="23"/>
  <c r="S356" i="23"/>
  <c r="R356" i="23"/>
  <c r="Q356" i="23"/>
  <c r="AA355" i="23"/>
  <c r="Z355" i="23"/>
  <c r="Y355" i="23"/>
  <c r="X355" i="23"/>
  <c r="W355" i="23"/>
  <c r="U355" i="23"/>
  <c r="T355" i="23"/>
  <c r="S355" i="23"/>
  <c r="R355" i="23"/>
  <c r="Q355" i="23"/>
  <c r="AA354" i="23"/>
  <c r="Z354" i="23"/>
  <c r="Y354" i="23"/>
  <c r="X354" i="23"/>
  <c r="W354" i="23"/>
  <c r="U354" i="23"/>
  <c r="T354" i="23"/>
  <c r="S354" i="23"/>
  <c r="R354" i="23"/>
  <c r="Q354" i="23"/>
  <c r="AA353" i="23"/>
  <c r="Z353" i="23"/>
  <c r="Y353" i="23"/>
  <c r="X353" i="23"/>
  <c r="W353" i="23"/>
  <c r="U353" i="23"/>
  <c r="T353" i="23"/>
  <c r="S353" i="23"/>
  <c r="R353" i="23"/>
  <c r="Q353" i="23"/>
  <c r="AA352" i="23"/>
  <c r="Z352" i="23"/>
  <c r="Y352" i="23"/>
  <c r="X352" i="23"/>
  <c r="W352" i="23"/>
  <c r="U352" i="23"/>
  <c r="T352" i="23"/>
  <c r="S352" i="23"/>
  <c r="R352" i="23"/>
  <c r="Q352" i="23"/>
  <c r="AA351" i="23"/>
  <c r="Z351" i="23"/>
  <c r="Y351" i="23"/>
  <c r="X351" i="23"/>
  <c r="W351" i="23"/>
  <c r="U351" i="23"/>
  <c r="T351" i="23"/>
  <c r="S351" i="23"/>
  <c r="R351" i="23"/>
  <c r="Q351" i="23"/>
  <c r="AA350" i="23"/>
  <c r="Z350" i="23"/>
  <c r="Y350" i="23"/>
  <c r="X350" i="23"/>
  <c r="W350" i="23"/>
  <c r="U350" i="23"/>
  <c r="T350" i="23"/>
  <c r="S350" i="23"/>
  <c r="R350" i="23"/>
  <c r="Q350" i="23"/>
  <c r="AA349" i="23"/>
  <c r="Z349" i="23"/>
  <c r="Y349" i="23"/>
  <c r="X349" i="23"/>
  <c r="W349" i="23"/>
  <c r="U349" i="23"/>
  <c r="T349" i="23"/>
  <c r="S349" i="23"/>
  <c r="R349" i="23"/>
  <c r="Q349" i="23"/>
  <c r="AA348" i="23"/>
  <c r="Z348" i="23"/>
  <c r="Y348" i="23"/>
  <c r="X348" i="23"/>
  <c r="W348" i="23"/>
  <c r="U348" i="23"/>
  <c r="T348" i="23"/>
  <c r="S348" i="23"/>
  <c r="R348" i="23"/>
  <c r="Q348" i="23"/>
  <c r="AA347" i="23"/>
  <c r="Z347" i="23"/>
  <c r="Y347" i="23"/>
  <c r="X347" i="23"/>
  <c r="W347" i="23"/>
  <c r="U347" i="23"/>
  <c r="T347" i="23"/>
  <c r="S347" i="23"/>
  <c r="R347" i="23"/>
  <c r="Q347" i="23"/>
  <c r="AA346" i="23"/>
  <c r="Z346" i="23"/>
  <c r="Y346" i="23"/>
  <c r="X346" i="23"/>
  <c r="W346" i="23"/>
  <c r="U346" i="23"/>
  <c r="T346" i="23"/>
  <c r="S346" i="23"/>
  <c r="R346" i="23"/>
  <c r="Q346" i="23"/>
  <c r="AA345" i="23"/>
  <c r="Z345" i="23"/>
  <c r="Y345" i="23"/>
  <c r="X345" i="23"/>
  <c r="W345" i="23"/>
  <c r="U345" i="23"/>
  <c r="T345" i="23"/>
  <c r="S345" i="23"/>
  <c r="R345" i="23"/>
  <c r="Q345" i="23"/>
  <c r="AA344" i="23"/>
  <c r="Z344" i="23"/>
  <c r="Y344" i="23"/>
  <c r="X344" i="23"/>
  <c r="W344" i="23"/>
  <c r="U344" i="23"/>
  <c r="T344" i="23"/>
  <c r="S344" i="23"/>
  <c r="R344" i="23"/>
  <c r="Q344" i="23"/>
  <c r="AA343" i="23"/>
  <c r="Z343" i="23"/>
  <c r="Y343" i="23"/>
  <c r="X343" i="23"/>
  <c r="W343" i="23"/>
  <c r="U343" i="23"/>
  <c r="T343" i="23"/>
  <c r="S343" i="23"/>
  <c r="R343" i="23"/>
  <c r="Q343" i="23"/>
  <c r="AA342" i="23"/>
  <c r="Z342" i="23"/>
  <c r="Y342" i="23"/>
  <c r="X342" i="23"/>
  <c r="W342" i="23"/>
  <c r="U342" i="23"/>
  <c r="T342" i="23"/>
  <c r="S342" i="23"/>
  <c r="R342" i="23"/>
  <c r="Q342" i="23"/>
  <c r="AA341" i="23"/>
  <c r="Z341" i="23"/>
  <c r="Y341" i="23"/>
  <c r="X341" i="23"/>
  <c r="W341" i="23"/>
  <c r="U341" i="23"/>
  <c r="T341" i="23"/>
  <c r="S341" i="23"/>
  <c r="R341" i="23"/>
  <c r="Q341" i="23"/>
  <c r="AA340" i="23"/>
  <c r="Z340" i="23"/>
  <c r="Y340" i="23"/>
  <c r="X340" i="23"/>
  <c r="W340" i="23"/>
  <c r="U340" i="23"/>
  <c r="T340" i="23"/>
  <c r="S340" i="23"/>
  <c r="R340" i="23"/>
  <c r="Q340" i="23"/>
  <c r="AA339" i="23"/>
  <c r="Z339" i="23"/>
  <c r="Y339" i="23"/>
  <c r="X339" i="23"/>
  <c r="W339" i="23"/>
  <c r="U339" i="23"/>
  <c r="T339" i="23"/>
  <c r="S339" i="23"/>
  <c r="R339" i="23"/>
  <c r="Q339" i="23"/>
  <c r="AA338" i="23"/>
  <c r="Z338" i="23"/>
  <c r="Y338" i="23"/>
  <c r="X338" i="23"/>
  <c r="W338" i="23"/>
  <c r="U338" i="23"/>
  <c r="T338" i="23"/>
  <c r="S338" i="23"/>
  <c r="R338" i="23"/>
  <c r="Q338" i="23"/>
  <c r="AA337" i="23"/>
  <c r="Z337" i="23"/>
  <c r="Y337" i="23"/>
  <c r="X337" i="23"/>
  <c r="W337" i="23"/>
  <c r="U337" i="23"/>
  <c r="T337" i="23"/>
  <c r="S337" i="23"/>
  <c r="R337" i="23"/>
  <c r="Q337" i="23"/>
  <c r="AA336" i="23"/>
  <c r="Z336" i="23"/>
  <c r="Y336" i="23"/>
  <c r="X336" i="23"/>
  <c r="W336" i="23"/>
  <c r="U336" i="23"/>
  <c r="T336" i="23"/>
  <c r="S336" i="23"/>
  <c r="R336" i="23"/>
  <c r="Q336" i="23"/>
  <c r="AA335" i="23"/>
  <c r="Z335" i="23"/>
  <c r="Y335" i="23"/>
  <c r="X335" i="23"/>
  <c r="W335" i="23"/>
  <c r="U335" i="23"/>
  <c r="T335" i="23"/>
  <c r="S335" i="23"/>
  <c r="R335" i="23"/>
  <c r="Q335" i="23"/>
  <c r="AA334" i="23"/>
  <c r="Z334" i="23"/>
  <c r="Y334" i="23"/>
  <c r="X334" i="23"/>
  <c r="W334" i="23"/>
  <c r="U334" i="23"/>
  <c r="T334" i="23"/>
  <c r="S334" i="23"/>
  <c r="R334" i="23"/>
  <c r="Q334" i="23"/>
  <c r="AA333" i="23"/>
  <c r="Z333" i="23"/>
  <c r="Y333" i="23"/>
  <c r="X333" i="23"/>
  <c r="W333" i="23"/>
  <c r="U333" i="23"/>
  <c r="T333" i="23"/>
  <c r="S333" i="23"/>
  <c r="R333" i="23"/>
  <c r="Q333" i="23"/>
  <c r="AA332" i="23"/>
  <c r="Z332" i="23"/>
  <c r="Y332" i="23"/>
  <c r="X332" i="23"/>
  <c r="W332" i="23"/>
  <c r="U332" i="23"/>
  <c r="T332" i="23"/>
  <c r="S332" i="23"/>
  <c r="R332" i="23"/>
  <c r="Q332" i="23"/>
  <c r="AA331" i="23"/>
  <c r="Z331" i="23"/>
  <c r="Y331" i="23"/>
  <c r="X331" i="23"/>
  <c r="W331" i="23"/>
  <c r="U331" i="23"/>
  <c r="T331" i="23"/>
  <c r="S331" i="23"/>
  <c r="R331" i="23"/>
  <c r="Q331" i="23"/>
  <c r="AA330" i="23"/>
  <c r="Z330" i="23"/>
  <c r="Y330" i="23"/>
  <c r="X330" i="23"/>
  <c r="W330" i="23"/>
  <c r="U330" i="23"/>
  <c r="T330" i="23"/>
  <c r="S330" i="23"/>
  <c r="R330" i="23"/>
  <c r="Q330" i="23"/>
  <c r="AA329" i="23"/>
  <c r="Z329" i="23"/>
  <c r="Y329" i="23"/>
  <c r="X329" i="23"/>
  <c r="W329" i="23"/>
  <c r="U329" i="23"/>
  <c r="T329" i="23"/>
  <c r="S329" i="23"/>
  <c r="R329" i="23"/>
  <c r="Q329" i="23"/>
  <c r="AA328" i="23"/>
  <c r="Z328" i="23"/>
  <c r="Y328" i="23"/>
  <c r="X328" i="23"/>
  <c r="W328" i="23"/>
  <c r="U328" i="23"/>
  <c r="T328" i="23"/>
  <c r="S328" i="23"/>
  <c r="R328" i="23"/>
  <c r="Q328" i="23"/>
  <c r="AA327" i="23"/>
  <c r="Z327" i="23"/>
  <c r="Y327" i="23"/>
  <c r="X327" i="23"/>
  <c r="W327" i="23"/>
  <c r="U327" i="23"/>
  <c r="T327" i="23"/>
  <c r="S327" i="23"/>
  <c r="R327" i="23"/>
  <c r="Q327" i="23"/>
  <c r="AA326" i="23"/>
  <c r="Z326" i="23"/>
  <c r="Y326" i="23"/>
  <c r="X326" i="23"/>
  <c r="W326" i="23"/>
  <c r="U326" i="23"/>
  <c r="T326" i="23"/>
  <c r="S326" i="23"/>
  <c r="R326" i="23"/>
  <c r="Q326" i="23"/>
  <c r="AA325" i="23"/>
  <c r="Z325" i="23"/>
  <c r="Y325" i="23"/>
  <c r="X325" i="23"/>
  <c r="W325" i="23"/>
  <c r="U325" i="23"/>
  <c r="T325" i="23"/>
  <c r="S325" i="23"/>
  <c r="R325" i="23"/>
  <c r="Q325" i="23"/>
  <c r="AA324" i="23"/>
  <c r="Z324" i="23"/>
  <c r="Y324" i="23"/>
  <c r="X324" i="23"/>
  <c r="W324" i="23"/>
  <c r="U324" i="23"/>
  <c r="T324" i="23"/>
  <c r="S324" i="23"/>
  <c r="R324" i="23"/>
  <c r="Q324" i="23"/>
  <c r="AA323" i="23"/>
  <c r="Z323" i="23"/>
  <c r="Y323" i="23"/>
  <c r="X323" i="23"/>
  <c r="W323" i="23"/>
  <c r="U323" i="23"/>
  <c r="T323" i="23"/>
  <c r="S323" i="23"/>
  <c r="R323" i="23"/>
  <c r="Q323" i="23"/>
  <c r="AA322" i="23"/>
  <c r="Z322" i="23"/>
  <c r="Y322" i="23"/>
  <c r="X322" i="23"/>
  <c r="W322" i="23"/>
  <c r="U322" i="23"/>
  <c r="T322" i="23"/>
  <c r="S322" i="23"/>
  <c r="R322" i="23"/>
  <c r="Q322" i="23"/>
  <c r="AA321" i="23"/>
  <c r="Z321" i="23"/>
  <c r="Y321" i="23"/>
  <c r="X321" i="23"/>
  <c r="W321" i="23"/>
  <c r="U321" i="23"/>
  <c r="T321" i="23"/>
  <c r="S321" i="23"/>
  <c r="R321" i="23"/>
  <c r="Q321" i="23"/>
  <c r="AA320" i="23"/>
  <c r="Z320" i="23"/>
  <c r="Y320" i="23"/>
  <c r="X320" i="23"/>
  <c r="W320" i="23"/>
  <c r="U320" i="23"/>
  <c r="T320" i="23"/>
  <c r="S320" i="23"/>
  <c r="R320" i="23"/>
  <c r="Q320" i="23"/>
  <c r="AA319" i="23"/>
  <c r="Z319" i="23"/>
  <c r="Y319" i="23"/>
  <c r="X319" i="23"/>
  <c r="W319" i="23"/>
  <c r="U319" i="23"/>
  <c r="T319" i="23"/>
  <c r="S319" i="23"/>
  <c r="R319" i="23"/>
  <c r="Q319" i="23"/>
  <c r="AA318" i="23"/>
  <c r="Z318" i="23"/>
  <c r="Y318" i="23"/>
  <c r="X318" i="23"/>
  <c r="W318" i="23"/>
  <c r="U318" i="23"/>
  <c r="T318" i="23"/>
  <c r="S318" i="23"/>
  <c r="R318" i="23"/>
  <c r="Q318" i="23"/>
  <c r="AA317" i="23"/>
  <c r="Z317" i="23"/>
  <c r="Y317" i="23"/>
  <c r="X317" i="23"/>
  <c r="W317" i="23"/>
  <c r="U317" i="23"/>
  <c r="T317" i="23"/>
  <c r="S317" i="23"/>
  <c r="R317" i="23"/>
  <c r="Q317" i="23"/>
  <c r="AA316" i="23"/>
  <c r="Z316" i="23"/>
  <c r="Y316" i="23"/>
  <c r="X316" i="23"/>
  <c r="W316" i="23"/>
  <c r="U316" i="23"/>
  <c r="T316" i="23"/>
  <c r="S316" i="23"/>
  <c r="R316" i="23"/>
  <c r="Q316" i="23"/>
  <c r="AA315" i="23"/>
  <c r="Z315" i="23"/>
  <c r="Y315" i="23"/>
  <c r="X315" i="23"/>
  <c r="W315" i="23"/>
  <c r="U315" i="23"/>
  <c r="T315" i="23"/>
  <c r="S315" i="23"/>
  <c r="R315" i="23"/>
  <c r="Q315" i="23"/>
  <c r="AA314" i="23"/>
  <c r="Z314" i="23"/>
  <c r="Y314" i="23"/>
  <c r="X314" i="23"/>
  <c r="W314" i="23"/>
  <c r="U314" i="23"/>
  <c r="T314" i="23"/>
  <c r="S314" i="23"/>
  <c r="R314" i="23"/>
  <c r="Q314" i="23"/>
  <c r="AA313" i="23"/>
  <c r="Z313" i="23"/>
  <c r="Y313" i="23"/>
  <c r="X313" i="23"/>
  <c r="W313" i="23"/>
  <c r="U313" i="23"/>
  <c r="T313" i="23"/>
  <c r="S313" i="23"/>
  <c r="R313" i="23"/>
  <c r="Q313" i="23"/>
  <c r="AA312" i="23"/>
  <c r="Z312" i="23"/>
  <c r="Y312" i="23"/>
  <c r="X312" i="23"/>
  <c r="W312" i="23"/>
  <c r="U312" i="23"/>
  <c r="T312" i="23"/>
  <c r="S312" i="23"/>
  <c r="R312" i="23"/>
  <c r="Q312" i="23"/>
  <c r="AA311" i="23"/>
  <c r="Z311" i="23"/>
  <c r="Y311" i="23"/>
  <c r="X311" i="23"/>
  <c r="W311" i="23"/>
  <c r="U311" i="23"/>
  <c r="T311" i="23"/>
  <c r="S311" i="23"/>
  <c r="R311" i="23"/>
  <c r="Q311" i="23"/>
  <c r="AA310" i="23"/>
  <c r="Z310" i="23"/>
  <c r="Y310" i="23"/>
  <c r="X310" i="23"/>
  <c r="W310" i="23"/>
  <c r="U310" i="23"/>
  <c r="T310" i="23"/>
  <c r="S310" i="23"/>
  <c r="R310" i="23"/>
  <c r="Q310" i="23"/>
  <c r="AA309" i="23"/>
  <c r="Z309" i="23"/>
  <c r="Y309" i="23"/>
  <c r="X309" i="23"/>
  <c r="W309" i="23"/>
  <c r="U309" i="23"/>
  <c r="T309" i="23"/>
  <c r="S309" i="23"/>
  <c r="R309" i="23"/>
  <c r="Q309" i="23"/>
  <c r="AA308" i="23"/>
  <c r="Z308" i="23"/>
  <c r="Y308" i="23"/>
  <c r="X308" i="23"/>
  <c r="W308" i="23"/>
  <c r="U308" i="23"/>
  <c r="T308" i="23"/>
  <c r="S308" i="23"/>
  <c r="R308" i="23"/>
  <c r="Q308" i="23"/>
  <c r="AA307" i="23"/>
  <c r="Z307" i="23"/>
  <c r="Y307" i="23"/>
  <c r="X307" i="23"/>
  <c r="W307" i="23"/>
  <c r="U307" i="23"/>
  <c r="T307" i="23"/>
  <c r="S307" i="23"/>
  <c r="R307" i="23"/>
  <c r="Q307" i="23"/>
  <c r="AA306" i="23"/>
  <c r="Z306" i="23"/>
  <c r="Y306" i="23"/>
  <c r="X306" i="23"/>
  <c r="W306" i="23"/>
  <c r="U306" i="23"/>
  <c r="T306" i="23"/>
  <c r="S306" i="23"/>
  <c r="R306" i="23"/>
  <c r="Q306" i="23"/>
  <c r="AA305" i="23"/>
  <c r="Z305" i="23"/>
  <c r="Y305" i="23"/>
  <c r="X305" i="23"/>
  <c r="W305" i="23"/>
  <c r="U305" i="23"/>
  <c r="T305" i="23"/>
  <c r="S305" i="23"/>
  <c r="R305" i="23"/>
  <c r="Q305" i="23"/>
  <c r="AA304" i="23"/>
  <c r="Z304" i="23"/>
  <c r="Y304" i="23"/>
  <c r="X304" i="23"/>
  <c r="W304" i="23"/>
  <c r="U304" i="23"/>
  <c r="T304" i="23"/>
  <c r="S304" i="23"/>
  <c r="R304" i="23"/>
  <c r="Q304" i="23"/>
  <c r="AA303" i="23"/>
  <c r="Z303" i="23"/>
  <c r="Y303" i="23"/>
  <c r="X303" i="23"/>
  <c r="W303" i="23"/>
  <c r="U303" i="23"/>
  <c r="T303" i="23"/>
  <c r="S303" i="23"/>
  <c r="R303" i="23"/>
  <c r="Q303" i="23"/>
  <c r="AA302" i="23"/>
  <c r="Z302" i="23"/>
  <c r="Y302" i="23"/>
  <c r="X302" i="23"/>
  <c r="W302" i="23"/>
  <c r="U302" i="23"/>
  <c r="T302" i="23"/>
  <c r="S302" i="23"/>
  <c r="R302" i="23"/>
  <c r="Q302" i="23"/>
  <c r="AA301" i="23"/>
  <c r="Z301" i="23"/>
  <c r="Y301" i="23"/>
  <c r="X301" i="23"/>
  <c r="W301" i="23"/>
  <c r="U301" i="23"/>
  <c r="T301" i="23"/>
  <c r="S301" i="23"/>
  <c r="R301" i="23"/>
  <c r="Q301" i="23"/>
  <c r="AA300" i="23"/>
  <c r="Z300" i="23"/>
  <c r="Y300" i="23"/>
  <c r="X300" i="23"/>
  <c r="W300" i="23"/>
  <c r="U300" i="23"/>
  <c r="T300" i="23"/>
  <c r="S300" i="23"/>
  <c r="R300" i="23"/>
  <c r="Q300" i="23"/>
  <c r="AA299" i="23"/>
  <c r="Z299" i="23"/>
  <c r="Y299" i="23"/>
  <c r="X299" i="23"/>
  <c r="W299" i="23"/>
  <c r="U299" i="23"/>
  <c r="T299" i="23"/>
  <c r="S299" i="23"/>
  <c r="R299" i="23"/>
  <c r="Q299" i="23"/>
  <c r="AA298" i="23"/>
  <c r="Z298" i="23"/>
  <c r="Y298" i="23"/>
  <c r="X298" i="23"/>
  <c r="W298" i="23"/>
  <c r="U298" i="23"/>
  <c r="T298" i="23"/>
  <c r="S298" i="23"/>
  <c r="R298" i="23"/>
  <c r="Q298" i="23"/>
  <c r="AA297" i="23"/>
  <c r="Z297" i="23"/>
  <c r="Y297" i="23"/>
  <c r="X297" i="23"/>
  <c r="W297" i="23"/>
  <c r="U297" i="23"/>
  <c r="T297" i="23"/>
  <c r="S297" i="23"/>
  <c r="R297" i="23"/>
  <c r="Q297" i="23"/>
  <c r="AA296" i="23"/>
  <c r="Z296" i="23"/>
  <c r="Y296" i="23"/>
  <c r="X296" i="23"/>
  <c r="W296" i="23"/>
  <c r="U296" i="23"/>
  <c r="T296" i="23"/>
  <c r="S296" i="23"/>
  <c r="R296" i="23"/>
  <c r="Q296" i="23"/>
  <c r="AA295" i="23"/>
  <c r="Z295" i="23"/>
  <c r="Y295" i="23"/>
  <c r="X295" i="23"/>
  <c r="W295" i="23"/>
  <c r="U295" i="23"/>
  <c r="T295" i="23"/>
  <c r="S295" i="23"/>
  <c r="R295" i="23"/>
  <c r="Q295" i="23"/>
  <c r="AA294" i="23"/>
  <c r="Z294" i="23"/>
  <c r="Y294" i="23"/>
  <c r="X294" i="23"/>
  <c r="W294" i="23"/>
  <c r="U294" i="23"/>
  <c r="T294" i="23"/>
  <c r="S294" i="23"/>
  <c r="R294" i="23"/>
  <c r="Q294" i="23"/>
  <c r="AA293" i="23"/>
  <c r="Z293" i="23"/>
  <c r="Y293" i="23"/>
  <c r="X293" i="23"/>
  <c r="W293" i="23"/>
  <c r="U293" i="23"/>
  <c r="T293" i="23"/>
  <c r="S293" i="23"/>
  <c r="R293" i="23"/>
  <c r="Q293" i="23"/>
  <c r="AA292" i="23"/>
  <c r="Z292" i="23"/>
  <c r="Y292" i="23"/>
  <c r="X292" i="23"/>
  <c r="W292" i="23"/>
  <c r="U292" i="23"/>
  <c r="T292" i="23"/>
  <c r="S292" i="23"/>
  <c r="R292" i="23"/>
  <c r="Q292" i="23"/>
  <c r="AA291" i="23"/>
  <c r="Z291" i="23"/>
  <c r="Y291" i="23"/>
  <c r="X291" i="23"/>
  <c r="W291" i="23"/>
  <c r="U291" i="23"/>
  <c r="T291" i="23"/>
  <c r="S291" i="23"/>
  <c r="R291" i="23"/>
  <c r="Q291" i="23"/>
  <c r="AA290" i="23"/>
  <c r="Z290" i="23"/>
  <c r="Y290" i="23"/>
  <c r="X290" i="23"/>
  <c r="W290" i="23"/>
  <c r="U290" i="23"/>
  <c r="T290" i="23"/>
  <c r="S290" i="23"/>
  <c r="R290" i="23"/>
  <c r="Q290" i="23"/>
  <c r="AA289" i="23"/>
  <c r="Z289" i="23"/>
  <c r="Y289" i="23"/>
  <c r="X289" i="23"/>
  <c r="W289" i="23"/>
  <c r="U289" i="23"/>
  <c r="T289" i="23"/>
  <c r="S289" i="23"/>
  <c r="R289" i="23"/>
  <c r="Q289" i="23"/>
  <c r="AA288" i="23"/>
  <c r="Z288" i="23"/>
  <c r="Y288" i="23"/>
  <c r="X288" i="23"/>
  <c r="W288" i="23"/>
  <c r="U288" i="23"/>
  <c r="T288" i="23"/>
  <c r="S288" i="23"/>
  <c r="R288" i="23"/>
  <c r="Q288" i="23"/>
  <c r="AA287" i="23"/>
  <c r="Z287" i="23"/>
  <c r="Y287" i="23"/>
  <c r="X287" i="23"/>
  <c r="W287" i="23"/>
  <c r="U287" i="23"/>
  <c r="T287" i="23"/>
  <c r="S287" i="23"/>
  <c r="R287" i="23"/>
  <c r="Q287" i="23"/>
  <c r="AA286" i="23"/>
  <c r="Z286" i="23"/>
  <c r="Y286" i="23"/>
  <c r="X286" i="23"/>
  <c r="W286" i="23"/>
  <c r="U286" i="23"/>
  <c r="T286" i="23"/>
  <c r="S286" i="23"/>
  <c r="R286" i="23"/>
  <c r="Q286" i="23"/>
  <c r="AA285" i="23"/>
  <c r="Z285" i="23"/>
  <c r="Y285" i="23"/>
  <c r="X285" i="23"/>
  <c r="W285" i="23"/>
  <c r="U285" i="23"/>
  <c r="T285" i="23"/>
  <c r="S285" i="23"/>
  <c r="R285" i="23"/>
  <c r="Q285" i="23"/>
  <c r="AA284" i="23"/>
  <c r="Z284" i="23"/>
  <c r="Y284" i="23"/>
  <c r="X284" i="23"/>
  <c r="W284" i="23"/>
  <c r="U284" i="23"/>
  <c r="T284" i="23"/>
  <c r="S284" i="23"/>
  <c r="R284" i="23"/>
  <c r="Q284" i="23"/>
  <c r="AA283" i="23"/>
  <c r="Z283" i="23"/>
  <c r="Y283" i="23"/>
  <c r="X283" i="23"/>
  <c r="W283" i="23"/>
  <c r="U283" i="23"/>
  <c r="T283" i="23"/>
  <c r="S283" i="23"/>
  <c r="R283" i="23"/>
  <c r="Q283" i="23"/>
  <c r="AA282" i="23"/>
  <c r="Z282" i="23"/>
  <c r="Y282" i="23"/>
  <c r="X282" i="23"/>
  <c r="W282" i="23"/>
  <c r="U282" i="23"/>
  <c r="T282" i="23"/>
  <c r="S282" i="23"/>
  <c r="R282" i="23"/>
  <c r="Q282" i="23"/>
  <c r="AA281" i="23"/>
  <c r="Z281" i="23"/>
  <c r="Y281" i="23"/>
  <c r="X281" i="23"/>
  <c r="W281" i="23"/>
  <c r="U281" i="23"/>
  <c r="T281" i="23"/>
  <c r="S281" i="23"/>
  <c r="R281" i="23"/>
  <c r="Q281" i="23"/>
  <c r="AA280" i="23"/>
  <c r="Z280" i="23"/>
  <c r="Y280" i="23"/>
  <c r="X280" i="23"/>
  <c r="W280" i="23"/>
  <c r="U280" i="23"/>
  <c r="T280" i="23"/>
  <c r="S280" i="23"/>
  <c r="R280" i="23"/>
  <c r="Q280" i="23"/>
  <c r="AA279" i="23"/>
  <c r="Z279" i="23"/>
  <c r="Y279" i="23"/>
  <c r="X279" i="23"/>
  <c r="W279" i="23"/>
  <c r="U279" i="23"/>
  <c r="T279" i="23"/>
  <c r="S279" i="23"/>
  <c r="R279" i="23"/>
  <c r="Q279" i="23"/>
  <c r="AA278" i="23"/>
  <c r="Z278" i="23"/>
  <c r="Y278" i="23"/>
  <c r="X278" i="23"/>
  <c r="W278" i="23"/>
  <c r="U278" i="23"/>
  <c r="T278" i="23"/>
  <c r="S278" i="23"/>
  <c r="R278" i="23"/>
  <c r="Q278" i="23"/>
  <c r="AA277" i="23"/>
  <c r="Z277" i="23"/>
  <c r="Y277" i="23"/>
  <c r="X277" i="23"/>
  <c r="W277" i="23"/>
  <c r="U277" i="23"/>
  <c r="T277" i="23"/>
  <c r="S277" i="23"/>
  <c r="R277" i="23"/>
  <c r="Q277" i="23"/>
  <c r="AA276" i="23"/>
  <c r="Z276" i="23"/>
  <c r="Y276" i="23"/>
  <c r="X276" i="23"/>
  <c r="W276" i="23"/>
  <c r="U276" i="23"/>
  <c r="T276" i="23"/>
  <c r="S276" i="23"/>
  <c r="R276" i="23"/>
  <c r="Q276" i="23"/>
  <c r="AA275" i="23"/>
  <c r="Z275" i="23"/>
  <c r="Y275" i="23"/>
  <c r="X275" i="23"/>
  <c r="W275" i="23"/>
  <c r="U275" i="23"/>
  <c r="T275" i="23"/>
  <c r="S275" i="23"/>
  <c r="R275" i="23"/>
  <c r="Q275" i="23"/>
  <c r="AA274" i="23"/>
  <c r="Z274" i="23"/>
  <c r="Y274" i="23"/>
  <c r="X274" i="23"/>
  <c r="W274" i="23"/>
  <c r="U274" i="23"/>
  <c r="T274" i="23"/>
  <c r="S274" i="23"/>
  <c r="R274" i="23"/>
  <c r="Q274" i="23"/>
  <c r="AA273" i="23"/>
  <c r="Z273" i="23"/>
  <c r="Y273" i="23"/>
  <c r="X273" i="23"/>
  <c r="W273" i="23"/>
  <c r="U273" i="23"/>
  <c r="T273" i="23"/>
  <c r="S273" i="23"/>
  <c r="R273" i="23"/>
  <c r="Q273" i="23"/>
  <c r="AA272" i="23"/>
  <c r="Z272" i="23"/>
  <c r="Y272" i="23"/>
  <c r="X272" i="23"/>
  <c r="W272" i="23"/>
  <c r="U272" i="23"/>
  <c r="T272" i="23"/>
  <c r="S272" i="23"/>
  <c r="R272" i="23"/>
  <c r="Q272" i="23"/>
  <c r="AA271" i="23"/>
  <c r="Z271" i="23"/>
  <c r="Y271" i="23"/>
  <c r="X271" i="23"/>
  <c r="W271" i="23"/>
  <c r="U271" i="23"/>
  <c r="T271" i="23"/>
  <c r="S271" i="23"/>
  <c r="R271" i="23"/>
  <c r="Q271" i="23"/>
  <c r="AA270" i="23"/>
  <c r="Z270" i="23"/>
  <c r="Y270" i="23"/>
  <c r="X270" i="23"/>
  <c r="W270" i="23"/>
  <c r="U270" i="23"/>
  <c r="T270" i="23"/>
  <c r="S270" i="23"/>
  <c r="R270" i="23"/>
  <c r="Q270" i="23"/>
  <c r="AA269" i="23"/>
  <c r="Z269" i="23"/>
  <c r="Y269" i="23"/>
  <c r="X269" i="23"/>
  <c r="W269" i="23"/>
  <c r="U269" i="23"/>
  <c r="T269" i="23"/>
  <c r="S269" i="23"/>
  <c r="R269" i="23"/>
  <c r="Q269" i="23"/>
  <c r="AA268" i="23"/>
  <c r="Z268" i="23"/>
  <c r="Y268" i="23"/>
  <c r="X268" i="23"/>
  <c r="W268" i="23"/>
  <c r="U268" i="23"/>
  <c r="T268" i="23"/>
  <c r="S268" i="23"/>
  <c r="R268" i="23"/>
  <c r="Q268" i="23"/>
  <c r="AA267" i="23"/>
  <c r="Z267" i="23"/>
  <c r="Y267" i="23"/>
  <c r="X267" i="23"/>
  <c r="W267" i="23"/>
  <c r="U267" i="23"/>
  <c r="T267" i="23"/>
  <c r="S267" i="23"/>
  <c r="R267" i="23"/>
  <c r="Q267" i="23"/>
  <c r="AA266" i="23"/>
  <c r="Z266" i="23"/>
  <c r="Y266" i="23"/>
  <c r="X266" i="23"/>
  <c r="W266" i="23"/>
  <c r="U266" i="23"/>
  <c r="T266" i="23"/>
  <c r="S266" i="23"/>
  <c r="R266" i="23"/>
  <c r="Q266" i="23"/>
  <c r="AA265" i="23"/>
  <c r="Z265" i="23"/>
  <c r="Y265" i="23"/>
  <c r="X265" i="23"/>
  <c r="W265" i="23"/>
  <c r="U265" i="23"/>
  <c r="T265" i="23"/>
  <c r="S265" i="23"/>
  <c r="R265" i="23"/>
  <c r="Q265" i="23"/>
  <c r="AA264" i="23"/>
  <c r="Z264" i="23"/>
  <c r="Y264" i="23"/>
  <c r="X264" i="23"/>
  <c r="W264" i="23"/>
  <c r="U264" i="23"/>
  <c r="T264" i="23"/>
  <c r="S264" i="23"/>
  <c r="R264" i="23"/>
  <c r="Q264" i="23"/>
  <c r="AA263" i="23"/>
  <c r="Z263" i="23"/>
  <c r="Y263" i="23"/>
  <c r="X263" i="23"/>
  <c r="W263" i="23"/>
  <c r="U263" i="23"/>
  <c r="T263" i="23"/>
  <c r="S263" i="23"/>
  <c r="R263" i="23"/>
  <c r="Q263" i="23"/>
  <c r="AA262" i="23"/>
  <c r="Z262" i="23"/>
  <c r="Y262" i="23"/>
  <c r="X262" i="23"/>
  <c r="W262" i="23"/>
  <c r="U262" i="23"/>
  <c r="T262" i="23"/>
  <c r="S262" i="23"/>
  <c r="R262" i="23"/>
  <c r="Q262" i="23"/>
  <c r="AA261" i="23"/>
  <c r="Z261" i="23"/>
  <c r="Y261" i="23"/>
  <c r="X261" i="23"/>
  <c r="W261" i="23"/>
  <c r="U261" i="23"/>
  <c r="T261" i="23"/>
  <c r="S261" i="23"/>
  <c r="R261" i="23"/>
  <c r="Q261" i="23"/>
  <c r="AA260" i="23"/>
  <c r="Z260" i="23"/>
  <c r="Y260" i="23"/>
  <c r="X260" i="23"/>
  <c r="W260" i="23"/>
  <c r="U260" i="23"/>
  <c r="T260" i="23"/>
  <c r="S260" i="23"/>
  <c r="R260" i="23"/>
  <c r="Q260" i="23"/>
  <c r="AA259" i="23"/>
  <c r="Z259" i="23"/>
  <c r="Y259" i="23"/>
  <c r="X259" i="23"/>
  <c r="W259" i="23"/>
  <c r="U259" i="23"/>
  <c r="T259" i="23"/>
  <c r="S259" i="23"/>
  <c r="R259" i="23"/>
  <c r="Q259" i="23"/>
  <c r="AA258" i="23"/>
  <c r="Z258" i="23"/>
  <c r="Y258" i="23"/>
  <c r="X258" i="23"/>
  <c r="W258" i="23"/>
  <c r="U258" i="23"/>
  <c r="T258" i="23"/>
  <c r="S258" i="23"/>
  <c r="R258" i="23"/>
  <c r="Q258" i="23"/>
  <c r="AA257" i="23"/>
  <c r="Z257" i="23"/>
  <c r="Y257" i="23"/>
  <c r="X257" i="23"/>
  <c r="W257" i="23"/>
  <c r="U257" i="23"/>
  <c r="T257" i="23"/>
  <c r="S257" i="23"/>
  <c r="R257" i="23"/>
  <c r="Q257" i="23"/>
  <c r="AA256" i="23"/>
  <c r="Z256" i="23"/>
  <c r="Y256" i="23"/>
  <c r="X256" i="23"/>
  <c r="W256" i="23"/>
  <c r="U256" i="23"/>
  <c r="T256" i="23"/>
  <c r="S256" i="23"/>
  <c r="R256" i="23"/>
  <c r="Q256" i="23"/>
  <c r="AA255" i="23"/>
  <c r="Z255" i="23"/>
  <c r="Y255" i="23"/>
  <c r="X255" i="23"/>
  <c r="W255" i="23"/>
  <c r="U255" i="23"/>
  <c r="T255" i="23"/>
  <c r="S255" i="23"/>
  <c r="R255" i="23"/>
  <c r="Q255" i="23"/>
  <c r="AA254" i="23"/>
  <c r="Z254" i="23"/>
  <c r="Y254" i="23"/>
  <c r="X254" i="23"/>
  <c r="W254" i="23"/>
  <c r="U254" i="23"/>
  <c r="T254" i="23"/>
  <c r="S254" i="23"/>
  <c r="R254" i="23"/>
  <c r="Q254" i="23"/>
  <c r="AA253" i="23"/>
  <c r="Z253" i="23"/>
  <c r="Y253" i="23"/>
  <c r="X253" i="23"/>
  <c r="W253" i="23"/>
  <c r="U253" i="23"/>
  <c r="T253" i="23"/>
  <c r="S253" i="23"/>
  <c r="R253" i="23"/>
  <c r="Q253" i="23"/>
  <c r="AA252" i="23"/>
  <c r="Z252" i="23"/>
  <c r="Y252" i="23"/>
  <c r="X252" i="23"/>
  <c r="W252" i="23"/>
  <c r="U252" i="23"/>
  <c r="T252" i="23"/>
  <c r="S252" i="23"/>
  <c r="R252" i="23"/>
  <c r="Q252" i="23"/>
  <c r="AA251" i="23"/>
  <c r="Z251" i="23"/>
  <c r="Y251" i="23"/>
  <c r="X251" i="23"/>
  <c r="W251" i="23"/>
  <c r="U251" i="23"/>
  <c r="T251" i="23"/>
  <c r="S251" i="23"/>
  <c r="R251" i="23"/>
  <c r="Q251" i="23"/>
  <c r="AA250" i="23"/>
  <c r="Z250" i="23"/>
  <c r="Y250" i="23"/>
  <c r="X250" i="23"/>
  <c r="W250" i="23"/>
  <c r="U250" i="23"/>
  <c r="T250" i="23"/>
  <c r="S250" i="23"/>
  <c r="R250" i="23"/>
  <c r="Q250" i="23"/>
  <c r="AA249" i="23"/>
  <c r="Z249" i="23"/>
  <c r="Y249" i="23"/>
  <c r="X249" i="23"/>
  <c r="W249" i="23"/>
  <c r="U249" i="23"/>
  <c r="T249" i="23"/>
  <c r="S249" i="23"/>
  <c r="R249" i="23"/>
  <c r="Q249" i="23"/>
  <c r="AA248" i="23"/>
  <c r="Z248" i="23"/>
  <c r="Y248" i="23"/>
  <c r="X248" i="23"/>
  <c r="W248" i="23"/>
  <c r="U248" i="23"/>
  <c r="T248" i="23"/>
  <c r="S248" i="23"/>
  <c r="R248" i="23"/>
  <c r="Q248" i="23"/>
  <c r="AA247" i="23"/>
  <c r="Z247" i="23"/>
  <c r="Y247" i="23"/>
  <c r="X247" i="23"/>
  <c r="W247" i="23"/>
  <c r="U247" i="23"/>
  <c r="T247" i="23"/>
  <c r="S247" i="23"/>
  <c r="R247" i="23"/>
  <c r="Q247" i="23"/>
  <c r="AA246" i="23"/>
  <c r="Z246" i="23"/>
  <c r="Y246" i="23"/>
  <c r="X246" i="23"/>
  <c r="W246" i="23"/>
  <c r="U246" i="23"/>
  <c r="T246" i="23"/>
  <c r="S246" i="23"/>
  <c r="R246" i="23"/>
  <c r="Q246" i="23"/>
  <c r="AA245" i="23"/>
  <c r="Z245" i="23"/>
  <c r="Y245" i="23"/>
  <c r="X245" i="23"/>
  <c r="W245" i="23"/>
  <c r="U245" i="23"/>
  <c r="T245" i="23"/>
  <c r="S245" i="23"/>
  <c r="R245" i="23"/>
  <c r="Q245" i="23"/>
  <c r="AA244" i="23"/>
  <c r="Z244" i="23"/>
  <c r="Y244" i="23"/>
  <c r="X244" i="23"/>
  <c r="W244" i="23"/>
  <c r="U244" i="23"/>
  <c r="T244" i="23"/>
  <c r="S244" i="23"/>
  <c r="R244" i="23"/>
  <c r="Q244" i="23"/>
  <c r="AA243" i="23"/>
  <c r="Z243" i="23"/>
  <c r="Y243" i="23"/>
  <c r="X243" i="23"/>
  <c r="W243" i="23"/>
  <c r="U243" i="23"/>
  <c r="T243" i="23"/>
  <c r="S243" i="23"/>
  <c r="R243" i="23"/>
  <c r="Q243" i="23"/>
  <c r="AA242" i="23"/>
  <c r="Z242" i="23"/>
  <c r="Y242" i="23"/>
  <c r="X242" i="23"/>
  <c r="W242" i="23"/>
  <c r="U242" i="23"/>
  <c r="T242" i="23"/>
  <c r="S242" i="23"/>
  <c r="R242" i="23"/>
  <c r="Q242" i="23"/>
  <c r="AA241" i="23"/>
  <c r="Z241" i="23"/>
  <c r="Y241" i="23"/>
  <c r="X241" i="23"/>
  <c r="W241" i="23"/>
  <c r="U241" i="23"/>
  <c r="T241" i="23"/>
  <c r="S241" i="23"/>
  <c r="R241" i="23"/>
  <c r="Q241" i="23"/>
  <c r="AA240" i="23"/>
  <c r="Z240" i="23"/>
  <c r="Y240" i="23"/>
  <c r="X240" i="23"/>
  <c r="W240" i="23"/>
  <c r="U240" i="23"/>
  <c r="T240" i="23"/>
  <c r="S240" i="23"/>
  <c r="R240" i="23"/>
  <c r="Q240" i="23"/>
  <c r="AA239" i="23"/>
  <c r="Z239" i="23"/>
  <c r="Y239" i="23"/>
  <c r="X239" i="23"/>
  <c r="W239" i="23"/>
  <c r="U239" i="23"/>
  <c r="T239" i="23"/>
  <c r="S239" i="23"/>
  <c r="R239" i="23"/>
  <c r="Q239" i="23"/>
  <c r="AA238" i="23"/>
  <c r="Z238" i="23"/>
  <c r="Y238" i="23"/>
  <c r="X238" i="23"/>
  <c r="W238" i="23"/>
  <c r="U238" i="23"/>
  <c r="T238" i="23"/>
  <c r="S238" i="23"/>
  <c r="R238" i="23"/>
  <c r="Q238" i="23"/>
  <c r="AA237" i="23"/>
  <c r="Z237" i="23"/>
  <c r="Y237" i="23"/>
  <c r="X237" i="23"/>
  <c r="W237" i="23"/>
  <c r="U237" i="23"/>
  <c r="T237" i="23"/>
  <c r="S237" i="23"/>
  <c r="R237" i="23"/>
  <c r="Q237" i="23"/>
  <c r="AA236" i="23"/>
  <c r="Z236" i="23"/>
  <c r="Y236" i="23"/>
  <c r="X236" i="23"/>
  <c r="W236" i="23"/>
  <c r="U236" i="23"/>
  <c r="T236" i="23"/>
  <c r="S236" i="23"/>
  <c r="R236" i="23"/>
  <c r="Q236" i="23"/>
  <c r="AA235" i="23"/>
  <c r="Z235" i="23"/>
  <c r="Y235" i="23"/>
  <c r="X235" i="23"/>
  <c r="W235" i="23"/>
  <c r="U235" i="23"/>
  <c r="T235" i="23"/>
  <c r="S235" i="23"/>
  <c r="R235" i="23"/>
  <c r="Q235" i="23"/>
  <c r="AA234" i="23"/>
  <c r="Z234" i="23"/>
  <c r="Y234" i="23"/>
  <c r="X234" i="23"/>
  <c r="W234" i="23"/>
  <c r="U234" i="23"/>
  <c r="T234" i="23"/>
  <c r="S234" i="23"/>
  <c r="R234" i="23"/>
  <c r="Q234" i="23"/>
  <c r="AA233" i="23"/>
  <c r="Z233" i="23"/>
  <c r="Y233" i="23"/>
  <c r="X233" i="23"/>
  <c r="W233" i="23"/>
  <c r="U233" i="23"/>
  <c r="T233" i="23"/>
  <c r="S233" i="23"/>
  <c r="R233" i="23"/>
  <c r="Q233" i="23"/>
  <c r="AA232" i="23"/>
  <c r="Z232" i="23"/>
  <c r="Y232" i="23"/>
  <c r="X232" i="23"/>
  <c r="W232" i="23"/>
  <c r="U232" i="23"/>
  <c r="T232" i="23"/>
  <c r="S232" i="23"/>
  <c r="R232" i="23"/>
  <c r="Q232" i="23"/>
  <c r="AA231" i="23"/>
  <c r="Z231" i="23"/>
  <c r="Y231" i="23"/>
  <c r="X231" i="23"/>
  <c r="W231" i="23"/>
  <c r="U231" i="23"/>
  <c r="T231" i="23"/>
  <c r="S231" i="23"/>
  <c r="R231" i="23"/>
  <c r="Q231" i="23"/>
  <c r="AA230" i="23"/>
  <c r="Z230" i="23"/>
  <c r="Y230" i="23"/>
  <c r="X230" i="23"/>
  <c r="W230" i="23"/>
  <c r="U230" i="23"/>
  <c r="T230" i="23"/>
  <c r="S230" i="23"/>
  <c r="R230" i="23"/>
  <c r="Q230" i="23"/>
  <c r="AA229" i="23"/>
  <c r="Z229" i="23"/>
  <c r="Y229" i="23"/>
  <c r="X229" i="23"/>
  <c r="W229" i="23"/>
  <c r="U229" i="23"/>
  <c r="T229" i="23"/>
  <c r="S229" i="23"/>
  <c r="R229" i="23"/>
  <c r="Q229" i="23"/>
  <c r="AA228" i="23"/>
  <c r="Z228" i="23"/>
  <c r="Y228" i="23"/>
  <c r="X228" i="23"/>
  <c r="W228" i="23"/>
  <c r="U228" i="23"/>
  <c r="T228" i="23"/>
  <c r="S228" i="23"/>
  <c r="R228" i="23"/>
  <c r="Q228" i="23"/>
  <c r="AA227" i="23"/>
  <c r="Z227" i="23"/>
  <c r="Y227" i="23"/>
  <c r="X227" i="23"/>
  <c r="W227" i="23"/>
  <c r="U227" i="23"/>
  <c r="T227" i="23"/>
  <c r="S227" i="23"/>
  <c r="R227" i="23"/>
  <c r="Q227" i="23"/>
  <c r="AA226" i="23"/>
  <c r="Z226" i="23"/>
  <c r="Y226" i="23"/>
  <c r="X226" i="23"/>
  <c r="W226" i="23"/>
  <c r="U226" i="23"/>
  <c r="T226" i="23"/>
  <c r="S226" i="23"/>
  <c r="R226" i="23"/>
  <c r="Q226" i="23"/>
  <c r="AA225" i="23"/>
  <c r="Z225" i="23"/>
  <c r="Y225" i="23"/>
  <c r="X225" i="23"/>
  <c r="W225" i="23"/>
  <c r="U225" i="23"/>
  <c r="T225" i="23"/>
  <c r="S225" i="23"/>
  <c r="R225" i="23"/>
  <c r="Q225" i="23"/>
  <c r="AA224" i="23"/>
  <c r="Z224" i="23"/>
  <c r="Y224" i="23"/>
  <c r="X224" i="23"/>
  <c r="W224" i="23"/>
  <c r="U224" i="23"/>
  <c r="T224" i="23"/>
  <c r="S224" i="23"/>
  <c r="R224" i="23"/>
  <c r="Q224" i="23"/>
  <c r="AA223" i="23"/>
  <c r="Z223" i="23"/>
  <c r="Y223" i="23"/>
  <c r="X223" i="23"/>
  <c r="W223" i="23"/>
  <c r="U223" i="23"/>
  <c r="T223" i="23"/>
  <c r="S223" i="23"/>
  <c r="R223" i="23"/>
  <c r="Q223" i="23"/>
  <c r="AA222" i="23"/>
  <c r="Z222" i="23"/>
  <c r="Y222" i="23"/>
  <c r="X222" i="23"/>
  <c r="W222" i="23"/>
  <c r="U222" i="23"/>
  <c r="T222" i="23"/>
  <c r="S222" i="23"/>
  <c r="R222" i="23"/>
  <c r="Q222" i="23"/>
  <c r="AA221" i="23"/>
  <c r="Z221" i="23"/>
  <c r="Y221" i="23"/>
  <c r="X221" i="23"/>
  <c r="W221" i="23"/>
  <c r="U221" i="23"/>
  <c r="T221" i="23"/>
  <c r="S221" i="23"/>
  <c r="R221" i="23"/>
  <c r="Q221" i="23"/>
  <c r="AA220" i="23"/>
  <c r="Z220" i="23"/>
  <c r="Y220" i="23"/>
  <c r="X220" i="23"/>
  <c r="W220" i="23"/>
  <c r="U220" i="23"/>
  <c r="T220" i="23"/>
  <c r="S220" i="23"/>
  <c r="R220" i="23"/>
  <c r="Q220" i="23"/>
  <c r="AA219" i="23"/>
  <c r="Z219" i="23"/>
  <c r="Y219" i="23"/>
  <c r="X219" i="23"/>
  <c r="W219" i="23"/>
  <c r="U219" i="23"/>
  <c r="T219" i="23"/>
  <c r="S219" i="23"/>
  <c r="R219" i="23"/>
  <c r="Q219" i="23"/>
  <c r="AA218" i="23"/>
  <c r="Z218" i="23"/>
  <c r="Y218" i="23"/>
  <c r="X218" i="23"/>
  <c r="W218" i="23"/>
  <c r="U218" i="23"/>
  <c r="T218" i="23"/>
  <c r="S218" i="23"/>
  <c r="R218" i="23"/>
  <c r="Q218" i="23"/>
  <c r="AA217" i="23"/>
  <c r="Z217" i="23"/>
  <c r="Y217" i="23"/>
  <c r="X217" i="23"/>
  <c r="W217" i="23"/>
  <c r="U217" i="23"/>
  <c r="T217" i="23"/>
  <c r="S217" i="23"/>
  <c r="R217" i="23"/>
  <c r="Q217" i="23"/>
  <c r="AA216" i="23"/>
  <c r="Z216" i="23"/>
  <c r="Y216" i="23"/>
  <c r="X216" i="23"/>
  <c r="W216" i="23"/>
  <c r="U216" i="23"/>
  <c r="T216" i="23"/>
  <c r="S216" i="23"/>
  <c r="R216" i="23"/>
  <c r="Q216" i="23"/>
  <c r="AA215" i="23"/>
  <c r="Z215" i="23"/>
  <c r="Y215" i="23"/>
  <c r="X215" i="23"/>
  <c r="W215" i="23"/>
  <c r="U215" i="23"/>
  <c r="T215" i="23"/>
  <c r="S215" i="23"/>
  <c r="R215" i="23"/>
  <c r="Q215" i="23"/>
  <c r="AA214" i="23"/>
  <c r="Z214" i="23"/>
  <c r="Y214" i="23"/>
  <c r="X214" i="23"/>
  <c r="W214" i="23"/>
  <c r="U214" i="23"/>
  <c r="T214" i="23"/>
  <c r="S214" i="23"/>
  <c r="R214" i="23"/>
  <c r="Q214" i="23"/>
  <c r="AA213" i="23"/>
  <c r="Z213" i="23"/>
  <c r="Y213" i="23"/>
  <c r="X213" i="23"/>
  <c r="W213" i="23"/>
  <c r="U213" i="23"/>
  <c r="T213" i="23"/>
  <c r="S213" i="23"/>
  <c r="R213" i="23"/>
  <c r="Q213" i="23"/>
  <c r="AA212" i="23"/>
  <c r="Z212" i="23"/>
  <c r="Y212" i="23"/>
  <c r="X212" i="23"/>
  <c r="W212" i="23"/>
  <c r="U212" i="23"/>
  <c r="T212" i="23"/>
  <c r="S212" i="23"/>
  <c r="R212" i="23"/>
  <c r="Q212" i="23"/>
  <c r="AA211" i="23"/>
  <c r="Z211" i="23"/>
  <c r="Y211" i="23"/>
  <c r="X211" i="23"/>
  <c r="W211" i="23"/>
  <c r="U211" i="23"/>
  <c r="T211" i="23"/>
  <c r="S211" i="23"/>
  <c r="R211" i="23"/>
  <c r="Q211" i="23"/>
  <c r="AA210" i="23"/>
  <c r="Z210" i="23"/>
  <c r="Y210" i="23"/>
  <c r="X210" i="23"/>
  <c r="W210" i="23"/>
  <c r="U210" i="23"/>
  <c r="T210" i="23"/>
  <c r="S210" i="23"/>
  <c r="R210" i="23"/>
  <c r="Q210" i="23"/>
  <c r="AA209" i="23"/>
  <c r="Z209" i="23"/>
  <c r="Y209" i="23"/>
  <c r="X209" i="23"/>
  <c r="W209" i="23"/>
  <c r="U209" i="23"/>
  <c r="T209" i="23"/>
  <c r="S209" i="23"/>
  <c r="R209" i="23"/>
  <c r="Q209" i="23"/>
  <c r="AA208" i="23"/>
  <c r="Z208" i="23"/>
  <c r="Y208" i="23"/>
  <c r="X208" i="23"/>
  <c r="W208" i="23"/>
  <c r="U208" i="23"/>
  <c r="T208" i="23"/>
  <c r="S208" i="23"/>
  <c r="R208" i="23"/>
  <c r="Q208" i="23"/>
  <c r="AA207" i="23"/>
  <c r="Z207" i="23"/>
  <c r="Y207" i="23"/>
  <c r="X207" i="23"/>
  <c r="W207" i="23"/>
  <c r="U207" i="23"/>
  <c r="T207" i="23"/>
  <c r="S207" i="23"/>
  <c r="R207" i="23"/>
  <c r="Q207" i="23"/>
  <c r="AA206" i="23"/>
  <c r="Z206" i="23"/>
  <c r="Y206" i="23"/>
  <c r="X206" i="23"/>
  <c r="W206" i="23"/>
  <c r="U206" i="23"/>
  <c r="T206" i="23"/>
  <c r="S206" i="23"/>
  <c r="R206" i="23"/>
  <c r="Q206" i="23"/>
  <c r="AA205" i="23"/>
  <c r="Z205" i="23"/>
  <c r="Y205" i="23"/>
  <c r="X205" i="23"/>
  <c r="W205" i="23"/>
  <c r="U205" i="23"/>
  <c r="T205" i="23"/>
  <c r="S205" i="23"/>
  <c r="R205" i="23"/>
  <c r="Q205" i="23"/>
  <c r="AA204" i="23"/>
  <c r="Z204" i="23"/>
  <c r="Y204" i="23"/>
  <c r="X204" i="23"/>
  <c r="W204" i="23"/>
  <c r="U204" i="23"/>
  <c r="T204" i="23"/>
  <c r="S204" i="23"/>
  <c r="R204" i="23"/>
  <c r="Q204" i="23"/>
  <c r="AA203" i="23"/>
  <c r="Z203" i="23"/>
  <c r="Y203" i="23"/>
  <c r="X203" i="23"/>
  <c r="W203" i="23"/>
  <c r="U203" i="23"/>
  <c r="T203" i="23"/>
  <c r="S203" i="23"/>
  <c r="R203" i="23"/>
  <c r="Q203" i="23"/>
  <c r="AA202" i="23"/>
  <c r="Z202" i="23"/>
  <c r="Y202" i="23"/>
  <c r="X202" i="23"/>
  <c r="W202" i="23"/>
  <c r="U202" i="23"/>
  <c r="T202" i="23"/>
  <c r="S202" i="23"/>
  <c r="R202" i="23"/>
  <c r="Q202" i="23"/>
  <c r="AA201" i="23"/>
  <c r="Z201" i="23"/>
  <c r="Y201" i="23"/>
  <c r="X201" i="23"/>
  <c r="W201" i="23"/>
  <c r="U201" i="23"/>
  <c r="T201" i="23"/>
  <c r="S201" i="23"/>
  <c r="R201" i="23"/>
  <c r="Q201" i="23"/>
  <c r="AA200" i="23"/>
  <c r="Z200" i="23"/>
  <c r="Y200" i="23"/>
  <c r="X200" i="23"/>
  <c r="W200" i="23"/>
  <c r="U200" i="23"/>
  <c r="T200" i="23"/>
  <c r="S200" i="23"/>
  <c r="R200" i="23"/>
  <c r="Q200" i="23"/>
  <c r="AA199" i="23"/>
  <c r="Z199" i="23"/>
  <c r="Y199" i="23"/>
  <c r="X199" i="23"/>
  <c r="W199" i="23"/>
  <c r="U199" i="23"/>
  <c r="T199" i="23"/>
  <c r="S199" i="23"/>
  <c r="R199" i="23"/>
  <c r="Q199" i="23"/>
  <c r="AA198" i="23"/>
  <c r="Z198" i="23"/>
  <c r="Y198" i="23"/>
  <c r="X198" i="23"/>
  <c r="W198" i="23"/>
  <c r="U198" i="23"/>
  <c r="T198" i="23"/>
  <c r="S198" i="23"/>
  <c r="R198" i="23"/>
  <c r="Q198" i="23"/>
  <c r="AA197" i="23"/>
  <c r="Z197" i="23"/>
  <c r="Y197" i="23"/>
  <c r="X197" i="23"/>
  <c r="W197" i="23"/>
  <c r="U197" i="23"/>
  <c r="T197" i="23"/>
  <c r="S197" i="23"/>
  <c r="R197" i="23"/>
  <c r="Q197" i="23"/>
  <c r="AA196" i="23"/>
  <c r="Z196" i="23"/>
  <c r="Y196" i="23"/>
  <c r="X196" i="23"/>
  <c r="W196" i="23"/>
  <c r="U196" i="23"/>
  <c r="T196" i="23"/>
  <c r="S196" i="23"/>
  <c r="R196" i="23"/>
  <c r="Q196" i="23"/>
  <c r="AA195" i="23"/>
  <c r="Z195" i="23"/>
  <c r="Y195" i="23"/>
  <c r="X195" i="23"/>
  <c r="W195" i="23"/>
  <c r="U195" i="23"/>
  <c r="T195" i="23"/>
  <c r="S195" i="23"/>
  <c r="R195" i="23"/>
  <c r="Q195" i="23"/>
  <c r="AA194" i="23"/>
  <c r="Z194" i="23"/>
  <c r="Y194" i="23"/>
  <c r="X194" i="23"/>
  <c r="W194" i="23"/>
  <c r="U194" i="23"/>
  <c r="T194" i="23"/>
  <c r="S194" i="23"/>
  <c r="R194" i="23"/>
  <c r="Q194" i="23"/>
  <c r="AA193" i="23"/>
  <c r="Z193" i="23"/>
  <c r="Y193" i="23"/>
  <c r="X193" i="23"/>
  <c r="W193" i="23"/>
  <c r="U193" i="23"/>
  <c r="T193" i="23"/>
  <c r="S193" i="23"/>
  <c r="R193" i="23"/>
  <c r="Q193" i="23"/>
  <c r="AA192" i="23"/>
  <c r="Z192" i="23"/>
  <c r="Y192" i="23"/>
  <c r="X192" i="23"/>
  <c r="W192" i="23"/>
  <c r="U192" i="23"/>
  <c r="T192" i="23"/>
  <c r="S192" i="23"/>
  <c r="R192" i="23"/>
  <c r="Q192" i="23"/>
  <c r="AA191" i="23"/>
  <c r="Z191" i="23"/>
  <c r="Y191" i="23"/>
  <c r="X191" i="23"/>
  <c r="W191" i="23"/>
  <c r="U191" i="23"/>
  <c r="T191" i="23"/>
  <c r="S191" i="23"/>
  <c r="R191" i="23"/>
  <c r="Q191" i="23"/>
  <c r="AA190" i="23"/>
  <c r="Z190" i="23"/>
  <c r="Y190" i="23"/>
  <c r="X190" i="23"/>
  <c r="W190" i="23"/>
  <c r="U190" i="23"/>
  <c r="T190" i="23"/>
  <c r="S190" i="23"/>
  <c r="R190" i="23"/>
  <c r="Q190" i="23"/>
  <c r="AA189" i="23"/>
  <c r="Z189" i="23"/>
  <c r="Y189" i="23"/>
  <c r="X189" i="23"/>
  <c r="W189" i="23"/>
  <c r="U189" i="23"/>
  <c r="T189" i="23"/>
  <c r="S189" i="23"/>
  <c r="R189" i="23"/>
  <c r="Q189" i="23"/>
  <c r="AA188" i="23"/>
  <c r="Z188" i="23"/>
  <c r="Y188" i="23"/>
  <c r="X188" i="23"/>
  <c r="W188" i="23"/>
  <c r="U188" i="23"/>
  <c r="T188" i="23"/>
  <c r="S188" i="23"/>
  <c r="R188" i="23"/>
  <c r="Q188" i="23"/>
  <c r="AA187" i="23"/>
  <c r="Z187" i="23"/>
  <c r="Y187" i="23"/>
  <c r="X187" i="23"/>
  <c r="W187" i="23"/>
  <c r="U187" i="23"/>
  <c r="T187" i="23"/>
  <c r="S187" i="23"/>
  <c r="R187" i="23"/>
  <c r="Q187" i="23"/>
  <c r="AA186" i="23"/>
  <c r="Z186" i="23"/>
  <c r="Y186" i="23"/>
  <c r="X186" i="23"/>
  <c r="W186" i="23"/>
  <c r="U186" i="23"/>
  <c r="T186" i="23"/>
  <c r="S186" i="23"/>
  <c r="R186" i="23"/>
  <c r="Q186" i="23"/>
  <c r="AA185" i="23"/>
  <c r="Z185" i="23"/>
  <c r="Y185" i="23"/>
  <c r="X185" i="23"/>
  <c r="W185" i="23"/>
  <c r="U185" i="23"/>
  <c r="T185" i="23"/>
  <c r="S185" i="23"/>
  <c r="R185" i="23"/>
  <c r="Q185" i="23"/>
  <c r="AA184" i="23"/>
  <c r="Z184" i="23"/>
  <c r="Y184" i="23"/>
  <c r="X184" i="23"/>
  <c r="W184" i="23"/>
  <c r="U184" i="23"/>
  <c r="T184" i="23"/>
  <c r="S184" i="23"/>
  <c r="R184" i="23"/>
  <c r="Q184" i="23"/>
  <c r="AA183" i="23"/>
  <c r="Z183" i="23"/>
  <c r="Y183" i="23"/>
  <c r="X183" i="23"/>
  <c r="W183" i="23"/>
  <c r="U183" i="23"/>
  <c r="T183" i="23"/>
  <c r="S183" i="23"/>
  <c r="R183" i="23"/>
  <c r="Q183" i="23"/>
  <c r="AA182" i="23"/>
  <c r="Z182" i="23"/>
  <c r="Y182" i="23"/>
  <c r="X182" i="23"/>
  <c r="W182" i="23"/>
  <c r="U182" i="23"/>
  <c r="T182" i="23"/>
  <c r="S182" i="23"/>
  <c r="R182" i="23"/>
  <c r="Q182" i="23"/>
  <c r="AA181" i="23"/>
  <c r="Z181" i="23"/>
  <c r="Y181" i="23"/>
  <c r="X181" i="23"/>
  <c r="W181" i="23"/>
  <c r="U181" i="23"/>
  <c r="T181" i="23"/>
  <c r="S181" i="23"/>
  <c r="R181" i="23"/>
  <c r="Q181" i="23"/>
  <c r="AA180" i="23"/>
  <c r="Z180" i="23"/>
  <c r="Y180" i="23"/>
  <c r="X180" i="23"/>
  <c r="W180" i="23"/>
  <c r="U180" i="23"/>
  <c r="T180" i="23"/>
  <c r="S180" i="23"/>
  <c r="R180" i="23"/>
  <c r="Q180" i="23"/>
  <c r="AA179" i="23"/>
  <c r="Z179" i="23"/>
  <c r="Y179" i="23"/>
  <c r="X179" i="23"/>
  <c r="W179" i="23"/>
  <c r="U179" i="23"/>
  <c r="T179" i="23"/>
  <c r="S179" i="23"/>
  <c r="R179" i="23"/>
  <c r="Q179" i="23"/>
  <c r="AA178" i="23"/>
  <c r="Z178" i="23"/>
  <c r="Y178" i="23"/>
  <c r="X178" i="23"/>
  <c r="W178" i="23"/>
  <c r="U178" i="23"/>
  <c r="T178" i="23"/>
  <c r="S178" i="23"/>
  <c r="R178" i="23"/>
  <c r="Q178" i="23"/>
  <c r="AA177" i="23"/>
  <c r="Z177" i="23"/>
  <c r="Y177" i="23"/>
  <c r="X177" i="23"/>
  <c r="W177" i="23"/>
  <c r="U177" i="23"/>
  <c r="T177" i="23"/>
  <c r="S177" i="23"/>
  <c r="R177" i="23"/>
  <c r="Q177" i="23"/>
  <c r="AA176" i="23"/>
  <c r="Z176" i="23"/>
  <c r="Y176" i="23"/>
  <c r="X176" i="23"/>
  <c r="W176" i="23"/>
  <c r="U176" i="23"/>
  <c r="T176" i="23"/>
  <c r="S176" i="23"/>
  <c r="R176" i="23"/>
  <c r="Q176" i="23"/>
  <c r="AA175" i="23"/>
  <c r="Z175" i="23"/>
  <c r="Y175" i="23"/>
  <c r="X175" i="23"/>
  <c r="W175" i="23"/>
  <c r="U175" i="23"/>
  <c r="T175" i="23"/>
  <c r="S175" i="23"/>
  <c r="R175" i="23"/>
  <c r="Q175" i="23"/>
  <c r="AA174" i="23"/>
  <c r="Z174" i="23"/>
  <c r="Y174" i="23"/>
  <c r="X174" i="23"/>
  <c r="W174" i="23"/>
  <c r="U174" i="23"/>
  <c r="T174" i="23"/>
  <c r="S174" i="23"/>
  <c r="R174" i="23"/>
  <c r="Q174" i="23"/>
  <c r="AA173" i="23"/>
  <c r="Z173" i="23"/>
  <c r="Y173" i="23"/>
  <c r="X173" i="23"/>
  <c r="W173" i="23"/>
  <c r="U173" i="23"/>
  <c r="T173" i="23"/>
  <c r="S173" i="23"/>
  <c r="R173" i="23"/>
  <c r="Q173" i="23"/>
  <c r="AA172" i="23"/>
  <c r="Z172" i="23"/>
  <c r="Y172" i="23"/>
  <c r="X172" i="23"/>
  <c r="W172" i="23"/>
  <c r="U172" i="23"/>
  <c r="T172" i="23"/>
  <c r="S172" i="23"/>
  <c r="R172" i="23"/>
  <c r="Q172" i="23"/>
  <c r="AA171" i="23"/>
  <c r="Z171" i="23"/>
  <c r="Y171" i="23"/>
  <c r="X171" i="23"/>
  <c r="W171" i="23"/>
  <c r="U171" i="23"/>
  <c r="T171" i="23"/>
  <c r="S171" i="23"/>
  <c r="R171" i="23"/>
  <c r="Q171" i="23"/>
  <c r="AA170" i="23"/>
  <c r="Z170" i="23"/>
  <c r="Y170" i="23"/>
  <c r="X170" i="23"/>
  <c r="W170" i="23"/>
  <c r="U170" i="23"/>
  <c r="T170" i="23"/>
  <c r="S170" i="23"/>
  <c r="R170" i="23"/>
  <c r="Q170" i="23"/>
  <c r="AA169" i="23"/>
  <c r="Z169" i="23"/>
  <c r="Y169" i="23"/>
  <c r="X169" i="23"/>
  <c r="W169" i="23"/>
  <c r="U169" i="23"/>
  <c r="T169" i="23"/>
  <c r="S169" i="23"/>
  <c r="R169" i="23"/>
  <c r="Q169" i="23"/>
  <c r="AA168" i="23"/>
  <c r="Z168" i="23"/>
  <c r="Y168" i="23"/>
  <c r="X168" i="23"/>
  <c r="W168" i="23"/>
  <c r="U168" i="23"/>
  <c r="T168" i="23"/>
  <c r="S168" i="23"/>
  <c r="R168" i="23"/>
  <c r="Q168" i="23"/>
  <c r="AA167" i="23"/>
  <c r="Z167" i="23"/>
  <c r="Y167" i="23"/>
  <c r="X167" i="23"/>
  <c r="W167" i="23"/>
  <c r="U167" i="23"/>
  <c r="T167" i="23"/>
  <c r="S167" i="23"/>
  <c r="R167" i="23"/>
  <c r="Q167" i="23"/>
  <c r="AA166" i="23"/>
  <c r="Z166" i="23"/>
  <c r="Y166" i="23"/>
  <c r="X166" i="23"/>
  <c r="W166" i="23"/>
  <c r="U166" i="23"/>
  <c r="T166" i="23"/>
  <c r="S166" i="23"/>
  <c r="R166" i="23"/>
  <c r="Q166" i="23"/>
  <c r="AA165" i="23"/>
  <c r="Z165" i="23"/>
  <c r="Y165" i="23"/>
  <c r="X165" i="23"/>
  <c r="W165" i="23"/>
  <c r="U165" i="23"/>
  <c r="T165" i="23"/>
  <c r="S165" i="23"/>
  <c r="R165" i="23"/>
  <c r="Q165" i="23"/>
  <c r="AA164" i="23"/>
  <c r="Z164" i="23"/>
  <c r="Y164" i="23"/>
  <c r="X164" i="23"/>
  <c r="W164" i="23"/>
  <c r="U164" i="23"/>
  <c r="T164" i="23"/>
  <c r="S164" i="23"/>
  <c r="R164" i="23"/>
  <c r="Q164" i="23"/>
  <c r="AA163" i="23"/>
  <c r="Z163" i="23"/>
  <c r="Y163" i="23"/>
  <c r="X163" i="23"/>
  <c r="W163" i="23"/>
  <c r="U163" i="23"/>
  <c r="T163" i="23"/>
  <c r="S163" i="23"/>
  <c r="R163" i="23"/>
  <c r="Q163" i="23"/>
  <c r="AA162" i="23"/>
  <c r="Z162" i="23"/>
  <c r="Y162" i="23"/>
  <c r="X162" i="23"/>
  <c r="W162" i="23"/>
  <c r="U162" i="23"/>
  <c r="T162" i="23"/>
  <c r="S162" i="23"/>
  <c r="R162" i="23"/>
  <c r="Q162" i="23"/>
  <c r="AA161" i="23"/>
  <c r="Z161" i="23"/>
  <c r="Y161" i="23"/>
  <c r="X161" i="23"/>
  <c r="W161" i="23"/>
  <c r="U161" i="23"/>
  <c r="T161" i="23"/>
  <c r="S161" i="23"/>
  <c r="R161" i="23"/>
  <c r="Q161" i="23"/>
  <c r="AA160" i="23"/>
  <c r="Z160" i="23"/>
  <c r="Y160" i="23"/>
  <c r="X160" i="23"/>
  <c r="W160" i="23"/>
  <c r="U160" i="23"/>
  <c r="T160" i="23"/>
  <c r="S160" i="23"/>
  <c r="R160" i="23"/>
  <c r="Q160" i="23"/>
  <c r="AA159" i="23"/>
  <c r="Z159" i="23"/>
  <c r="Y159" i="23"/>
  <c r="X159" i="23"/>
  <c r="W159" i="23"/>
  <c r="U159" i="23"/>
  <c r="T159" i="23"/>
  <c r="S159" i="23"/>
  <c r="R159" i="23"/>
  <c r="Q159" i="23"/>
  <c r="AA158" i="23"/>
  <c r="Z158" i="23"/>
  <c r="Y158" i="23"/>
  <c r="X158" i="23"/>
  <c r="W158" i="23"/>
  <c r="U158" i="23"/>
  <c r="T158" i="23"/>
  <c r="S158" i="23"/>
  <c r="R158" i="23"/>
  <c r="Q158" i="23"/>
  <c r="AA157" i="23"/>
  <c r="Z157" i="23"/>
  <c r="Y157" i="23"/>
  <c r="X157" i="23"/>
  <c r="W157" i="23"/>
  <c r="U157" i="23"/>
  <c r="T157" i="23"/>
  <c r="S157" i="23"/>
  <c r="R157" i="23"/>
  <c r="Q157" i="23"/>
  <c r="AA156" i="23"/>
  <c r="Z156" i="23"/>
  <c r="Y156" i="23"/>
  <c r="X156" i="23"/>
  <c r="W156" i="23"/>
  <c r="U156" i="23"/>
  <c r="T156" i="23"/>
  <c r="S156" i="23"/>
  <c r="R156" i="23"/>
  <c r="Q156" i="23"/>
  <c r="AA155" i="23"/>
  <c r="Z155" i="23"/>
  <c r="Y155" i="23"/>
  <c r="X155" i="23"/>
  <c r="W155" i="23"/>
  <c r="U155" i="23"/>
  <c r="T155" i="23"/>
  <c r="S155" i="23"/>
  <c r="R155" i="23"/>
  <c r="Q155" i="23"/>
  <c r="AA154" i="23"/>
  <c r="Z154" i="23"/>
  <c r="Y154" i="23"/>
  <c r="X154" i="23"/>
  <c r="W154" i="23"/>
  <c r="U154" i="23"/>
  <c r="T154" i="23"/>
  <c r="S154" i="23"/>
  <c r="R154" i="23"/>
  <c r="Q154" i="23"/>
  <c r="AA153" i="23"/>
  <c r="Z153" i="23"/>
  <c r="Y153" i="23"/>
  <c r="X153" i="23"/>
  <c r="W153" i="23"/>
  <c r="U153" i="23"/>
  <c r="T153" i="23"/>
  <c r="S153" i="23"/>
  <c r="R153" i="23"/>
  <c r="Q153" i="23"/>
  <c r="AA152" i="23"/>
  <c r="Z152" i="23"/>
  <c r="Y152" i="23"/>
  <c r="X152" i="23"/>
  <c r="W152" i="23"/>
  <c r="U152" i="23"/>
  <c r="T152" i="23"/>
  <c r="S152" i="23"/>
  <c r="R152" i="23"/>
  <c r="Q152" i="23"/>
  <c r="AA151" i="23"/>
  <c r="Z151" i="23"/>
  <c r="Y151" i="23"/>
  <c r="X151" i="23"/>
  <c r="W151" i="23"/>
  <c r="U151" i="23"/>
  <c r="T151" i="23"/>
  <c r="S151" i="23"/>
  <c r="R151" i="23"/>
  <c r="Q151" i="23"/>
  <c r="AA150" i="23"/>
  <c r="Z150" i="23"/>
  <c r="Y150" i="23"/>
  <c r="X150" i="23"/>
  <c r="W150" i="23"/>
  <c r="U150" i="23"/>
  <c r="T150" i="23"/>
  <c r="S150" i="23"/>
  <c r="R150" i="23"/>
  <c r="Q150" i="23"/>
  <c r="AA149" i="23"/>
  <c r="Z149" i="23"/>
  <c r="Y149" i="23"/>
  <c r="X149" i="23"/>
  <c r="W149" i="23"/>
  <c r="U149" i="23"/>
  <c r="T149" i="23"/>
  <c r="S149" i="23"/>
  <c r="R149" i="23"/>
  <c r="Q149" i="23"/>
  <c r="AA148" i="23"/>
  <c r="Z148" i="23"/>
  <c r="Y148" i="23"/>
  <c r="X148" i="23"/>
  <c r="W148" i="23"/>
  <c r="U148" i="23"/>
  <c r="T148" i="23"/>
  <c r="S148" i="23"/>
  <c r="R148" i="23"/>
  <c r="Q148" i="23"/>
  <c r="AA147" i="23"/>
  <c r="Z147" i="23"/>
  <c r="Y147" i="23"/>
  <c r="X147" i="23"/>
  <c r="W147" i="23"/>
  <c r="U147" i="23"/>
  <c r="T147" i="23"/>
  <c r="S147" i="23"/>
  <c r="R147" i="23"/>
  <c r="Q147" i="23"/>
  <c r="AA146" i="23"/>
  <c r="Z146" i="23"/>
  <c r="Y146" i="23"/>
  <c r="X146" i="23"/>
  <c r="W146" i="23"/>
  <c r="U146" i="23"/>
  <c r="T146" i="23"/>
  <c r="S146" i="23"/>
  <c r="R146" i="23"/>
  <c r="Q146" i="23"/>
  <c r="AA145" i="23"/>
  <c r="Z145" i="23"/>
  <c r="Y145" i="23"/>
  <c r="X145" i="23"/>
  <c r="W145" i="23"/>
  <c r="U145" i="23"/>
  <c r="T145" i="23"/>
  <c r="S145" i="23"/>
  <c r="R145" i="23"/>
  <c r="Q145" i="23"/>
  <c r="AA144" i="23"/>
  <c r="Z144" i="23"/>
  <c r="Y144" i="23"/>
  <c r="X144" i="23"/>
  <c r="W144" i="23"/>
  <c r="U144" i="23"/>
  <c r="T144" i="23"/>
  <c r="S144" i="23"/>
  <c r="R144" i="23"/>
  <c r="Q144" i="23"/>
  <c r="AA143" i="23"/>
  <c r="Z143" i="23"/>
  <c r="Y143" i="23"/>
  <c r="X143" i="23"/>
  <c r="W143" i="23"/>
  <c r="U143" i="23"/>
  <c r="T143" i="23"/>
  <c r="S143" i="23"/>
  <c r="R143" i="23"/>
  <c r="Q143" i="23"/>
  <c r="AA142" i="23"/>
  <c r="Z142" i="23"/>
  <c r="Y142" i="23"/>
  <c r="X142" i="23"/>
  <c r="W142" i="23"/>
  <c r="U142" i="23"/>
  <c r="T142" i="23"/>
  <c r="S142" i="23"/>
  <c r="R142" i="23"/>
  <c r="Q142" i="23"/>
  <c r="AA141" i="23"/>
  <c r="Z141" i="23"/>
  <c r="Y141" i="23"/>
  <c r="X141" i="23"/>
  <c r="W141" i="23"/>
  <c r="U141" i="23"/>
  <c r="T141" i="23"/>
  <c r="S141" i="23"/>
  <c r="R141" i="23"/>
  <c r="Q141" i="23"/>
  <c r="AA140" i="23"/>
  <c r="Z140" i="23"/>
  <c r="Y140" i="23"/>
  <c r="X140" i="23"/>
  <c r="W140" i="23"/>
  <c r="U140" i="23"/>
  <c r="T140" i="23"/>
  <c r="S140" i="23"/>
  <c r="R140" i="23"/>
  <c r="Q140" i="23"/>
  <c r="AA139" i="23"/>
  <c r="Z139" i="23"/>
  <c r="Y139" i="23"/>
  <c r="X139" i="23"/>
  <c r="W139" i="23"/>
  <c r="U139" i="23"/>
  <c r="T139" i="23"/>
  <c r="S139" i="23"/>
  <c r="R139" i="23"/>
  <c r="Q139" i="23"/>
  <c r="AA138" i="23"/>
  <c r="Z138" i="23"/>
  <c r="Y138" i="23"/>
  <c r="X138" i="23"/>
  <c r="W138" i="23"/>
  <c r="U138" i="23"/>
  <c r="T138" i="23"/>
  <c r="S138" i="23"/>
  <c r="R138" i="23"/>
  <c r="Q138" i="23"/>
  <c r="AA137" i="23"/>
  <c r="Z137" i="23"/>
  <c r="Y137" i="23"/>
  <c r="X137" i="23"/>
  <c r="W137" i="23"/>
  <c r="U137" i="23"/>
  <c r="T137" i="23"/>
  <c r="S137" i="23"/>
  <c r="R137" i="23"/>
  <c r="Q137" i="23"/>
  <c r="AA136" i="23"/>
  <c r="Z136" i="23"/>
  <c r="Y136" i="23"/>
  <c r="X136" i="23"/>
  <c r="W136" i="23"/>
  <c r="U136" i="23"/>
  <c r="T136" i="23"/>
  <c r="S136" i="23"/>
  <c r="R136" i="23"/>
  <c r="Q136" i="23"/>
  <c r="AA135" i="23"/>
  <c r="Z135" i="23"/>
  <c r="Y135" i="23"/>
  <c r="X135" i="23"/>
  <c r="W135" i="23"/>
  <c r="U135" i="23"/>
  <c r="T135" i="23"/>
  <c r="S135" i="23"/>
  <c r="R135" i="23"/>
  <c r="Q135" i="23"/>
  <c r="AA134" i="23"/>
  <c r="Z134" i="23"/>
  <c r="Y134" i="23"/>
  <c r="X134" i="23"/>
  <c r="W134" i="23"/>
  <c r="U134" i="23"/>
  <c r="T134" i="23"/>
  <c r="S134" i="23"/>
  <c r="R134" i="23"/>
  <c r="Q134" i="23"/>
  <c r="AA133" i="23"/>
  <c r="Z133" i="23"/>
  <c r="Y133" i="23"/>
  <c r="X133" i="23"/>
  <c r="W133" i="23"/>
  <c r="U133" i="23"/>
  <c r="T133" i="23"/>
  <c r="S133" i="23"/>
  <c r="R133" i="23"/>
  <c r="Q133" i="23"/>
  <c r="AA132" i="23"/>
  <c r="Z132" i="23"/>
  <c r="Y132" i="23"/>
  <c r="X132" i="23"/>
  <c r="W132" i="23"/>
  <c r="U132" i="23"/>
  <c r="T132" i="23"/>
  <c r="S132" i="23"/>
  <c r="R132" i="23"/>
  <c r="Q132" i="23"/>
  <c r="AA131" i="23"/>
  <c r="Z131" i="23"/>
  <c r="Y131" i="23"/>
  <c r="X131" i="23"/>
  <c r="W131" i="23"/>
  <c r="U131" i="23"/>
  <c r="T131" i="23"/>
  <c r="S131" i="23"/>
  <c r="R131" i="23"/>
  <c r="Q131" i="23"/>
  <c r="AA130" i="23"/>
  <c r="Z130" i="23"/>
  <c r="Y130" i="23"/>
  <c r="X130" i="23"/>
  <c r="W130" i="23"/>
  <c r="U130" i="23"/>
  <c r="T130" i="23"/>
  <c r="S130" i="23"/>
  <c r="R130" i="23"/>
  <c r="Q130" i="23"/>
  <c r="AA129" i="23"/>
  <c r="Z129" i="23"/>
  <c r="Y129" i="23"/>
  <c r="X129" i="23"/>
  <c r="W129" i="23"/>
  <c r="U129" i="23"/>
  <c r="T129" i="23"/>
  <c r="S129" i="23"/>
  <c r="R129" i="23"/>
  <c r="Q129" i="23"/>
  <c r="AA128" i="23"/>
  <c r="Z128" i="23"/>
  <c r="Y128" i="23"/>
  <c r="X128" i="23"/>
  <c r="W128" i="23"/>
  <c r="U128" i="23"/>
  <c r="T128" i="23"/>
  <c r="S128" i="23"/>
  <c r="R128" i="23"/>
  <c r="Q128" i="23"/>
  <c r="AA127" i="23"/>
  <c r="Z127" i="23"/>
  <c r="Y127" i="23"/>
  <c r="X127" i="23"/>
  <c r="W127" i="23"/>
  <c r="U127" i="23"/>
  <c r="T127" i="23"/>
  <c r="S127" i="23"/>
  <c r="R127" i="23"/>
  <c r="Q127" i="23"/>
  <c r="AA126" i="23"/>
  <c r="Z126" i="23"/>
  <c r="Y126" i="23"/>
  <c r="X126" i="23"/>
  <c r="W126" i="23"/>
  <c r="U126" i="23"/>
  <c r="T126" i="23"/>
  <c r="S126" i="23"/>
  <c r="R126" i="23"/>
  <c r="Q126" i="23"/>
  <c r="AA125" i="23"/>
  <c r="Z125" i="23"/>
  <c r="Y125" i="23"/>
  <c r="X125" i="23"/>
  <c r="W125" i="23"/>
  <c r="U125" i="23"/>
  <c r="T125" i="23"/>
  <c r="S125" i="23"/>
  <c r="R125" i="23"/>
  <c r="Q125" i="23"/>
  <c r="AA124" i="23"/>
  <c r="Z124" i="23"/>
  <c r="Y124" i="23"/>
  <c r="X124" i="23"/>
  <c r="W124" i="23"/>
  <c r="U124" i="23"/>
  <c r="T124" i="23"/>
  <c r="S124" i="23"/>
  <c r="R124" i="23"/>
  <c r="Q124" i="23"/>
  <c r="AA123" i="23"/>
  <c r="Z123" i="23"/>
  <c r="Y123" i="23"/>
  <c r="X123" i="23"/>
  <c r="W123" i="23"/>
  <c r="U123" i="23"/>
  <c r="T123" i="23"/>
  <c r="S123" i="23"/>
  <c r="R123" i="23"/>
  <c r="Q123" i="23"/>
  <c r="AA122" i="23"/>
  <c r="Z122" i="23"/>
  <c r="Y122" i="23"/>
  <c r="X122" i="23"/>
  <c r="W122" i="23"/>
  <c r="U122" i="23"/>
  <c r="T122" i="23"/>
  <c r="S122" i="23"/>
  <c r="R122" i="23"/>
  <c r="Q122" i="23"/>
  <c r="AA121" i="23"/>
  <c r="Z121" i="23"/>
  <c r="Y121" i="23"/>
  <c r="X121" i="23"/>
  <c r="W121" i="23"/>
  <c r="U121" i="23"/>
  <c r="T121" i="23"/>
  <c r="S121" i="23"/>
  <c r="R121" i="23"/>
  <c r="Q121" i="23"/>
  <c r="AA120" i="23"/>
  <c r="Z120" i="23"/>
  <c r="Y120" i="23"/>
  <c r="X120" i="23"/>
  <c r="W120" i="23"/>
  <c r="U120" i="23"/>
  <c r="T120" i="23"/>
  <c r="S120" i="23"/>
  <c r="R120" i="23"/>
  <c r="Q120" i="23"/>
  <c r="AA119" i="23"/>
  <c r="Z119" i="23"/>
  <c r="Y119" i="23"/>
  <c r="X119" i="23"/>
  <c r="W119" i="23"/>
  <c r="U119" i="23"/>
  <c r="T119" i="23"/>
  <c r="S119" i="23"/>
  <c r="R119" i="23"/>
  <c r="Q119" i="23"/>
  <c r="AA118" i="23"/>
  <c r="Z118" i="23"/>
  <c r="Y118" i="23"/>
  <c r="X118" i="23"/>
  <c r="W118" i="23"/>
  <c r="U118" i="23"/>
  <c r="T118" i="23"/>
  <c r="S118" i="23"/>
  <c r="R118" i="23"/>
  <c r="Q118" i="23"/>
  <c r="AA117" i="23"/>
  <c r="Z117" i="23"/>
  <c r="Y117" i="23"/>
  <c r="X117" i="23"/>
  <c r="W117" i="23"/>
  <c r="U117" i="23"/>
  <c r="T117" i="23"/>
  <c r="S117" i="23"/>
  <c r="R117" i="23"/>
  <c r="Q117" i="23"/>
  <c r="AA116" i="23"/>
  <c r="Z116" i="23"/>
  <c r="Y116" i="23"/>
  <c r="X116" i="23"/>
  <c r="W116" i="23"/>
  <c r="U116" i="23"/>
  <c r="T116" i="23"/>
  <c r="S116" i="23"/>
  <c r="R116" i="23"/>
  <c r="Q116" i="23"/>
  <c r="AA115" i="23"/>
  <c r="Z115" i="23"/>
  <c r="Y115" i="23"/>
  <c r="X115" i="23"/>
  <c r="W115" i="23"/>
  <c r="U115" i="23"/>
  <c r="T115" i="23"/>
  <c r="S115" i="23"/>
  <c r="R115" i="23"/>
  <c r="Q115" i="23"/>
  <c r="AA114" i="23"/>
  <c r="Z114" i="23"/>
  <c r="Y114" i="23"/>
  <c r="X114" i="23"/>
  <c r="W114" i="23"/>
  <c r="U114" i="23"/>
  <c r="T114" i="23"/>
  <c r="S114" i="23"/>
  <c r="R114" i="23"/>
  <c r="Q114" i="23"/>
  <c r="AA113" i="23"/>
  <c r="Z113" i="23"/>
  <c r="Y113" i="23"/>
  <c r="X113" i="23"/>
  <c r="W113" i="23"/>
  <c r="U113" i="23"/>
  <c r="T113" i="23"/>
  <c r="S113" i="23"/>
  <c r="R113" i="23"/>
  <c r="Q113" i="23"/>
  <c r="AA112" i="23"/>
  <c r="Z112" i="23"/>
  <c r="Y112" i="23"/>
  <c r="X112" i="23"/>
  <c r="W112" i="23"/>
  <c r="U112" i="23"/>
  <c r="T112" i="23"/>
  <c r="S112" i="23"/>
  <c r="R112" i="23"/>
  <c r="Q112" i="23"/>
  <c r="AA111" i="23"/>
  <c r="Z111" i="23"/>
  <c r="Y111" i="23"/>
  <c r="X111" i="23"/>
  <c r="W111" i="23"/>
  <c r="U111" i="23"/>
  <c r="T111" i="23"/>
  <c r="S111" i="23"/>
  <c r="R111" i="23"/>
  <c r="Q111" i="23"/>
  <c r="AA110" i="23"/>
  <c r="Z110" i="23"/>
  <c r="Y110" i="23"/>
  <c r="X110" i="23"/>
  <c r="W110" i="23"/>
  <c r="U110" i="23"/>
  <c r="T110" i="23"/>
  <c r="S110" i="23"/>
  <c r="R110" i="23"/>
  <c r="Q110" i="23"/>
  <c r="AA109" i="23"/>
  <c r="Z109" i="23"/>
  <c r="Y109" i="23"/>
  <c r="X109" i="23"/>
  <c r="W109" i="23"/>
  <c r="U109" i="23"/>
  <c r="T109" i="23"/>
  <c r="S109" i="23"/>
  <c r="R109" i="23"/>
  <c r="Q109" i="23"/>
  <c r="AA108" i="23"/>
  <c r="Z108" i="23"/>
  <c r="Y108" i="23"/>
  <c r="X108" i="23"/>
  <c r="W108" i="23"/>
  <c r="U108" i="23"/>
  <c r="T108" i="23"/>
  <c r="S108" i="23"/>
  <c r="R108" i="23"/>
  <c r="Q108" i="23"/>
  <c r="AA107" i="23"/>
  <c r="Z107" i="23"/>
  <c r="Y107" i="23"/>
  <c r="X107" i="23"/>
  <c r="W107" i="23"/>
  <c r="U107" i="23"/>
  <c r="T107" i="23"/>
  <c r="S107" i="23"/>
  <c r="R107" i="23"/>
  <c r="Q107" i="23"/>
  <c r="AA106" i="23"/>
  <c r="Z106" i="23"/>
  <c r="Y106" i="23"/>
  <c r="X106" i="23"/>
  <c r="W106" i="23"/>
  <c r="U106" i="23"/>
  <c r="T106" i="23"/>
  <c r="S106" i="23"/>
  <c r="R106" i="23"/>
  <c r="Q106" i="23"/>
  <c r="AA105" i="23"/>
  <c r="Z105" i="23"/>
  <c r="Y105" i="23"/>
  <c r="X105" i="23"/>
  <c r="W105" i="23"/>
  <c r="U105" i="23"/>
  <c r="T105" i="23"/>
  <c r="S105" i="23"/>
  <c r="R105" i="23"/>
  <c r="Q105" i="23"/>
  <c r="AA104" i="23"/>
  <c r="Z104" i="23"/>
  <c r="Y104" i="23"/>
  <c r="X104" i="23"/>
  <c r="W104" i="23"/>
  <c r="U104" i="23"/>
  <c r="T104" i="23"/>
  <c r="S104" i="23"/>
  <c r="R104" i="23"/>
  <c r="Q104" i="23"/>
  <c r="AA103" i="23"/>
  <c r="Z103" i="23"/>
  <c r="Y103" i="23"/>
  <c r="X103" i="23"/>
  <c r="W103" i="23"/>
  <c r="U103" i="23"/>
  <c r="T103" i="23"/>
  <c r="S103" i="23"/>
  <c r="R103" i="23"/>
  <c r="Q103" i="23"/>
  <c r="AA102" i="23"/>
  <c r="Z102" i="23"/>
  <c r="Y102" i="23"/>
  <c r="X102" i="23"/>
  <c r="W102" i="23"/>
  <c r="U102" i="23"/>
  <c r="T102" i="23"/>
  <c r="S102" i="23"/>
  <c r="R102" i="23"/>
  <c r="Q102" i="23"/>
  <c r="AA101" i="23"/>
  <c r="Z101" i="23"/>
  <c r="Y101" i="23"/>
  <c r="X101" i="23"/>
  <c r="W101" i="23"/>
  <c r="U101" i="23"/>
  <c r="T101" i="23"/>
  <c r="S101" i="23"/>
  <c r="R101" i="23"/>
  <c r="Q101" i="23"/>
  <c r="AA100" i="23"/>
  <c r="Z100" i="23"/>
  <c r="Y100" i="23"/>
  <c r="X100" i="23"/>
  <c r="W100" i="23"/>
  <c r="U100" i="23"/>
  <c r="T100" i="23"/>
  <c r="S100" i="23"/>
  <c r="R100" i="23"/>
  <c r="Q100" i="23"/>
  <c r="AA99" i="23"/>
  <c r="Z99" i="23"/>
  <c r="Y99" i="23"/>
  <c r="X99" i="23"/>
  <c r="W99" i="23"/>
  <c r="U99" i="23"/>
  <c r="T99" i="23"/>
  <c r="S99" i="23"/>
  <c r="R99" i="23"/>
  <c r="Q99" i="23"/>
  <c r="AA98" i="23"/>
  <c r="Z98" i="23"/>
  <c r="Y98" i="23"/>
  <c r="X98" i="23"/>
  <c r="W98" i="23"/>
  <c r="U98" i="23"/>
  <c r="T98" i="23"/>
  <c r="S98" i="23"/>
  <c r="R98" i="23"/>
  <c r="Q98" i="23"/>
  <c r="AA97" i="23"/>
  <c r="Z97" i="23"/>
  <c r="Y97" i="23"/>
  <c r="X97" i="23"/>
  <c r="W97" i="23"/>
  <c r="U97" i="23"/>
  <c r="T97" i="23"/>
  <c r="S97" i="23"/>
  <c r="R97" i="23"/>
  <c r="Q97" i="23"/>
  <c r="AA96" i="23"/>
  <c r="Z96" i="23"/>
  <c r="Y96" i="23"/>
  <c r="X96" i="23"/>
  <c r="W96" i="23"/>
  <c r="U96" i="23"/>
  <c r="T96" i="23"/>
  <c r="S96" i="23"/>
  <c r="R96" i="23"/>
  <c r="Q96" i="23"/>
  <c r="AA95" i="23"/>
  <c r="Z95" i="23"/>
  <c r="Y95" i="23"/>
  <c r="X95" i="23"/>
  <c r="W95" i="23"/>
  <c r="U95" i="23"/>
  <c r="T95" i="23"/>
  <c r="S95" i="23"/>
  <c r="R95" i="23"/>
  <c r="Q95" i="23"/>
  <c r="AA94" i="23"/>
  <c r="Z94" i="23"/>
  <c r="Y94" i="23"/>
  <c r="X94" i="23"/>
  <c r="W94" i="23"/>
  <c r="U94" i="23"/>
  <c r="T94" i="23"/>
  <c r="S94" i="23"/>
  <c r="R94" i="23"/>
  <c r="Q94" i="23"/>
  <c r="AA93" i="23"/>
  <c r="Z93" i="23"/>
  <c r="Y93" i="23"/>
  <c r="X93" i="23"/>
  <c r="W93" i="23"/>
  <c r="U93" i="23"/>
  <c r="T93" i="23"/>
  <c r="S93" i="23"/>
  <c r="R93" i="23"/>
  <c r="Q93" i="23"/>
  <c r="AA92" i="23"/>
  <c r="Z92" i="23"/>
  <c r="Y92" i="23"/>
  <c r="X92" i="23"/>
  <c r="W92" i="23"/>
  <c r="U92" i="23"/>
  <c r="T92" i="23"/>
  <c r="S92" i="23"/>
  <c r="R92" i="23"/>
  <c r="Q92" i="23"/>
  <c r="AA91" i="23"/>
  <c r="Z91" i="23"/>
  <c r="Y91" i="23"/>
  <c r="X91" i="23"/>
  <c r="W91" i="23"/>
  <c r="U91" i="23"/>
  <c r="T91" i="23"/>
  <c r="S91" i="23"/>
  <c r="R91" i="23"/>
  <c r="Q91" i="23"/>
  <c r="AA90" i="23"/>
  <c r="Z90" i="23"/>
  <c r="Y90" i="23"/>
  <c r="X90" i="23"/>
  <c r="W90" i="23"/>
  <c r="U90" i="23"/>
  <c r="T90" i="23"/>
  <c r="S90" i="23"/>
  <c r="R90" i="23"/>
  <c r="Q90" i="23"/>
  <c r="AA89" i="23"/>
  <c r="Z89" i="23"/>
  <c r="Y89" i="23"/>
  <c r="X89" i="23"/>
  <c r="W89" i="23"/>
  <c r="U89" i="23"/>
  <c r="T89" i="23"/>
  <c r="S89" i="23"/>
  <c r="R89" i="23"/>
  <c r="Q89" i="23"/>
  <c r="AA88" i="23"/>
  <c r="Z88" i="23"/>
  <c r="Y88" i="23"/>
  <c r="X88" i="23"/>
  <c r="W88" i="23"/>
  <c r="U88" i="23"/>
  <c r="T88" i="23"/>
  <c r="S88" i="23"/>
  <c r="R88" i="23"/>
  <c r="Q88" i="23"/>
  <c r="AA87" i="23"/>
  <c r="Z87" i="23"/>
  <c r="Y87" i="23"/>
  <c r="X87" i="23"/>
  <c r="W87" i="23"/>
  <c r="U87" i="23"/>
  <c r="T87" i="23"/>
  <c r="S87" i="23"/>
  <c r="R87" i="23"/>
  <c r="Q87" i="23"/>
  <c r="AA86" i="23"/>
  <c r="Z86" i="23"/>
  <c r="Y86" i="23"/>
  <c r="X86" i="23"/>
  <c r="W86" i="23"/>
  <c r="U86" i="23"/>
  <c r="T86" i="23"/>
  <c r="S86" i="23"/>
  <c r="R86" i="23"/>
  <c r="Q86" i="23"/>
  <c r="AA85" i="23"/>
  <c r="Z85" i="23"/>
  <c r="Y85" i="23"/>
  <c r="X85" i="23"/>
  <c r="W85" i="23"/>
  <c r="U85" i="23"/>
  <c r="T85" i="23"/>
  <c r="S85" i="23"/>
  <c r="R85" i="23"/>
  <c r="Q85" i="23"/>
  <c r="AA84" i="23"/>
  <c r="Z84" i="23"/>
  <c r="Y84" i="23"/>
  <c r="X84" i="23"/>
  <c r="W84" i="23"/>
  <c r="U84" i="23"/>
  <c r="T84" i="23"/>
  <c r="S84" i="23"/>
  <c r="R84" i="23"/>
  <c r="Q84" i="23"/>
  <c r="AA83" i="23"/>
  <c r="Z83" i="23"/>
  <c r="Y83" i="23"/>
  <c r="X83" i="23"/>
  <c r="W83" i="23"/>
  <c r="U83" i="23"/>
  <c r="T83" i="23"/>
  <c r="S83" i="23"/>
  <c r="R83" i="23"/>
  <c r="Q83" i="23"/>
  <c r="AA82" i="23"/>
  <c r="Z82" i="23"/>
  <c r="Y82" i="23"/>
  <c r="X82" i="23"/>
  <c r="W82" i="23"/>
  <c r="U82" i="23"/>
  <c r="T82" i="23"/>
  <c r="S82" i="23"/>
  <c r="R82" i="23"/>
  <c r="Q82" i="23"/>
  <c r="AA81" i="23"/>
  <c r="Z81" i="23"/>
  <c r="Y81" i="23"/>
  <c r="X81" i="23"/>
  <c r="W81" i="23"/>
  <c r="U81" i="23"/>
  <c r="T81" i="23"/>
  <c r="S81" i="23"/>
  <c r="R81" i="23"/>
  <c r="Q81" i="23"/>
  <c r="AA80" i="23"/>
  <c r="Z80" i="23"/>
  <c r="Y80" i="23"/>
  <c r="X80" i="23"/>
  <c r="W80" i="23"/>
  <c r="U80" i="23"/>
  <c r="T80" i="23"/>
  <c r="S80" i="23"/>
  <c r="R80" i="23"/>
  <c r="Q80" i="23"/>
  <c r="AA79" i="23"/>
  <c r="Z79" i="23"/>
  <c r="Y79" i="23"/>
  <c r="X79" i="23"/>
  <c r="W79" i="23"/>
  <c r="U79" i="23"/>
  <c r="T79" i="23"/>
  <c r="S79" i="23"/>
  <c r="R79" i="23"/>
  <c r="Q79" i="23"/>
  <c r="AA78" i="23"/>
  <c r="Z78" i="23"/>
  <c r="Y78" i="23"/>
  <c r="X78" i="23"/>
  <c r="W78" i="23"/>
  <c r="U78" i="23"/>
  <c r="T78" i="23"/>
  <c r="S78" i="23"/>
  <c r="R78" i="23"/>
  <c r="Q78" i="23"/>
  <c r="AA77" i="23"/>
  <c r="Z77" i="23"/>
  <c r="Y77" i="23"/>
  <c r="X77" i="23"/>
  <c r="W77" i="23"/>
  <c r="U77" i="23"/>
  <c r="T77" i="23"/>
  <c r="S77" i="23"/>
  <c r="R77" i="23"/>
  <c r="Q77" i="23"/>
  <c r="AA76" i="23"/>
  <c r="Z76" i="23"/>
  <c r="Y76" i="23"/>
  <c r="X76" i="23"/>
  <c r="W76" i="23"/>
  <c r="U76" i="23"/>
  <c r="T76" i="23"/>
  <c r="S76" i="23"/>
  <c r="R76" i="23"/>
  <c r="Q76" i="23"/>
  <c r="AA75" i="23"/>
  <c r="Z75" i="23"/>
  <c r="Y75" i="23"/>
  <c r="X75" i="23"/>
  <c r="W75" i="23"/>
  <c r="U75" i="23"/>
  <c r="T75" i="23"/>
  <c r="S75" i="23"/>
  <c r="R75" i="23"/>
  <c r="Q75" i="23"/>
  <c r="AA74" i="23"/>
  <c r="Z74" i="23"/>
  <c r="Y74" i="23"/>
  <c r="X74" i="23"/>
  <c r="W74" i="23"/>
  <c r="U74" i="23"/>
  <c r="T74" i="23"/>
  <c r="S74" i="23"/>
  <c r="R74" i="23"/>
  <c r="Q74" i="23"/>
  <c r="AA73" i="23"/>
  <c r="Z73" i="23"/>
  <c r="Y73" i="23"/>
  <c r="X73" i="23"/>
  <c r="W73" i="23"/>
  <c r="U73" i="23"/>
  <c r="T73" i="23"/>
  <c r="S73" i="23"/>
  <c r="R73" i="23"/>
  <c r="Q73" i="23"/>
  <c r="AA72" i="23"/>
  <c r="Z72" i="23"/>
  <c r="Y72" i="23"/>
  <c r="X72" i="23"/>
  <c r="W72" i="23"/>
  <c r="U72" i="23"/>
  <c r="T72" i="23"/>
  <c r="S72" i="23"/>
  <c r="R72" i="23"/>
  <c r="Q72" i="23"/>
  <c r="AA71" i="23"/>
  <c r="Z71" i="23"/>
  <c r="Y71" i="23"/>
  <c r="X71" i="23"/>
  <c r="W71" i="23"/>
  <c r="U71" i="23"/>
  <c r="T71" i="23"/>
  <c r="S71" i="23"/>
  <c r="R71" i="23"/>
  <c r="Q71" i="23"/>
  <c r="AA70" i="23"/>
  <c r="Z70" i="23"/>
  <c r="Y70" i="23"/>
  <c r="X70" i="23"/>
  <c r="W70" i="23"/>
  <c r="U70" i="23"/>
  <c r="T70" i="23"/>
  <c r="S70" i="23"/>
  <c r="R70" i="23"/>
  <c r="Q70" i="23"/>
  <c r="AA69" i="23"/>
  <c r="Z69" i="23"/>
  <c r="Y69" i="23"/>
  <c r="X69" i="23"/>
  <c r="W69" i="23"/>
  <c r="U69" i="23"/>
  <c r="T69" i="23"/>
  <c r="S69" i="23"/>
  <c r="R69" i="23"/>
  <c r="Q69" i="23"/>
  <c r="AA68" i="23"/>
  <c r="Z68" i="23"/>
  <c r="Y68" i="23"/>
  <c r="X68" i="23"/>
  <c r="W68" i="23"/>
  <c r="U68" i="23"/>
  <c r="T68" i="23"/>
  <c r="S68" i="23"/>
  <c r="R68" i="23"/>
  <c r="Q68" i="23"/>
  <c r="AA67" i="23"/>
  <c r="Z67" i="23"/>
  <c r="Y67" i="23"/>
  <c r="X67" i="23"/>
  <c r="W67" i="23"/>
  <c r="U67" i="23"/>
  <c r="T67" i="23"/>
  <c r="S67" i="23"/>
  <c r="R67" i="23"/>
  <c r="Q67" i="23"/>
  <c r="AA66" i="23"/>
  <c r="Z66" i="23"/>
  <c r="Y66" i="23"/>
  <c r="X66" i="23"/>
  <c r="W66" i="23"/>
  <c r="U66" i="23"/>
  <c r="T66" i="23"/>
  <c r="S66" i="23"/>
  <c r="R66" i="23"/>
  <c r="Q66" i="23"/>
  <c r="AA65" i="23"/>
  <c r="Z65" i="23"/>
  <c r="Y65" i="23"/>
  <c r="X65" i="23"/>
  <c r="W65" i="23"/>
  <c r="U65" i="23"/>
  <c r="T65" i="23"/>
  <c r="S65" i="23"/>
  <c r="R65" i="23"/>
  <c r="Q65" i="23"/>
  <c r="AA64" i="23"/>
  <c r="Z64" i="23"/>
  <c r="Y64" i="23"/>
  <c r="X64" i="23"/>
  <c r="W64" i="23"/>
  <c r="U64" i="23"/>
  <c r="T64" i="23"/>
  <c r="S64" i="23"/>
  <c r="R64" i="23"/>
  <c r="Q64" i="23"/>
  <c r="AA63" i="23"/>
  <c r="Z63" i="23"/>
  <c r="Y63" i="23"/>
  <c r="X63" i="23"/>
  <c r="W63" i="23"/>
  <c r="U63" i="23"/>
  <c r="T63" i="23"/>
  <c r="S63" i="23"/>
  <c r="R63" i="23"/>
  <c r="Q63" i="23"/>
  <c r="AA62" i="23"/>
  <c r="Z62" i="23"/>
  <c r="Y62" i="23"/>
  <c r="X62" i="23"/>
  <c r="W62" i="23"/>
  <c r="U62" i="23"/>
  <c r="T62" i="23"/>
  <c r="S62" i="23"/>
  <c r="R62" i="23"/>
  <c r="Q62" i="23"/>
  <c r="AA61" i="23"/>
  <c r="Z61" i="23"/>
  <c r="Y61" i="23"/>
  <c r="X61" i="23"/>
  <c r="W61" i="23"/>
  <c r="U61" i="23"/>
  <c r="T61" i="23"/>
  <c r="S61" i="23"/>
  <c r="R61" i="23"/>
  <c r="Q61" i="23"/>
  <c r="AA60" i="23"/>
  <c r="Z60" i="23"/>
  <c r="Y60" i="23"/>
  <c r="X60" i="23"/>
  <c r="W60" i="23"/>
  <c r="U60" i="23"/>
  <c r="T60" i="23"/>
  <c r="S60" i="23"/>
  <c r="R60" i="23"/>
  <c r="Q60" i="23"/>
  <c r="AA59" i="23"/>
  <c r="Z59" i="23"/>
  <c r="Y59" i="23"/>
  <c r="X59" i="23"/>
  <c r="W59" i="23"/>
  <c r="U59" i="23"/>
  <c r="T59" i="23"/>
  <c r="S59" i="23"/>
  <c r="R59" i="23"/>
  <c r="Q59" i="23"/>
  <c r="AA58" i="23"/>
  <c r="Z58" i="23"/>
  <c r="Y58" i="23"/>
  <c r="X58" i="23"/>
  <c r="W58" i="23"/>
  <c r="U58" i="23"/>
  <c r="T58" i="23"/>
  <c r="S58" i="23"/>
  <c r="R58" i="23"/>
  <c r="Q58" i="23"/>
  <c r="AA57" i="23"/>
  <c r="Z57" i="23"/>
  <c r="Y57" i="23"/>
  <c r="X57" i="23"/>
  <c r="W57" i="23"/>
  <c r="U57" i="23"/>
  <c r="T57" i="23"/>
  <c r="S57" i="23"/>
  <c r="R57" i="23"/>
  <c r="Q57" i="23"/>
  <c r="AA56" i="23"/>
  <c r="Z56" i="23"/>
  <c r="Y56" i="23"/>
  <c r="X56" i="23"/>
  <c r="W56" i="23"/>
  <c r="U56" i="23"/>
  <c r="T56" i="23"/>
  <c r="S56" i="23"/>
  <c r="R56" i="23"/>
  <c r="Q56" i="23"/>
  <c r="AA55" i="23"/>
  <c r="Z55" i="23"/>
  <c r="Y55" i="23"/>
  <c r="X55" i="23"/>
  <c r="W55" i="23"/>
  <c r="U55" i="23"/>
  <c r="T55" i="23"/>
  <c r="S55" i="23"/>
  <c r="R55" i="23"/>
  <c r="Q55" i="23"/>
  <c r="AA54" i="23"/>
  <c r="Z54" i="23"/>
  <c r="Y54" i="23"/>
  <c r="X54" i="23"/>
  <c r="W54" i="23"/>
  <c r="U54" i="23"/>
  <c r="T54" i="23"/>
  <c r="S54" i="23"/>
  <c r="R54" i="23"/>
  <c r="Q54" i="23"/>
  <c r="AA53" i="23"/>
  <c r="Z53" i="23"/>
  <c r="Y53" i="23"/>
  <c r="X53" i="23"/>
  <c r="W53" i="23"/>
  <c r="U53" i="23"/>
  <c r="T53" i="23"/>
  <c r="S53" i="23"/>
  <c r="R53" i="23"/>
  <c r="Q53" i="23"/>
  <c r="AA52" i="23"/>
  <c r="Z52" i="23"/>
  <c r="Y52" i="23"/>
  <c r="X52" i="23"/>
  <c r="W52" i="23"/>
  <c r="U52" i="23"/>
  <c r="T52" i="23"/>
  <c r="S52" i="23"/>
  <c r="R52" i="23"/>
  <c r="Q52" i="23"/>
  <c r="AA51" i="23"/>
  <c r="Z51" i="23"/>
  <c r="Y51" i="23"/>
  <c r="X51" i="23"/>
  <c r="W51" i="23"/>
  <c r="U51" i="23"/>
  <c r="T51" i="23"/>
  <c r="S51" i="23"/>
  <c r="R51" i="23"/>
  <c r="Q51" i="23"/>
  <c r="AA50" i="23"/>
  <c r="Z50" i="23"/>
  <c r="Y50" i="23"/>
  <c r="X50" i="23"/>
  <c r="W50" i="23"/>
  <c r="U50" i="23"/>
  <c r="T50" i="23"/>
  <c r="S50" i="23"/>
  <c r="R50" i="23"/>
  <c r="Q50" i="23"/>
  <c r="AA49" i="23"/>
  <c r="Z49" i="23"/>
  <c r="Y49" i="23"/>
  <c r="X49" i="23"/>
  <c r="W49" i="23"/>
  <c r="U49" i="23"/>
  <c r="T49" i="23"/>
  <c r="S49" i="23"/>
  <c r="R49" i="23"/>
  <c r="Q49" i="23"/>
  <c r="AA48" i="23"/>
  <c r="Z48" i="23"/>
  <c r="Y48" i="23"/>
  <c r="X48" i="23"/>
  <c r="W48" i="23"/>
  <c r="U48" i="23"/>
  <c r="T48" i="23"/>
  <c r="S48" i="23"/>
  <c r="R48" i="23"/>
  <c r="Q48" i="23"/>
  <c r="AA47" i="23"/>
  <c r="Z47" i="23"/>
  <c r="Y47" i="23"/>
  <c r="X47" i="23"/>
  <c r="W47" i="23"/>
  <c r="U47" i="23"/>
  <c r="T47" i="23"/>
  <c r="S47" i="23"/>
  <c r="R47" i="23"/>
  <c r="Q47" i="23"/>
  <c r="AA46" i="23"/>
  <c r="Z46" i="23"/>
  <c r="Y46" i="23"/>
  <c r="X46" i="23"/>
  <c r="W46" i="23"/>
  <c r="U46" i="23"/>
  <c r="T46" i="23"/>
  <c r="S46" i="23"/>
  <c r="R46" i="23"/>
  <c r="Q46" i="23"/>
  <c r="AA45" i="23"/>
  <c r="Z45" i="23"/>
  <c r="Y45" i="23"/>
  <c r="X45" i="23"/>
  <c r="W45" i="23"/>
  <c r="U45" i="23"/>
  <c r="T45" i="23"/>
  <c r="S45" i="23"/>
  <c r="R45" i="23"/>
  <c r="Q45" i="23"/>
  <c r="AA44" i="23"/>
  <c r="Z44" i="23"/>
  <c r="Y44" i="23"/>
  <c r="X44" i="23"/>
  <c r="W44" i="23"/>
  <c r="U44" i="23"/>
  <c r="T44" i="23"/>
  <c r="S44" i="23"/>
  <c r="R44" i="23"/>
  <c r="Q44" i="23"/>
  <c r="AA43" i="23"/>
  <c r="Z43" i="23"/>
  <c r="Y43" i="23"/>
  <c r="X43" i="23"/>
  <c r="W43" i="23"/>
  <c r="U43" i="23"/>
  <c r="T43" i="23"/>
  <c r="S43" i="23"/>
  <c r="R43" i="23"/>
  <c r="Q43" i="23"/>
  <c r="AA42" i="23"/>
  <c r="Z42" i="23"/>
  <c r="Y42" i="23"/>
  <c r="X42" i="23"/>
  <c r="W42" i="23"/>
  <c r="U42" i="23"/>
  <c r="T42" i="23"/>
  <c r="S42" i="23"/>
  <c r="R42" i="23"/>
  <c r="Q42" i="23"/>
  <c r="AA41" i="23"/>
  <c r="Z41" i="23"/>
  <c r="Y41" i="23"/>
  <c r="X41" i="23"/>
  <c r="W41" i="23"/>
  <c r="U41" i="23"/>
  <c r="T41" i="23"/>
  <c r="S41" i="23"/>
  <c r="R41" i="23"/>
  <c r="Q41" i="23"/>
  <c r="AA40" i="23"/>
  <c r="Z40" i="23"/>
  <c r="Y40" i="23"/>
  <c r="X40" i="23"/>
  <c r="W40" i="23"/>
  <c r="U40" i="23"/>
  <c r="T40" i="23"/>
  <c r="S40" i="23"/>
  <c r="R40" i="23"/>
  <c r="Q40" i="23"/>
  <c r="AA39" i="23"/>
  <c r="Z39" i="23"/>
  <c r="Y39" i="23"/>
  <c r="X39" i="23"/>
  <c r="W39" i="23"/>
  <c r="U39" i="23"/>
  <c r="T39" i="23"/>
  <c r="S39" i="23"/>
  <c r="R39" i="23"/>
  <c r="Q39" i="23"/>
  <c r="AA38" i="23"/>
  <c r="Z38" i="23"/>
  <c r="Y38" i="23"/>
  <c r="X38" i="23"/>
  <c r="W38" i="23"/>
  <c r="U38" i="23"/>
  <c r="T38" i="23"/>
  <c r="S38" i="23"/>
  <c r="R38" i="23"/>
  <c r="Q38" i="23"/>
  <c r="AA37" i="23"/>
  <c r="Z37" i="23"/>
  <c r="Y37" i="23"/>
  <c r="X37" i="23"/>
  <c r="W37" i="23"/>
  <c r="U37" i="23"/>
  <c r="T37" i="23"/>
  <c r="S37" i="23"/>
  <c r="R37" i="23"/>
  <c r="Q37" i="23"/>
  <c r="AA36" i="23"/>
  <c r="Z36" i="23"/>
  <c r="Y36" i="23"/>
  <c r="X36" i="23"/>
  <c r="W36" i="23"/>
  <c r="U36" i="23"/>
  <c r="T36" i="23"/>
  <c r="S36" i="23"/>
  <c r="R36" i="23"/>
  <c r="Q36" i="23"/>
  <c r="AA35" i="23"/>
  <c r="Z35" i="23"/>
  <c r="Y35" i="23"/>
  <c r="X35" i="23"/>
  <c r="W35" i="23"/>
  <c r="U35" i="23"/>
  <c r="T35" i="23"/>
  <c r="S35" i="23"/>
  <c r="R35" i="23"/>
  <c r="Q35" i="23"/>
  <c r="AA34" i="23"/>
  <c r="Z34" i="23"/>
  <c r="Y34" i="23"/>
  <c r="X34" i="23"/>
  <c r="W34" i="23"/>
  <c r="U34" i="23"/>
  <c r="T34" i="23"/>
  <c r="S34" i="23"/>
  <c r="R34" i="23"/>
  <c r="Q34" i="23"/>
  <c r="AA33" i="23"/>
  <c r="Z33" i="23"/>
  <c r="Y33" i="23"/>
  <c r="X33" i="23"/>
  <c r="W33" i="23"/>
  <c r="U33" i="23"/>
  <c r="T33" i="23"/>
  <c r="S33" i="23"/>
  <c r="R33" i="23"/>
  <c r="Q33" i="23"/>
  <c r="AA32" i="23"/>
  <c r="Z32" i="23"/>
  <c r="Y32" i="23"/>
  <c r="X32" i="23"/>
  <c r="W32" i="23"/>
  <c r="U32" i="23"/>
  <c r="T32" i="23"/>
  <c r="S32" i="23"/>
  <c r="R32" i="23"/>
  <c r="Q32" i="23"/>
  <c r="AA31" i="23"/>
  <c r="Z31" i="23"/>
  <c r="Y31" i="23"/>
  <c r="X31" i="23"/>
  <c r="W31" i="23"/>
  <c r="U31" i="23"/>
  <c r="T31" i="23"/>
  <c r="S31" i="23"/>
  <c r="R31" i="23"/>
  <c r="Q31" i="23"/>
  <c r="AA30" i="23"/>
  <c r="Z30" i="23"/>
  <c r="Y30" i="23"/>
  <c r="X30" i="23"/>
  <c r="W30" i="23"/>
  <c r="U30" i="23"/>
  <c r="T30" i="23"/>
  <c r="S30" i="23"/>
  <c r="R30" i="23"/>
  <c r="Q30" i="23"/>
  <c r="AA29" i="23"/>
  <c r="Z29" i="23"/>
  <c r="Y29" i="23"/>
  <c r="X29" i="23"/>
  <c r="W29" i="23"/>
  <c r="U29" i="23"/>
  <c r="T29" i="23"/>
  <c r="S29" i="23"/>
  <c r="R29" i="23"/>
  <c r="Q29" i="23"/>
  <c r="AA28" i="23"/>
  <c r="Z28" i="23"/>
  <c r="Y28" i="23"/>
  <c r="X28" i="23"/>
  <c r="W28" i="23"/>
  <c r="U28" i="23"/>
  <c r="T28" i="23"/>
  <c r="S28" i="23"/>
  <c r="R28" i="23"/>
  <c r="Q28" i="23"/>
  <c r="AA27" i="23"/>
  <c r="Z27" i="23"/>
  <c r="Y27" i="23"/>
  <c r="X27" i="23"/>
  <c r="W27" i="23"/>
  <c r="U27" i="23"/>
  <c r="T27" i="23"/>
  <c r="S27" i="23"/>
  <c r="R27" i="23"/>
  <c r="Q27" i="23"/>
  <c r="AA26" i="23"/>
  <c r="Z26" i="23"/>
  <c r="Y26" i="23"/>
  <c r="X26" i="23"/>
  <c r="W26" i="23"/>
  <c r="U26" i="23"/>
  <c r="T26" i="23"/>
  <c r="S26" i="23"/>
  <c r="R26" i="23"/>
  <c r="Q26" i="23"/>
  <c r="AA25" i="23"/>
  <c r="Z25" i="23"/>
  <c r="Y25" i="23"/>
  <c r="X25" i="23"/>
  <c r="W25" i="23"/>
  <c r="U25" i="23"/>
  <c r="T25" i="23"/>
  <c r="S25" i="23"/>
  <c r="R25" i="23"/>
  <c r="Q25" i="23"/>
  <c r="AA24" i="23"/>
  <c r="Z24" i="23"/>
  <c r="Y24" i="23"/>
  <c r="X24" i="23"/>
  <c r="W24" i="23"/>
  <c r="U24" i="23"/>
  <c r="T24" i="23"/>
  <c r="S24" i="23"/>
  <c r="R24" i="23"/>
  <c r="Q24" i="23"/>
  <c r="AA23" i="23"/>
  <c r="Z23" i="23"/>
  <c r="Y23" i="23"/>
  <c r="X23" i="23"/>
  <c r="W23" i="23"/>
  <c r="U23" i="23"/>
  <c r="T23" i="23"/>
  <c r="S23" i="23"/>
  <c r="R23" i="23"/>
  <c r="Q23" i="23"/>
  <c r="AA22" i="23"/>
  <c r="Z22" i="23"/>
  <c r="Y22" i="23"/>
  <c r="X22" i="23"/>
  <c r="W22" i="23"/>
  <c r="U22" i="23"/>
  <c r="T22" i="23"/>
  <c r="S22" i="23"/>
  <c r="R22" i="23"/>
  <c r="Q22" i="23"/>
  <c r="G22" i="23"/>
  <c r="F22" i="23"/>
  <c r="E22" i="23"/>
  <c r="D22" i="23"/>
  <c r="C22" i="23"/>
  <c r="AA21" i="23"/>
  <c r="Z21" i="23"/>
  <c r="Y21" i="23"/>
  <c r="X21" i="23"/>
  <c r="W21" i="23"/>
  <c r="U21" i="23"/>
  <c r="T21" i="23"/>
  <c r="S21" i="23"/>
  <c r="R21" i="23"/>
  <c r="Q21" i="23"/>
  <c r="G21" i="23"/>
  <c r="F21" i="23"/>
  <c r="E21" i="23"/>
  <c r="D21" i="23"/>
  <c r="C21" i="23"/>
  <c r="AA20" i="23"/>
  <c r="Z20" i="23"/>
  <c r="Y20" i="23"/>
  <c r="X20" i="23"/>
  <c r="W20" i="23"/>
  <c r="U20" i="23"/>
  <c r="T20" i="23"/>
  <c r="S20" i="23"/>
  <c r="R20" i="23"/>
  <c r="Q20" i="23"/>
  <c r="G20" i="23"/>
  <c r="F20" i="23"/>
  <c r="E20" i="23"/>
  <c r="D20" i="23"/>
  <c r="C20" i="23"/>
  <c r="AA19" i="23"/>
  <c r="Z19" i="23"/>
  <c r="Y19" i="23"/>
  <c r="X19" i="23"/>
  <c r="W19" i="23"/>
  <c r="U19" i="23"/>
  <c r="T19" i="23"/>
  <c r="S19" i="23"/>
  <c r="R19" i="23"/>
  <c r="Q19" i="23"/>
  <c r="G19" i="23"/>
  <c r="F19" i="23"/>
  <c r="E19" i="23"/>
  <c r="D19" i="23"/>
  <c r="C19" i="23"/>
  <c r="AA18" i="23"/>
  <c r="Z18" i="23"/>
  <c r="Y18" i="23"/>
  <c r="X18" i="23"/>
  <c r="W18" i="23"/>
  <c r="U18" i="23"/>
  <c r="T18" i="23"/>
  <c r="S18" i="23"/>
  <c r="R18" i="23"/>
  <c r="Q18" i="23"/>
  <c r="G18" i="23"/>
  <c r="F18" i="23"/>
  <c r="E18" i="23"/>
  <c r="D18" i="23"/>
  <c r="C18" i="23"/>
  <c r="AA17" i="23"/>
  <c r="Z17" i="23"/>
  <c r="Y17" i="23"/>
  <c r="X17" i="23"/>
  <c r="W17" i="23"/>
  <c r="U17" i="23"/>
  <c r="T17" i="23"/>
  <c r="S17" i="23"/>
  <c r="R17" i="23"/>
  <c r="Q17" i="23"/>
  <c r="G17" i="23"/>
  <c r="F17" i="23"/>
  <c r="E17" i="23"/>
  <c r="D17" i="23"/>
  <c r="C17" i="23"/>
  <c r="AA16" i="23"/>
  <c r="Z16" i="23"/>
  <c r="Y16" i="23"/>
  <c r="X16" i="23"/>
  <c r="W16" i="23"/>
  <c r="U16" i="23"/>
  <c r="T16" i="23"/>
  <c r="S16" i="23"/>
  <c r="R16" i="23"/>
  <c r="Q16" i="23"/>
  <c r="G16" i="23"/>
  <c r="F16" i="23"/>
  <c r="E16" i="23"/>
  <c r="D16" i="23"/>
  <c r="C16" i="23"/>
  <c r="AA15" i="23"/>
  <c r="Z15" i="23"/>
  <c r="Y15" i="23"/>
  <c r="X15" i="23"/>
  <c r="W15" i="23"/>
  <c r="U15" i="23"/>
  <c r="T15" i="23"/>
  <c r="S15" i="23"/>
  <c r="R15" i="23"/>
  <c r="Q15" i="23"/>
  <c r="G15" i="23"/>
  <c r="F15" i="23"/>
  <c r="E15" i="23"/>
  <c r="D15" i="23"/>
  <c r="C15" i="23"/>
  <c r="AA14" i="23"/>
  <c r="Z14" i="23"/>
  <c r="Y14" i="23"/>
  <c r="X14" i="23"/>
  <c r="W14" i="23"/>
  <c r="U14" i="23"/>
  <c r="T14" i="23"/>
  <c r="S14" i="23"/>
  <c r="R14" i="23"/>
  <c r="Q14" i="23"/>
  <c r="G14" i="23"/>
  <c r="F14" i="23"/>
  <c r="E14" i="23"/>
  <c r="D14" i="23"/>
  <c r="C14" i="23"/>
  <c r="AA13" i="23"/>
  <c r="Z13" i="23"/>
  <c r="Y13" i="23"/>
  <c r="X13" i="23"/>
  <c r="W13" i="23"/>
  <c r="U13" i="23"/>
  <c r="T13" i="23"/>
  <c r="S13" i="23"/>
  <c r="R13" i="23"/>
  <c r="Q13" i="23"/>
  <c r="G13" i="23"/>
  <c r="F13" i="23"/>
  <c r="E13" i="23"/>
  <c r="D13" i="23"/>
  <c r="C13" i="23"/>
  <c r="AA12" i="23"/>
  <c r="Z12" i="23"/>
  <c r="Y12" i="23"/>
  <c r="X12" i="23"/>
  <c r="W12" i="23"/>
  <c r="U12" i="23"/>
  <c r="T12" i="23"/>
  <c r="S12" i="23"/>
  <c r="R12" i="23"/>
  <c r="Q12" i="23"/>
  <c r="G12" i="23"/>
  <c r="F12" i="23"/>
  <c r="E12" i="23"/>
  <c r="D12" i="23"/>
  <c r="C12" i="23"/>
  <c r="AA11" i="23"/>
  <c r="Z11" i="23"/>
  <c r="Y11" i="23"/>
  <c r="X11" i="23"/>
  <c r="W11" i="23"/>
  <c r="U11" i="23"/>
  <c r="T11" i="23"/>
  <c r="S11" i="23"/>
  <c r="R11" i="23"/>
  <c r="Q11" i="23"/>
  <c r="G11" i="23"/>
  <c r="F11" i="23"/>
  <c r="E11" i="23"/>
  <c r="D11" i="23"/>
  <c r="C11" i="23"/>
  <c r="AA10" i="23"/>
  <c r="Z10" i="23"/>
  <c r="Y10" i="23"/>
  <c r="X10" i="23"/>
  <c r="W10" i="23"/>
  <c r="U10" i="23"/>
  <c r="T10" i="23"/>
  <c r="S10" i="23"/>
  <c r="R10" i="23"/>
  <c r="Q10" i="23"/>
  <c r="G10" i="23"/>
  <c r="F10" i="23"/>
  <c r="E10" i="23"/>
  <c r="D10" i="23"/>
  <c r="C10" i="23"/>
  <c r="AA9" i="23"/>
  <c r="Z9" i="23"/>
  <c r="Y9" i="23"/>
  <c r="X9" i="23"/>
  <c r="W9" i="23"/>
  <c r="U9" i="23"/>
  <c r="T9" i="23"/>
  <c r="S9" i="23"/>
  <c r="R9" i="23"/>
  <c r="Q9" i="23"/>
  <c r="G9" i="23"/>
  <c r="F9" i="23"/>
  <c r="E9" i="23"/>
  <c r="D9" i="23"/>
  <c r="C9" i="23"/>
  <c r="AA8" i="23"/>
  <c r="Z8" i="23"/>
  <c r="Y8" i="23"/>
  <c r="X8" i="23"/>
  <c r="W8" i="23"/>
  <c r="U8" i="23"/>
  <c r="T8" i="23"/>
  <c r="S8" i="23"/>
  <c r="R8" i="23"/>
  <c r="Q8" i="23"/>
  <c r="G8" i="23"/>
  <c r="F8" i="23"/>
  <c r="E8" i="23"/>
  <c r="D8" i="23"/>
  <c r="C8" i="23"/>
  <c r="AA7" i="23"/>
  <c r="Z7" i="23"/>
  <c r="Y7" i="23"/>
  <c r="X7" i="23"/>
  <c r="W7" i="23"/>
  <c r="U7" i="23"/>
  <c r="T7" i="23"/>
  <c r="S7" i="23"/>
  <c r="R7" i="23"/>
  <c r="Q7" i="23"/>
  <c r="G7" i="23"/>
  <c r="G23" i="23" s="1"/>
  <c r="F7" i="23"/>
  <c r="E7" i="23"/>
  <c r="D7" i="23"/>
  <c r="C7" i="23"/>
  <c r="C23" i="23" s="1"/>
  <c r="AA6" i="23"/>
  <c r="Z6" i="23"/>
  <c r="Y6" i="23"/>
  <c r="X6" i="23"/>
  <c r="W6" i="23"/>
  <c r="U6" i="23"/>
  <c r="T6" i="23"/>
  <c r="S6" i="23"/>
  <c r="R6" i="23"/>
  <c r="Q6" i="23"/>
  <c r="G6" i="23"/>
  <c r="F6" i="23"/>
  <c r="E6" i="23"/>
  <c r="D6" i="23"/>
  <c r="C6" i="23"/>
  <c r="AA5" i="23"/>
  <c r="Z5" i="23"/>
  <c r="Y5" i="23"/>
  <c r="X5" i="23"/>
  <c r="W5" i="23"/>
  <c r="U5" i="23"/>
  <c r="T5" i="23"/>
  <c r="S5" i="23"/>
  <c r="R5" i="23"/>
  <c r="Q5" i="23"/>
  <c r="G5" i="23"/>
  <c r="F5" i="23"/>
  <c r="E5" i="23"/>
  <c r="D5" i="23"/>
  <c r="C5" i="23"/>
  <c r="AA4" i="23"/>
  <c r="Z4" i="23"/>
  <c r="Y4" i="23"/>
  <c r="X4" i="23"/>
  <c r="W4" i="23"/>
  <c r="U4" i="23"/>
  <c r="T4" i="23"/>
  <c r="S4" i="23"/>
  <c r="R4" i="23"/>
  <c r="Q4" i="23"/>
  <c r="G4" i="23"/>
  <c r="F4" i="23"/>
  <c r="F23" i="23" s="1"/>
  <c r="E4" i="23"/>
  <c r="E23" i="23" s="1"/>
  <c r="D4" i="23"/>
  <c r="D23" i="23" s="1"/>
  <c r="C4" i="23"/>
  <c r="AA403" i="22"/>
  <c r="Z403" i="22"/>
  <c r="Y403" i="22"/>
  <c r="X403" i="22"/>
  <c r="W403" i="22"/>
  <c r="U403" i="22"/>
  <c r="T403" i="22"/>
  <c r="S403" i="22"/>
  <c r="R403" i="22"/>
  <c r="Q403" i="22"/>
  <c r="AA402" i="22"/>
  <c r="Z402" i="22"/>
  <c r="Y402" i="22"/>
  <c r="X402" i="22"/>
  <c r="W402" i="22"/>
  <c r="U402" i="22"/>
  <c r="T402" i="22"/>
  <c r="S402" i="22"/>
  <c r="R402" i="22"/>
  <c r="Q402" i="22"/>
  <c r="AA401" i="22"/>
  <c r="Z401" i="22"/>
  <c r="Y401" i="22"/>
  <c r="X401" i="22"/>
  <c r="W401" i="22"/>
  <c r="U401" i="22"/>
  <c r="T401" i="22"/>
  <c r="S401" i="22"/>
  <c r="R401" i="22"/>
  <c r="Q401" i="22"/>
  <c r="AA400" i="22"/>
  <c r="Z400" i="22"/>
  <c r="Y400" i="22"/>
  <c r="X400" i="22"/>
  <c r="W400" i="22"/>
  <c r="U400" i="22"/>
  <c r="T400" i="22"/>
  <c r="S400" i="22"/>
  <c r="R400" i="22"/>
  <c r="Q400" i="22"/>
  <c r="AA399" i="22"/>
  <c r="Z399" i="22"/>
  <c r="Y399" i="22"/>
  <c r="X399" i="22"/>
  <c r="W399" i="22"/>
  <c r="U399" i="22"/>
  <c r="T399" i="22"/>
  <c r="S399" i="22"/>
  <c r="R399" i="22"/>
  <c r="Q399" i="22"/>
  <c r="AA398" i="22"/>
  <c r="Z398" i="22"/>
  <c r="Y398" i="22"/>
  <c r="X398" i="22"/>
  <c r="W398" i="22"/>
  <c r="U398" i="22"/>
  <c r="T398" i="22"/>
  <c r="S398" i="22"/>
  <c r="R398" i="22"/>
  <c r="Q398" i="22"/>
  <c r="AA397" i="22"/>
  <c r="Z397" i="22"/>
  <c r="Y397" i="22"/>
  <c r="X397" i="22"/>
  <c r="W397" i="22"/>
  <c r="U397" i="22"/>
  <c r="T397" i="22"/>
  <c r="S397" i="22"/>
  <c r="R397" i="22"/>
  <c r="Q397" i="22"/>
  <c r="AA396" i="22"/>
  <c r="Z396" i="22"/>
  <c r="Y396" i="22"/>
  <c r="X396" i="22"/>
  <c r="W396" i="22"/>
  <c r="U396" i="22"/>
  <c r="T396" i="22"/>
  <c r="S396" i="22"/>
  <c r="R396" i="22"/>
  <c r="Q396" i="22"/>
  <c r="AA395" i="22"/>
  <c r="Z395" i="22"/>
  <c r="Y395" i="22"/>
  <c r="X395" i="22"/>
  <c r="W395" i="22"/>
  <c r="U395" i="22"/>
  <c r="T395" i="22"/>
  <c r="S395" i="22"/>
  <c r="R395" i="22"/>
  <c r="Q395" i="22"/>
  <c r="AA394" i="22"/>
  <c r="Z394" i="22"/>
  <c r="Y394" i="22"/>
  <c r="X394" i="22"/>
  <c r="W394" i="22"/>
  <c r="U394" i="22"/>
  <c r="T394" i="22"/>
  <c r="S394" i="22"/>
  <c r="R394" i="22"/>
  <c r="Q394" i="22"/>
  <c r="AA393" i="22"/>
  <c r="Z393" i="22"/>
  <c r="Y393" i="22"/>
  <c r="X393" i="22"/>
  <c r="W393" i="22"/>
  <c r="U393" i="22"/>
  <c r="T393" i="22"/>
  <c r="S393" i="22"/>
  <c r="R393" i="22"/>
  <c r="Q393" i="22"/>
  <c r="AA392" i="22"/>
  <c r="Z392" i="22"/>
  <c r="Y392" i="22"/>
  <c r="X392" i="22"/>
  <c r="W392" i="22"/>
  <c r="U392" i="22"/>
  <c r="T392" i="22"/>
  <c r="S392" i="22"/>
  <c r="R392" i="22"/>
  <c r="Q392" i="22"/>
  <c r="AA391" i="22"/>
  <c r="Z391" i="22"/>
  <c r="Y391" i="22"/>
  <c r="X391" i="22"/>
  <c r="W391" i="22"/>
  <c r="U391" i="22"/>
  <c r="T391" i="22"/>
  <c r="S391" i="22"/>
  <c r="R391" i="22"/>
  <c r="Q391" i="22"/>
  <c r="AA390" i="22"/>
  <c r="Z390" i="22"/>
  <c r="Y390" i="22"/>
  <c r="X390" i="22"/>
  <c r="W390" i="22"/>
  <c r="U390" i="22"/>
  <c r="T390" i="22"/>
  <c r="S390" i="22"/>
  <c r="R390" i="22"/>
  <c r="Q390" i="22"/>
  <c r="AA389" i="22"/>
  <c r="Z389" i="22"/>
  <c r="Y389" i="22"/>
  <c r="X389" i="22"/>
  <c r="W389" i="22"/>
  <c r="U389" i="22"/>
  <c r="T389" i="22"/>
  <c r="S389" i="22"/>
  <c r="R389" i="22"/>
  <c r="Q389" i="22"/>
  <c r="AA388" i="22"/>
  <c r="Z388" i="22"/>
  <c r="Y388" i="22"/>
  <c r="X388" i="22"/>
  <c r="W388" i="22"/>
  <c r="U388" i="22"/>
  <c r="T388" i="22"/>
  <c r="S388" i="22"/>
  <c r="R388" i="22"/>
  <c r="Q388" i="22"/>
  <c r="AA387" i="22"/>
  <c r="Z387" i="22"/>
  <c r="Y387" i="22"/>
  <c r="X387" i="22"/>
  <c r="W387" i="22"/>
  <c r="U387" i="22"/>
  <c r="T387" i="22"/>
  <c r="S387" i="22"/>
  <c r="R387" i="22"/>
  <c r="Q387" i="22"/>
  <c r="AA386" i="22"/>
  <c r="Z386" i="22"/>
  <c r="Y386" i="22"/>
  <c r="X386" i="22"/>
  <c r="W386" i="22"/>
  <c r="U386" i="22"/>
  <c r="T386" i="22"/>
  <c r="S386" i="22"/>
  <c r="R386" i="22"/>
  <c r="Q386" i="22"/>
  <c r="AA385" i="22"/>
  <c r="Z385" i="22"/>
  <c r="Y385" i="22"/>
  <c r="X385" i="22"/>
  <c r="W385" i="22"/>
  <c r="U385" i="22"/>
  <c r="T385" i="22"/>
  <c r="S385" i="22"/>
  <c r="R385" i="22"/>
  <c r="Q385" i="22"/>
  <c r="AA384" i="22"/>
  <c r="Z384" i="22"/>
  <c r="Y384" i="22"/>
  <c r="X384" i="22"/>
  <c r="W384" i="22"/>
  <c r="U384" i="22"/>
  <c r="T384" i="22"/>
  <c r="S384" i="22"/>
  <c r="R384" i="22"/>
  <c r="Q384" i="22"/>
  <c r="AA383" i="22"/>
  <c r="Z383" i="22"/>
  <c r="Y383" i="22"/>
  <c r="X383" i="22"/>
  <c r="W383" i="22"/>
  <c r="U383" i="22"/>
  <c r="T383" i="22"/>
  <c r="S383" i="22"/>
  <c r="R383" i="22"/>
  <c r="Q383" i="22"/>
  <c r="AA382" i="22"/>
  <c r="Z382" i="22"/>
  <c r="Y382" i="22"/>
  <c r="X382" i="22"/>
  <c r="W382" i="22"/>
  <c r="U382" i="22"/>
  <c r="T382" i="22"/>
  <c r="S382" i="22"/>
  <c r="R382" i="22"/>
  <c r="Q382" i="22"/>
  <c r="AA381" i="22"/>
  <c r="Z381" i="22"/>
  <c r="Y381" i="22"/>
  <c r="X381" i="22"/>
  <c r="W381" i="22"/>
  <c r="U381" i="22"/>
  <c r="T381" i="22"/>
  <c r="S381" i="22"/>
  <c r="R381" i="22"/>
  <c r="Q381" i="22"/>
  <c r="AA380" i="22"/>
  <c r="Z380" i="22"/>
  <c r="Y380" i="22"/>
  <c r="X380" i="22"/>
  <c r="W380" i="22"/>
  <c r="U380" i="22"/>
  <c r="T380" i="22"/>
  <c r="S380" i="22"/>
  <c r="R380" i="22"/>
  <c r="Q380" i="22"/>
  <c r="AA379" i="22"/>
  <c r="Z379" i="22"/>
  <c r="Y379" i="22"/>
  <c r="X379" i="22"/>
  <c r="W379" i="22"/>
  <c r="U379" i="22"/>
  <c r="T379" i="22"/>
  <c r="S379" i="22"/>
  <c r="R379" i="22"/>
  <c r="Q379" i="22"/>
  <c r="AA378" i="22"/>
  <c r="Z378" i="22"/>
  <c r="Y378" i="22"/>
  <c r="X378" i="22"/>
  <c r="W378" i="22"/>
  <c r="U378" i="22"/>
  <c r="T378" i="22"/>
  <c r="S378" i="22"/>
  <c r="R378" i="22"/>
  <c r="Q378" i="22"/>
  <c r="AA377" i="22"/>
  <c r="Z377" i="22"/>
  <c r="Y377" i="22"/>
  <c r="X377" i="22"/>
  <c r="W377" i="22"/>
  <c r="U377" i="22"/>
  <c r="T377" i="22"/>
  <c r="S377" i="22"/>
  <c r="R377" i="22"/>
  <c r="Q377" i="22"/>
  <c r="AA376" i="22"/>
  <c r="Z376" i="22"/>
  <c r="Y376" i="22"/>
  <c r="X376" i="22"/>
  <c r="W376" i="22"/>
  <c r="U376" i="22"/>
  <c r="T376" i="22"/>
  <c r="S376" i="22"/>
  <c r="R376" i="22"/>
  <c r="Q376" i="22"/>
  <c r="AA375" i="22"/>
  <c r="Z375" i="22"/>
  <c r="Y375" i="22"/>
  <c r="X375" i="22"/>
  <c r="W375" i="22"/>
  <c r="U375" i="22"/>
  <c r="T375" i="22"/>
  <c r="S375" i="22"/>
  <c r="R375" i="22"/>
  <c r="Q375" i="22"/>
  <c r="AA374" i="22"/>
  <c r="Z374" i="22"/>
  <c r="Y374" i="22"/>
  <c r="X374" i="22"/>
  <c r="W374" i="22"/>
  <c r="U374" i="22"/>
  <c r="T374" i="22"/>
  <c r="S374" i="22"/>
  <c r="R374" i="22"/>
  <c r="Q374" i="22"/>
  <c r="AA373" i="22"/>
  <c r="Z373" i="22"/>
  <c r="Y373" i="22"/>
  <c r="X373" i="22"/>
  <c r="W373" i="22"/>
  <c r="U373" i="22"/>
  <c r="T373" i="22"/>
  <c r="S373" i="22"/>
  <c r="R373" i="22"/>
  <c r="Q373" i="22"/>
  <c r="AA372" i="22"/>
  <c r="Z372" i="22"/>
  <c r="Y372" i="22"/>
  <c r="X372" i="22"/>
  <c r="W372" i="22"/>
  <c r="U372" i="22"/>
  <c r="T372" i="22"/>
  <c r="S372" i="22"/>
  <c r="R372" i="22"/>
  <c r="Q372" i="22"/>
  <c r="AA371" i="22"/>
  <c r="Z371" i="22"/>
  <c r="Y371" i="22"/>
  <c r="X371" i="22"/>
  <c r="W371" i="22"/>
  <c r="U371" i="22"/>
  <c r="T371" i="22"/>
  <c r="S371" i="22"/>
  <c r="R371" i="22"/>
  <c r="Q371" i="22"/>
  <c r="AA370" i="22"/>
  <c r="Z370" i="22"/>
  <c r="Y370" i="22"/>
  <c r="X370" i="22"/>
  <c r="W370" i="22"/>
  <c r="U370" i="22"/>
  <c r="T370" i="22"/>
  <c r="S370" i="22"/>
  <c r="R370" i="22"/>
  <c r="Q370" i="22"/>
  <c r="AA369" i="22"/>
  <c r="Z369" i="22"/>
  <c r="Y369" i="22"/>
  <c r="X369" i="22"/>
  <c r="W369" i="22"/>
  <c r="U369" i="22"/>
  <c r="T369" i="22"/>
  <c r="S369" i="22"/>
  <c r="R369" i="22"/>
  <c r="Q369" i="22"/>
  <c r="AA368" i="22"/>
  <c r="Z368" i="22"/>
  <c r="Y368" i="22"/>
  <c r="X368" i="22"/>
  <c r="W368" i="22"/>
  <c r="U368" i="22"/>
  <c r="T368" i="22"/>
  <c r="S368" i="22"/>
  <c r="R368" i="22"/>
  <c r="Q368" i="22"/>
  <c r="AA367" i="22"/>
  <c r="Z367" i="22"/>
  <c r="Y367" i="22"/>
  <c r="X367" i="22"/>
  <c r="W367" i="22"/>
  <c r="U367" i="22"/>
  <c r="T367" i="22"/>
  <c r="S367" i="22"/>
  <c r="R367" i="22"/>
  <c r="Q367" i="22"/>
  <c r="AA366" i="22"/>
  <c r="Z366" i="22"/>
  <c r="Y366" i="22"/>
  <c r="X366" i="22"/>
  <c r="W366" i="22"/>
  <c r="U366" i="22"/>
  <c r="T366" i="22"/>
  <c r="S366" i="22"/>
  <c r="R366" i="22"/>
  <c r="Q366" i="22"/>
  <c r="AA365" i="22"/>
  <c r="Z365" i="22"/>
  <c r="Y365" i="22"/>
  <c r="X365" i="22"/>
  <c r="W365" i="22"/>
  <c r="U365" i="22"/>
  <c r="T365" i="22"/>
  <c r="S365" i="22"/>
  <c r="R365" i="22"/>
  <c r="Q365" i="22"/>
  <c r="AA364" i="22"/>
  <c r="Z364" i="22"/>
  <c r="Y364" i="22"/>
  <c r="X364" i="22"/>
  <c r="W364" i="22"/>
  <c r="U364" i="22"/>
  <c r="T364" i="22"/>
  <c r="S364" i="22"/>
  <c r="R364" i="22"/>
  <c r="Q364" i="22"/>
  <c r="AA363" i="22"/>
  <c r="Z363" i="22"/>
  <c r="Y363" i="22"/>
  <c r="X363" i="22"/>
  <c r="W363" i="22"/>
  <c r="U363" i="22"/>
  <c r="T363" i="22"/>
  <c r="S363" i="22"/>
  <c r="R363" i="22"/>
  <c r="Q363" i="22"/>
  <c r="AA362" i="22"/>
  <c r="Z362" i="22"/>
  <c r="Y362" i="22"/>
  <c r="X362" i="22"/>
  <c r="W362" i="22"/>
  <c r="U362" i="22"/>
  <c r="T362" i="22"/>
  <c r="S362" i="22"/>
  <c r="R362" i="22"/>
  <c r="Q362" i="22"/>
  <c r="AA361" i="22"/>
  <c r="Z361" i="22"/>
  <c r="Y361" i="22"/>
  <c r="X361" i="22"/>
  <c r="W361" i="22"/>
  <c r="U361" i="22"/>
  <c r="T361" i="22"/>
  <c r="S361" i="22"/>
  <c r="R361" i="22"/>
  <c r="Q361" i="22"/>
  <c r="AA360" i="22"/>
  <c r="Z360" i="22"/>
  <c r="Y360" i="22"/>
  <c r="X360" i="22"/>
  <c r="W360" i="22"/>
  <c r="U360" i="22"/>
  <c r="T360" i="22"/>
  <c r="S360" i="22"/>
  <c r="R360" i="22"/>
  <c r="Q360" i="22"/>
  <c r="AA359" i="22"/>
  <c r="Z359" i="22"/>
  <c r="Y359" i="22"/>
  <c r="X359" i="22"/>
  <c r="W359" i="22"/>
  <c r="U359" i="22"/>
  <c r="T359" i="22"/>
  <c r="S359" i="22"/>
  <c r="R359" i="22"/>
  <c r="Q359" i="22"/>
  <c r="AA358" i="22"/>
  <c r="Z358" i="22"/>
  <c r="Y358" i="22"/>
  <c r="X358" i="22"/>
  <c r="W358" i="22"/>
  <c r="U358" i="22"/>
  <c r="T358" i="22"/>
  <c r="S358" i="22"/>
  <c r="R358" i="22"/>
  <c r="Q358" i="22"/>
  <c r="AA357" i="22"/>
  <c r="Z357" i="22"/>
  <c r="Y357" i="22"/>
  <c r="X357" i="22"/>
  <c r="W357" i="22"/>
  <c r="U357" i="22"/>
  <c r="T357" i="22"/>
  <c r="S357" i="22"/>
  <c r="R357" i="22"/>
  <c r="Q357" i="22"/>
  <c r="AA356" i="22"/>
  <c r="Z356" i="22"/>
  <c r="Y356" i="22"/>
  <c r="X356" i="22"/>
  <c r="W356" i="22"/>
  <c r="U356" i="22"/>
  <c r="T356" i="22"/>
  <c r="S356" i="22"/>
  <c r="R356" i="22"/>
  <c r="Q356" i="22"/>
  <c r="AA355" i="22"/>
  <c r="Z355" i="22"/>
  <c r="Y355" i="22"/>
  <c r="X355" i="22"/>
  <c r="W355" i="22"/>
  <c r="U355" i="22"/>
  <c r="T355" i="22"/>
  <c r="S355" i="22"/>
  <c r="R355" i="22"/>
  <c r="Q355" i="22"/>
  <c r="AA354" i="22"/>
  <c r="Z354" i="22"/>
  <c r="Y354" i="22"/>
  <c r="X354" i="22"/>
  <c r="W354" i="22"/>
  <c r="U354" i="22"/>
  <c r="T354" i="22"/>
  <c r="S354" i="22"/>
  <c r="R354" i="22"/>
  <c r="Q354" i="22"/>
  <c r="AA353" i="22"/>
  <c r="Z353" i="22"/>
  <c r="Y353" i="22"/>
  <c r="X353" i="22"/>
  <c r="W353" i="22"/>
  <c r="U353" i="22"/>
  <c r="T353" i="22"/>
  <c r="S353" i="22"/>
  <c r="R353" i="22"/>
  <c r="Q353" i="22"/>
  <c r="AA352" i="22"/>
  <c r="Z352" i="22"/>
  <c r="Y352" i="22"/>
  <c r="X352" i="22"/>
  <c r="W352" i="22"/>
  <c r="U352" i="22"/>
  <c r="T352" i="22"/>
  <c r="S352" i="22"/>
  <c r="R352" i="22"/>
  <c r="Q352" i="22"/>
  <c r="AA351" i="22"/>
  <c r="Z351" i="22"/>
  <c r="Y351" i="22"/>
  <c r="X351" i="22"/>
  <c r="W351" i="22"/>
  <c r="U351" i="22"/>
  <c r="T351" i="22"/>
  <c r="S351" i="22"/>
  <c r="R351" i="22"/>
  <c r="Q351" i="22"/>
  <c r="AA350" i="22"/>
  <c r="Z350" i="22"/>
  <c r="Y350" i="22"/>
  <c r="X350" i="22"/>
  <c r="W350" i="22"/>
  <c r="U350" i="22"/>
  <c r="T350" i="22"/>
  <c r="S350" i="22"/>
  <c r="R350" i="22"/>
  <c r="Q350" i="22"/>
  <c r="AA349" i="22"/>
  <c r="Z349" i="22"/>
  <c r="Y349" i="22"/>
  <c r="X349" i="22"/>
  <c r="W349" i="22"/>
  <c r="U349" i="22"/>
  <c r="T349" i="22"/>
  <c r="S349" i="22"/>
  <c r="R349" i="22"/>
  <c r="Q349" i="22"/>
  <c r="AA348" i="22"/>
  <c r="Z348" i="22"/>
  <c r="Y348" i="22"/>
  <c r="X348" i="22"/>
  <c r="W348" i="22"/>
  <c r="U348" i="22"/>
  <c r="T348" i="22"/>
  <c r="S348" i="22"/>
  <c r="R348" i="22"/>
  <c r="Q348" i="22"/>
  <c r="AA347" i="22"/>
  <c r="Z347" i="22"/>
  <c r="Y347" i="22"/>
  <c r="X347" i="22"/>
  <c r="W347" i="22"/>
  <c r="U347" i="22"/>
  <c r="T347" i="22"/>
  <c r="S347" i="22"/>
  <c r="R347" i="22"/>
  <c r="Q347" i="22"/>
  <c r="AA346" i="22"/>
  <c r="Z346" i="22"/>
  <c r="Y346" i="22"/>
  <c r="X346" i="22"/>
  <c r="W346" i="22"/>
  <c r="U346" i="22"/>
  <c r="T346" i="22"/>
  <c r="S346" i="22"/>
  <c r="R346" i="22"/>
  <c r="Q346" i="22"/>
  <c r="AA345" i="22"/>
  <c r="Z345" i="22"/>
  <c r="Y345" i="22"/>
  <c r="X345" i="22"/>
  <c r="W345" i="22"/>
  <c r="U345" i="22"/>
  <c r="T345" i="22"/>
  <c r="S345" i="22"/>
  <c r="R345" i="22"/>
  <c r="Q345" i="22"/>
  <c r="AA344" i="22"/>
  <c r="Z344" i="22"/>
  <c r="Y344" i="22"/>
  <c r="X344" i="22"/>
  <c r="W344" i="22"/>
  <c r="U344" i="22"/>
  <c r="T344" i="22"/>
  <c r="S344" i="22"/>
  <c r="R344" i="22"/>
  <c r="Q344" i="22"/>
  <c r="AA343" i="22"/>
  <c r="Z343" i="22"/>
  <c r="Y343" i="22"/>
  <c r="X343" i="22"/>
  <c r="W343" i="22"/>
  <c r="U343" i="22"/>
  <c r="T343" i="22"/>
  <c r="S343" i="22"/>
  <c r="R343" i="22"/>
  <c r="Q343" i="22"/>
  <c r="AA342" i="22"/>
  <c r="Z342" i="22"/>
  <c r="Y342" i="22"/>
  <c r="X342" i="22"/>
  <c r="W342" i="22"/>
  <c r="U342" i="22"/>
  <c r="T342" i="22"/>
  <c r="S342" i="22"/>
  <c r="R342" i="22"/>
  <c r="Q342" i="22"/>
  <c r="AA341" i="22"/>
  <c r="Z341" i="22"/>
  <c r="Y341" i="22"/>
  <c r="X341" i="22"/>
  <c r="W341" i="22"/>
  <c r="U341" i="22"/>
  <c r="T341" i="22"/>
  <c r="S341" i="22"/>
  <c r="R341" i="22"/>
  <c r="Q341" i="22"/>
  <c r="AA340" i="22"/>
  <c r="Z340" i="22"/>
  <c r="Y340" i="22"/>
  <c r="X340" i="22"/>
  <c r="W340" i="22"/>
  <c r="U340" i="22"/>
  <c r="T340" i="22"/>
  <c r="S340" i="22"/>
  <c r="R340" i="22"/>
  <c r="Q340" i="22"/>
  <c r="AA339" i="22"/>
  <c r="Z339" i="22"/>
  <c r="Y339" i="22"/>
  <c r="X339" i="22"/>
  <c r="W339" i="22"/>
  <c r="U339" i="22"/>
  <c r="T339" i="22"/>
  <c r="S339" i="22"/>
  <c r="R339" i="22"/>
  <c r="Q339" i="22"/>
  <c r="AA338" i="22"/>
  <c r="Z338" i="22"/>
  <c r="Y338" i="22"/>
  <c r="X338" i="22"/>
  <c r="W338" i="22"/>
  <c r="U338" i="22"/>
  <c r="T338" i="22"/>
  <c r="S338" i="22"/>
  <c r="R338" i="22"/>
  <c r="Q338" i="22"/>
  <c r="AA337" i="22"/>
  <c r="Z337" i="22"/>
  <c r="Y337" i="22"/>
  <c r="X337" i="22"/>
  <c r="W337" i="22"/>
  <c r="U337" i="22"/>
  <c r="T337" i="22"/>
  <c r="S337" i="22"/>
  <c r="R337" i="22"/>
  <c r="Q337" i="22"/>
  <c r="AA336" i="22"/>
  <c r="Z336" i="22"/>
  <c r="Y336" i="22"/>
  <c r="X336" i="22"/>
  <c r="W336" i="22"/>
  <c r="U336" i="22"/>
  <c r="T336" i="22"/>
  <c r="S336" i="22"/>
  <c r="R336" i="22"/>
  <c r="Q336" i="22"/>
  <c r="AA335" i="22"/>
  <c r="Z335" i="22"/>
  <c r="Y335" i="22"/>
  <c r="X335" i="22"/>
  <c r="W335" i="22"/>
  <c r="U335" i="22"/>
  <c r="T335" i="22"/>
  <c r="S335" i="22"/>
  <c r="R335" i="22"/>
  <c r="Q335" i="22"/>
  <c r="AA334" i="22"/>
  <c r="Z334" i="22"/>
  <c r="Y334" i="22"/>
  <c r="X334" i="22"/>
  <c r="W334" i="22"/>
  <c r="U334" i="22"/>
  <c r="T334" i="22"/>
  <c r="S334" i="22"/>
  <c r="R334" i="22"/>
  <c r="Q334" i="22"/>
  <c r="AA333" i="22"/>
  <c r="Z333" i="22"/>
  <c r="Y333" i="22"/>
  <c r="X333" i="22"/>
  <c r="W333" i="22"/>
  <c r="U333" i="22"/>
  <c r="T333" i="22"/>
  <c r="S333" i="22"/>
  <c r="R333" i="22"/>
  <c r="Q333" i="22"/>
  <c r="AA332" i="22"/>
  <c r="Z332" i="22"/>
  <c r="Y332" i="22"/>
  <c r="X332" i="22"/>
  <c r="W332" i="22"/>
  <c r="U332" i="22"/>
  <c r="T332" i="22"/>
  <c r="S332" i="22"/>
  <c r="R332" i="22"/>
  <c r="Q332" i="22"/>
  <c r="AA331" i="22"/>
  <c r="Z331" i="22"/>
  <c r="Y331" i="22"/>
  <c r="X331" i="22"/>
  <c r="W331" i="22"/>
  <c r="U331" i="22"/>
  <c r="T331" i="22"/>
  <c r="S331" i="22"/>
  <c r="R331" i="22"/>
  <c r="Q331" i="22"/>
  <c r="AA330" i="22"/>
  <c r="Z330" i="22"/>
  <c r="Y330" i="22"/>
  <c r="X330" i="22"/>
  <c r="W330" i="22"/>
  <c r="U330" i="22"/>
  <c r="T330" i="22"/>
  <c r="S330" i="22"/>
  <c r="R330" i="22"/>
  <c r="Q330" i="22"/>
  <c r="AA329" i="22"/>
  <c r="Z329" i="22"/>
  <c r="Y329" i="22"/>
  <c r="X329" i="22"/>
  <c r="W329" i="22"/>
  <c r="U329" i="22"/>
  <c r="T329" i="22"/>
  <c r="S329" i="22"/>
  <c r="R329" i="22"/>
  <c r="Q329" i="22"/>
  <c r="AA328" i="22"/>
  <c r="Z328" i="22"/>
  <c r="Y328" i="22"/>
  <c r="X328" i="22"/>
  <c r="W328" i="22"/>
  <c r="U328" i="22"/>
  <c r="T328" i="22"/>
  <c r="S328" i="22"/>
  <c r="R328" i="22"/>
  <c r="Q328" i="22"/>
  <c r="AA327" i="22"/>
  <c r="Z327" i="22"/>
  <c r="Y327" i="22"/>
  <c r="X327" i="22"/>
  <c r="W327" i="22"/>
  <c r="U327" i="22"/>
  <c r="T327" i="22"/>
  <c r="S327" i="22"/>
  <c r="R327" i="22"/>
  <c r="Q327" i="22"/>
  <c r="AA326" i="22"/>
  <c r="Z326" i="22"/>
  <c r="Y326" i="22"/>
  <c r="X326" i="22"/>
  <c r="W326" i="22"/>
  <c r="U326" i="22"/>
  <c r="T326" i="22"/>
  <c r="S326" i="22"/>
  <c r="R326" i="22"/>
  <c r="Q326" i="22"/>
  <c r="AA325" i="22"/>
  <c r="Z325" i="22"/>
  <c r="Y325" i="22"/>
  <c r="X325" i="22"/>
  <c r="W325" i="22"/>
  <c r="U325" i="22"/>
  <c r="T325" i="22"/>
  <c r="S325" i="22"/>
  <c r="R325" i="22"/>
  <c r="Q325" i="22"/>
  <c r="AA324" i="22"/>
  <c r="Z324" i="22"/>
  <c r="Y324" i="22"/>
  <c r="X324" i="22"/>
  <c r="W324" i="22"/>
  <c r="U324" i="22"/>
  <c r="T324" i="22"/>
  <c r="S324" i="22"/>
  <c r="R324" i="22"/>
  <c r="Q324" i="22"/>
  <c r="AA323" i="22"/>
  <c r="Z323" i="22"/>
  <c r="Y323" i="22"/>
  <c r="X323" i="22"/>
  <c r="W323" i="22"/>
  <c r="U323" i="22"/>
  <c r="T323" i="22"/>
  <c r="S323" i="22"/>
  <c r="R323" i="22"/>
  <c r="Q323" i="22"/>
  <c r="AA322" i="22"/>
  <c r="Z322" i="22"/>
  <c r="Y322" i="22"/>
  <c r="X322" i="22"/>
  <c r="W322" i="22"/>
  <c r="U322" i="22"/>
  <c r="T322" i="22"/>
  <c r="S322" i="22"/>
  <c r="R322" i="22"/>
  <c r="Q322" i="22"/>
  <c r="AA321" i="22"/>
  <c r="Z321" i="22"/>
  <c r="Y321" i="22"/>
  <c r="X321" i="22"/>
  <c r="W321" i="22"/>
  <c r="U321" i="22"/>
  <c r="T321" i="22"/>
  <c r="S321" i="22"/>
  <c r="R321" i="22"/>
  <c r="Q321" i="22"/>
  <c r="AA320" i="22"/>
  <c r="Z320" i="22"/>
  <c r="Y320" i="22"/>
  <c r="X320" i="22"/>
  <c r="W320" i="22"/>
  <c r="U320" i="22"/>
  <c r="T320" i="22"/>
  <c r="S320" i="22"/>
  <c r="R320" i="22"/>
  <c r="Q320" i="22"/>
  <c r="AA319" i="22"/>
  <c r="Z319" i="22"/>
  <c r="Y319" i="22"/>
  <c r="X319" i="22"/>
  <c r="W319" i="22"/>
  <c r="U319" i="22"/>
  <c r="T319" i="22"/>
  <c r="S319" i="22"/>
  <c r="R319" i="22"/>
  <c r="Q319" i="22"/>
  <c r="AA318" i="22"/>
  <c r="Z318" i="22"/>
  <c r="Y318" i="22"/>
  <c r="X318" i="22"/>
  <c r="W318" i="22"/>
  <c r="U318" i="22"/>
  <c r="T318" i="22"/>
  <c r="S318" i="22"/>
  <c r="R318" i="22"/>
  <c r="Q318" i="22"/>
  <c r="AA317" i="22"/>
  <c r="Z317" i="22"/>
  <c r="Y317" i="22"/>
  <c r="X317" i="22"/>
  <c r="W317" i="22"/>
  <c r="U317" i="22"/>
  <c r="T317" i="22"/>
  <c r="S317" i="22"/>
  <c r="R317" i="22"/>
  <c r="Q317" i="22"/>
  <c r="AA316" i="22"/>
  <c r="Z316" i="22"/>
  <c r="Y316" i="22"/>
  <c r="X316" i="22"/>
  <c r="W316" i="22"/>
  <c r="U316" i="22"/>
  <c r="T316" i="22"/>
  <c r="S316" i="22"/>
  <c r="R316" i="22"/>
  <c r="Q316" i="22"/>
  <c r="AA315" i="22"/>
  <c r="Z315" i="22"/>
  <c r="Y315" i="22"/>
  <c r="X315" i="22"/>
  <c r="W315" i="22"/>
  <c r="U315" i="22"/>
  <c r="T315" i="22"/>
  <c r="S315" i="22"/>
  <c r="R315" i="22"/>
  <c r="Q315" i="22"/>
  <c r="AA314" i="22"/>
  <c r="Z314" i="22"/>
  <c r="Y314" i="22"/>
  <c r="X314" i="22"/>
  <c r="W314" i="22"/>
  <c r="U314" i="22"/>
  <c r="T314" i="22"/>
  <c r="S314" i="22"/>
  <c r="R314" i="22"/>
  <c r="Q314" i="22"/>
  <c r="AA313" i="22"/>
  <c r="Z313" i="22"/>
  <c r="Y313" i="22"/>
  <c r="X313" i="22"/>
  <c r="W313" i="22"/>
  <c r="U313" i="22"/>
  <c r="T313" i="22"/>
  <c r="S313" i="22"/>
  <c r="R313" i="22"/>
  <c r="Q313" i="22"/>
  <c r="AA312" i="22"/>
  <c r="Z312" i="22"/>
  <c r="Y312" i="22"/>
  <c r="X312" i="22"/>
  <c r="W312" i="22"/>
  <c r="U312" i="22"/>
  <c r="T312" i="22"/>
  <c r="S312" i="22"/>
  <c r="R312" i="22"/>
  <c r="Q312" i="22"/>
  <c r="AA311" i="22"/>
  <c r="Z311" i="22"/>
  <c r="Y311" i="22"/>
  <c r="X311" i="22"/>
  <c r="W311" i="22"/>
  <c r="U311" i="22"/>
  <c r="T311" i="22"/>
  <c r="S311" i="22"/>
  <c r="R311" i="22"/>
  <c r="Q311" i="22"/>
  <c r="AA310" i="22"/>
  <c r="Z310" i="22"/>
  <c r="Y310" i="22"/>
  <c r="X310" i="22"/>
  <c r="W310" i="22"/>
  <c r="U310" i="22"/>
  <c r="T310" i="22"/>
  <c r="S310" i="22"/>
  <c r="R310" i="22"/>
  <c r="Q310" i="22"/>
  <c r="AA309" i="22"/>
  <c r="Z309" i="22"/>
  <c r="Y309" i="22"/>
  <c r="X309" i="22"/>
  <c r="W309" i="22"/>
  <c r="U309" i="22"/>
  <c r="T309" i="22"/>
  <c r="S309" i="22"/>
  <c r="R309" i="22"/>
  <c r="Q309" i="22"/>
  <c r="AA308" i="22"/>
  <c r="Z308" i="22"/>
  <c r="Y308" i="22"/>
  <c r="X308" i="22"/>
  <c r="W308" i="22"/>
  <c r="U308" i="22"/>
  <c r="T308" i="22"/>
  <c r="S308" i="22"/>
  <c r="R308" i="22"/>
  <c r="Q308" i="22"/>
  <c r="AA307" i="22"/>
  <c r="Z307" i="22"/>
  <c r="Y307" i="22"/>
  <c r="X307" i="22"/>
  <c r="W307" i="22"/>
  <c r="U307" i="22"/>
  <c r="T307" i="22"/>
  <c r="S307" i="22"/>
  <c r="R307" i="22"/>
  <c r="Q307" i="22"/>
  <c r="AA306" i="22"/>
  <c r="Z306" i="22"/>
  <c r="Y306" i="22"/>
  <c r="X306" i="22"/>
  <c r="W306" i="22"/>
  <c r="U306" i="22"/>
  <c r="T306" i="22"/>
  <c r="S306" i="22"/>
  <c r="R306" i="22"/>
  <c r="Q306" i="22"/>
  <c r="AA305" i="22"/>
  <c r="Z305" i="22"/>
  <c r="Y305" i="22"/>
  <c r="X305" i="22"/>
  <c r="W305" i="22"/>
  <c r="U305" i="22"/>
  <c r="T305" i="22"/>
  <c r="S305" i="22"/>
  <c r="R305" i="22"/>
  <c r="Q305" i="22"/>
  <c r="AA304" i="22"/>
  <c r="Z304" i="22"/>
  <c r="Y304" i="22"/>
  <c r="X304" i="22"/>
  <c r="W304" i="22"/>
  <c r="U304" i="22"/>
  <c r="T304" i="22"/>
  <c r="S304" i="22"/>
  <c r="R304" i="22"/>
  <c r="Q304" i="22"/>
  <c r="AA303" i="22"/>
  <c r="Z303" i="22"/>
  <c r="Y303" i="22"/>
  <c r="X303" i="22"/>
  <c r="W303" i="22"/>
  <c r="U303" i="22"/>
  <c r="T303" i="22"/>
  <c r="S303" i="22"/>
  <c r="R303" i="22"/>
  <c r="Q303" i="22"/>
  <c r="AA302" i="22"/>
  <c r="Z302" i="22"/>
  <c r="Y302" i="22"/>
  <c r="X302" i="22"/>
  <c r="W302" i="22"/>
  <c r="U302" i="22"/>
  <c r="T302" i="22"/>
  <c r="S302" i="22"/>
  <c r="R302" i="22"/>
  <c r="Q302" i="22"/>
  <c r="AA301" i="22"/>
  <c r="Z301" i="22"/>
  <c r="Y301" i="22"/>
  <c r="X301" i="22"/>
  <c r="W301" i="22"/>
  <c r="U301" i="22"/>
  <c r="T301" i="22"/>
  <c r="S301" i="22"/>
  <c r="R301" i="22"/>
  <c r="Q301" i="22"/>
  <c r="AA300" i="22"/>
  <c r="Z300" i="22"/>
  <c r="Y300" i="22"/>
  <c r="X300" i="22"/>
  <c r="W300" i="22"/>
  <c r="U300" i="22"/>
  <c r="T300" i="22"/>
  <c r="S300" i="22"/>
  <c r="R300" i="22"/>
  <c r="Q300" i="22"/>
  <c r="AA299" i="22"/>
  <c r="Z299" i="22"/>
  <c r="Y299" i="22"/>
  <c r="X299" i="22"/>
  <c r="W299" i="22"/>
  <c r="U299" i="22"/>
  <c r="T299" i="22"/>
  <c r="S299" i="22"/>
  <c r="R299" i="22"/>
  <c r="Q299" i="22"/>
  <c r="AA298" i="22"/>
  <c r="Z298" i="22"/>
  <c r="Y298" i="22"/>
  <c r="X298" i="22"/>
  <c r="W298" i="22"/>
  <c r="U298" i="22"/>
  <c r="T298" i="22"/>
  <c r="S298" i="22"/>
  <c r="R298" i="22"/>
  <c r="Q298" i="22"/>
  <c r="AA297" i="22"/>
  <c r="Z297" i="22"/>
  <c r="Y297" i="22"/>
  <c r="X297" i="22"/>
  <c r="W297" i="22"/>
  <c r="U297" i="22"/>
  <c r="T297" i="22"/>
  <c r="S297" i="22"/>
  <c r="R297" i="22"/>
  <c r="Q297" i="22"/>
  <c r="AA296" i="22"/>
  <c r="Z296" i="22"/>
  <c r="Y296" i="22"/>
  <c r="X296" i="22"/>
  <c r="W296" i="22"/>
  <c r="U296" i="22"/>
  <c r="T296" i="22"/>
  <c r="S296" i="22"/>
  <c r="R296" i="22"/>
  <c r="Q296" i="22"/>
  <c r="AA295" i="22"/>
  <c r="Z295" i="22"/>
  <c r="Y295" i="22"/>
  <c r="X295" i="22"/>
  <c r="W295" i="22"/>
  <c r="U295" i="22"/>
  <c r="T295" i="22"/>
  <c r="S295" i="22"/>
  <c r="R295" i="22"/>
  <c r="Q295" i="22"/>
  <c r="AA294" i="22"/>
  <c r="Z294" i="22"/>
  <c r="Y294" i="22"/>
  <c r="X294" i="22"/>
  <c r="W294" i="22"/>
  <c r="U294" i="22"/>
  <c r="T294" i="22"/>
  <c r="S294" i="22"/>
  <c r="R294" i="22"/>
  <c r="Q294" i="22"/>
  <c r="AA293" i="22"/>
  <c r="Z293" i="22"/>
  <c r="Y293" i="22"/>
  <c r="X293" i="22"/>
  <c r="W293" i="22"/>
  <c r="U293" i="22"/>
  <c r="T293" i="22"/>
  <c r="S293" i="22"/>
  <c r="R293" i="22"/>
  <c r="Q293" i="22"/>
  <c r="AA292" i="22"/>
  <c r="Z292" i="22"/>
  <c r="Y292" i="22"/>
  <c r="X292" i="22"/>
  <c r="W292" i="22"/>
  <c r="U292" i="22"/>
  <c r="T292" i="22"/>
  <c r="S292" i="22"/>
  <c r="R292" i="22"/>
  <c r="Q292" i="22"/>
  <c r="AA291" i="22"/>
  <c r="Z291" i="22"/>
  <c r="Y291" i="22"/>
  <c r="X291" i="22"/>
  <c r="W291" i="22"/>
  <c r="U291" i="22"/>
  <c r="T291" i="22"/>
  <c r="S291" i="22"/>
  <c r="R291" i="22"/>
  <c r="Q291" i="22"/>
  <c r="AA290" i="22"/>
  <c r="Z290" i="22"/>
  <c r="Y290" i="22"/>
  <c r="X290" i="22"/>
  <c r="W290" i="22"/>
  <c r="U290" i="22"/>
  <c r="T290" i="22"/>
  <c r="S290" i="22"/>
  <c r="R290" i="22"/>
  <c r="Q290" i="22"/>
  <c r="AA289" i="22"/>
  <c r="Z289" i="22"/>
  <c r="Y289" i="22"/>
  <c r="X289" i="22"/>
  <c r="W289" i="22"/>
  <c r="U289" i="22"/>
  <c r="T289" i="22"/>
  <c r="S289" i="22"/>
  <c r="R289" i="22"/>
  <c r="Q289" i="22"/>
  <c r="AA288" i="22"/>
  <c r="Z288" i="22"/>
  <c r="Y288" i="22"/>
  <c r="X288" i="22"/>
  <c r="W288" i="22"/>
  <c r="U288" i="22"/>
  <c r="T288" i="22"/>
  <c r="S288" i="22"/>
  <c r="R288" i="22"/>
  <c r="Q288" i="22"/>
  <c r="AA287" i="22"/>
  <c r="Z287" i="22"/>
  <c r="Y287" i="22"/>
  <c r="X287" i="22"/>
  <c r="W287" i="22"/>
  <c r="U287" i="22"/>
  <c r="T287" i="22"/>
  <c r="S287" i="22"/>
  <c r="R287" i="22"/>
  <c r="Q287" i="22"/>
  <c r="AA286" i="22"/>
  <c r="Z286" i="22"/>
  <c r="Y286" i="22"/>
  <c r="X286" i="22"/>
  <c r="W286" i="22"/>
  <c r="U286" i="22"/>
  <c r="T286" i="22"/>
  <c r="S286" i="22"/>
  <c r="R286" i="22"/>
  <c r="Q286" i="22"/>
  <c r="AA285" i="22"/>
  <c r="Z285" i="22"/>
  <c r="Y285" i="22"/>
  <c r="X285" i="22"/>
  <c r="W285" i="22"/>
  <c r="U285" i="22"/>
  <c r="T285" i="22"/>
  <c r="S285" i="22"/>
  <c r="R285" i="22"/>
  <c r="Q285" i="22"/>
  <c r="AA284" i="22"/>
  <c r="Z284" i="22"/>
  <c r="Y284" i="22"/>
  <c r="X284" i="22"/>
  <c r="W284" i="22"/>
  <c r="U284" i="22"/>
  <c r="T284" i="22"/>
  <c r="S284" i="22"/>
  <c r="R284" i="22"/>
  <c r="Q284" i="22"/>
  <c r="AA283" i="22"/>
  <c r="Z283" i="22"/>
  <c r="Y283" i="22"/>
  <c r="X283" i="22"/>
  <c r="W283" i="22"/>
  <c r="U283" i="22"/>
  <c r="T283" i="22"/>
  <c r="S283" i="22"/>
  <c r="R283" i="22"/>
  <c r="Q283" i="22"/>
  <c r="AA282" i="22"/>
  <c r="Z282" i="22"/>
  <c r="Y282" i="22"/>
  <c r="X282" i="22"/>
  <c r="W282" i="22"/>
  <c r="U282" i="22"/>
  <c r="T282" i="22"/>
  <c r="S282" i="22"/>
  <c r="R282" i="22"/>
  <c r="Q282" i="22"/>
  <c r="AA281" i="22"/>
  <c r="Z281" i="22"/>
  <c r="Y281" i="22"/>
  <c r="X281" i="22"/>
  <c r="W281" i="22"/>
  <c r="U281" i="22"/>
  <c r="T281" i="22"/>
  <c r="S281" i="22"/>
  <c r="R281" i="22"/>
  <c r="Q281" i="22"/>
  <c r="AA280" i="22"/>
  <c r="Z280" i="22"/>
  <c r="Y280" i="22"/>
  <c r="X280" i="22"/>
  <c r="W280" i="22"/>
  <c r="U280" i="22"/>
  <c r="T280" i="22"/>
  <c r="S280" i="22"/>
  <c r="R280" i="22"/>
  <c r="Q280" i="22"/>
  <c r="AA279" i="22"/>
  <c r="Z279" i="22"/>
  <c r="Y279" i="22"/>
  <c r="X279" i="22"/>
  <c r="W279" i="22"/>
  <c r="U279" i="22"/>
  <c r="T279" i="22"/>
  <c r="S279" i="22"/>
  <c r="R279" i="22"/>
  <c r="Q279" i="22"/>
  <c r="AA278" i="22"/>
  <c r="Z278" i="22"/>
  <c r="Y278" i="22"/>
  <c r="X278" i="22"/>
  <c r="W278" i="22"/>
  <c r="U278" i="22"/>
  <c r="T278" i="22"/>
  <c r="S278" i="22"/>
  <c r="R278" i="22"/>
  <c r="Q278" i="22"/>
  <c r="AA277" i="22"/>
  <c r="Z277" i="22"/>
  <c r="Y277" i="22"/>
  <c r="X277" i="22"/>
  <c r="W277" i="22"/>
  <c r="U277" i="22"/>
  <c r="T277" i="22"/>
  <c r="S277" i="22"/>
  <c r="R277" i="22"/>
  <c r="Q277" i="22"/>
  <c r="AA276" i="22"/>
  <c r="Z276" i="22"/>
  <c r="Y276" i="22"/>
  <c r="X276" i="22"/>
  <c r="W276" i="22"/>
  <c r="U276" i="22"/>
  <c r="T276" i="22"/>
  <c r="S276" i="22"/>
  <c r="R276" i="22"/>
  <c r="Q276" i="22"/>
  <c r="AA275" i="22"/>
  <c r="Z275" i="22"/>
  <c r="Y275" i="22"/>
  <c r="X275" i="22"/>
  <c r="W275" i="22"/>
  <c r="U275" i="22"/>
  <c r="T275" i="22"/>
  <c r="S275" i="22"/>
  <c r="R275" i="22"/>
  <c r="Q275" i="22"/>
  <c r="AA274" i="22"/>
  <c r="Z274" i="22"/>
  <c r="Y274" i="22"/>
  <c r="X274" i="22"/>
  <c r="W274" i="22"/>
  <c r="U274" i="22"/>
  <c r="T274" i="22"/>
  <c r="S274" i="22"/>
  <c r="R274" i="22"/>
  <c r="Q274" i="22"/>
  <c r="AA273" i="22"/>
  <c r="Z273" i="22"/>
  <c r="Y273" i="22"/>
  <c r="X273" i="22"/>
  <c r="W273" i="22"/>
  <c r="U273" i="22"/>
  <c r="T273" i="22"/>
  <c r="S273" i="22"/>
  <c r="R273" i="22"/>
  <c r="Q273" i="22"/>
  <c r="AA272" i="22"/>
  <c r="Z272" i="22"/>
  <c r="Y272" i="22"/>
  <c r="X272" i="22"/>
  <c r="W272" i="22"/>
  <c r="U272" i="22"/>
  <c r="T272" i="22"/>
  <c r="S272" i="22"/>
  <c r="R272" i="22"/>
  <c r="Q272" i="22"/>
  <c r="AA271" i="22"/>
  <c r="Z271" i="22"/>
  <c r="Y271" i="22"/>
  <c r="X271" i="22"/>
  <c r="W271" i="22"/>
  <c r="U271" i="22"/>
  <c r="T271" i="22"/>
  <c r="S271" i="22"/>
  <c r="R271" i="22"/>
  <c r="Q271" i="22"/>
  <c r="AA270" i="22"/>
  <c r="Z270" i="22"/>
  <c r="Y270" i="22"/>
  <c r="X270" i="22"/>
  <c r="W270" i="22"/>
  <c r="U270" i="22"/>
  <c r="T270" i="22"/>
  <c r="S270" i="22"/>
  <c r="R270" i="22"/>
  <c r="Q270" i="22"/>
  <c r="AA269" i="22"/>
  <c r="Z269" i="22"/>
  <c r="Y269" i="22"/>
  <c r="X269" i="22"/>
  <c r="W269" i="22"/>
  <c r="U269" i="22"/>
  <c r="T269" i="22"/>
  <c r="S269" i="22"/>
  <c r="R269" i="22"/>
  <c r="Q269" i="22"/>
  <c r="AA268" i="22"/>
  <c r="Z268" i="22"/>
  <c r="Y268" i="22"/>
  <c r="X268" i="22"/>
  <c r="W268" i="22"/>
  <c r="U268" i="22"/>
  <c r="T268" i="22"/>
  <c r="S268" i="22"/>
  <c r="R268" i="22"/>
  <c r="Q268" i="22"/>
  <c r="AA267" i="22"/>
  <c r="Z267" i="22"/>
  <c r="Y267" i="22"/>
  <c r="X267" i="22"/>
  <c r="W267" i="22"/>
  <c r="U267" i="22"/>
  <c r="T267" i="22"/>
  <c r="S267" i="22"/>
  <c r="R267" i="22"/>
  <c r="Q267" i="22"/>
  <c r="AA266" i="22"/>
  <c r="Z266" i="22"/>
  <c r="Y266" i="22"/>
  <c r="X266" i="22"/>
  <c r="W266" i="22"/>
  <c r="U266" i="22"/>
  <c r="T266" i="22"/>
  <c r="S266" i="22"/>
  <c r="R266" i="22"/>
  <c r="Q266" i="22"/>
  <c r="AA265" i="22"/>
  <c r="Z265" i="22"/>
  <c r="Y265" i="22"/>
  <c r="X265" i="22"/>
  <c r="W265" i="22"/>
  <c r="U265" i="22"/>
  <c r="T265" i="22"/>
  <c r="S265" i="22"/>
  <c r="R265" i="22"/>
  <c r="Q265" i="22"/>
  <c r="AA264" i="22"/>
  <c r="Z264" i="22"/>
  <c r="Y264" i="22"/>
  <c r="X264" i="22"/>
  <c r="W264" i="22"/>
  <c r="U264" i="22"/>
  <c r="T264" i="22"/>
  <c r="S264" i="22"/>
  <c r="R264" i="22"/>
  <c r="Q264" i="22"/>
  <c r="AA263" i="22"/>
  <c r="Z263" i="22"/>
  <c r="Y263" i="22"/>
  <c r="X263" i="22"/>
  <c r="W263" i="22"/>
  <c r="U263" i="22"/>
  <c r="T263" i="22"/>
  <c r="S263" i="22"/>
  <c r="R263" i="22"/>
  <c r="Q263" i="22"/>
  <c r="AA262" i="22"/>
  <c r="Z262" i="22"/>
  <c r="Y262" i="22"/>
  <c r="X262" i="22"/>
  <c r="W262" i="22"/>
  <c r="U262" i="22"/>
  <c r="T262" i="22"/>
  <c r="S262" i="22"/>
  <c r="R262" i="22"/>
  <c r="Q262" i="22"/>
  <c r="AA261" i="22"/>
  <c r="Z261" i="22"/>
  <c r="Y261" i="22"/>
  <c r="X261" i="22"/>
  <c r="W261" i="22"/>
  <c r="U261" i="22"/>
  <c r="T261" i="22"/>
  <c r="S261" i="22"/>
  <c r="R261" i="22"/>
  <c r="Q261" i="22"/>
  <c r="AA260" i="22"/>
  <c r="Z260" i="22"/>
  <c r="Y260" i="22"/>
  <c r="X260" i="22"/>
  <c r="W260" i="22"/>
  <c r="U260" i="22"/>
  <c r="T260" i="22"/>
  <c r="S260" i="22"/>
  <c r="R260" i="22"/>
  <c r="Q260" i="22"/>
  <c r="AA259" i="22"/>
  <c r="Z259" i="22"/>
  <c r="Y259" i="22"/>
  <c r="X259" i="22"/>
  <c r="W259" i="22"/>
  <c r="U259" i="22"/>
  <c r="T259" i="22"/>
  <c r="S259" i="22"/>
  <c r="R259" i="22"/>
  <c r="Q259" i="22"/>
  <c r="AA258" i="22"/>
  <c r="Z258" i="22"/>
  <c r="Y258" i="22"/>
  <c r="X258" i="22"/>
  <c r="W258" i="22"/>
  <c r="U258" i="22"/>
  <c r="T258" i="22"/>
  <c r="S258" i="22"/>
  <c r="R258" i="22"/>
  <c r="Q258" i="22"/>
  <c r="AA257" i="22"/>
  <c r="Z257" i="22"/>
  <c r="Y257" i="22"/>
  <c r="X257" i="22"/>
  <c r="W257" i="22"/>
  <c r="U257" i="22"/>
  <c r="T257" i="22"/>
  <c r="S257" i="22"/>
  <c r="R257" i="22"/>
  <c r="Q257" i="22"/>
  <c r="AA256" i="22"/>
  <c r="Z256" i="22"/>
  <c r="Y256" i="22"/>
  <c r="X256" i="22"/>
  <c r="W256" i="22"/>
  <c r="U256" i="22"/>
  <c r="T256" i="22"/>
  <c r="S256" i="22"/>
  <c r="R256" i="22"/>
  <c r="Q256" i="22"/>
  <c r="AA255" i="22"/>
  <c r="Z255" i="22"/>
  <c r="Y255" i="22"/>
  <c r="X255" i="22"/>
  <c r="W255" i="22"/>
  <c r="U255" i="22"/>
  <c r="T255" i="22"/>
  <c r="S255" i="22"/>
  <c r="R255" i="22"/>
  <c r="Q255" i="22"/>
  <c r="AA254" i="22"/>
  <c r="Z254" i="22"/>
  <c r="Y254" i="22"/>
  <c r="X254" i="22"/>
  <c r="W254" i="22"/>
  <c r="U254" i="22"/>
  <c r="T254" i="22"/>
  <c r="S254" i="22"/>
  <c r="R254" i="22"/>
  <c r="Q254" i="22"/>
  <c r="AA253" i="22"/>
  <c r="Z253" i="22"/>
  <c r="Y253" i="22"/>
  <c r="X253" i="22"/>
  <c r="W253" i="22"/>
  <c r="U253" i="22"/>
  <c r="T253" i="22"/>
  <c r="S253" i="22"/>
  <c r="R253" i="22"/>
  <c r="Q253" i="22"/>
  <c r="AA252" i="22"/>
  <c r="Z252" i="22"/>
  <c r="Y252" i="22"/>
  <c r="X252" i="22"/>
  <c r="W252" i="22"/>
  <c r="U252" i="22"/>
  <c r="T252" i="22"/>
  <c r="S252" i="22"/>
  <c r="R252" i="22"/>
  <c r="Q252" i="22"/>
  <c r="AA251" i="22"/>
  <c r="Z251" i="22"/>
  <c r="Y251" i="22"/>
  <c r="X251" i="22"/>
  <c r="W251" i="22"/>
  <c r="U251" i="22"/>
  <c r="T251" i="22"/>
  <c r="S251" i="22"/>
  <c r="R251" i="22"/>
  <c r="Q251" i="22"/>
  <c r="AA250" i="22"/>
  <c r="Z250" i="22"/>
  <c r="Y250" i="22"/>
  <c r="X250" i="22"/>
  <c r="W250" i="22"/>
  <c r="U250" i="22"/>
  <c r="T250" i="22"/>
  <c r="S250" i="22"/>
  <c r="R250" i="22"/>
  <c r="Q250" i="22"/>
  <c r="AA249" i="22"/>
  <c r="Z249" i="22"/>
  <c r="Y249" i="22"/>
  <c r="X249" i="22"/>
  <c r="W249" i="22"/>
  <c r="U249" i="22"/>
  <c r="T249" i="22"/>
  <c r="S249" i="22"/>
  <c r="R249" i="22"/>
  <c r="Q249" i="22"/>
  <c r="AA248" i="22"/>
  <c r="Z248" i="22"/>
  <c r="Y248" i="22"/>
  <c r="X248" i="22"/>
  <c r="W248" i="22"/>
  <c r="U248" i="22"/>
  <c r="T248" i="22"/>
  <c r="S248" i="22"/>
  <c r="R248" i="22"/>
  <c r="Q248" i="22"/>
  <c r="AA247" i="22"/>
  <c r="Z247" i="22"/>
  <c r="Y247" i="22"/>
  <c r="X247" i="22"/>
  <c r="W247" i="22"/>
  <c r="U247" i="22"/>
  <c r="T247" i="22"/>
  <c r="S247" i="22"/>
  <c r="R247" i="22"/>
  <c r="Q247" i="22"/>
  <c r="AA246" i="22"/>
  <c r="Z246" i="22"/>
  <c r="Y246" i="22"/>
  <c r="X246" i="22"/>
  <c r="W246" i="22"/>
  <c r="U246" i="22"/>
  <c r="T246" i="22"/>
  <c r="S246" i="22"/>
  <c r="R246" i="22"/>
  <c r="Q246" i="22"/>
  <c r="AA245" i="22"/>
  <c r="Z245" i="22"/>
  <c r="Y245" i="22"/>
  <c r="X245" i="22"/>
  <c r="W245" i="22"/>
  <c r="U245" i="22"/>
  <c r="T245" i="22"/>
  <c r="S245" i="22"/>
  <c r="R245" i="22"/>
  <c r="Q245" i="22"/>
  <c r="AA244" i="22"/>
  <c r="Z244" i="22"/>
  <c r="Y244" i="22"/>
  <c r="X244" i="22"/>
  <c r="W244" i="22"/>
  <c r="U244" i="22"/>
  <c r="T244" i="22"/>
  <c r="S244" i="22"/>
  <c r="R244" i="22"/>
  <c r="Q244" i="22"/>
  <c r="AA243" i="22"/>
  <c r="Z243" i="22"/>
  <c r="Y243" i="22"/>
  <c r="X243" i="22"/>
  <c r="W243" i="22"/>
  <c r="U243" i="22"/>
  <c r="T243" i="22"/>
  <c r="S243" i="22"/>
  <c r="R243" i="22"/>
  <c r="Q243" i="22"/>
  <c r="AA242" i="22"/>
  <c r="Z242" i="22"/>
  <c r="Y242" i="22"/>
  <c r="X242" i="22"/>
  <c r="W242" i="22"/>
  <c r="U242" i="22"/>
  <c r="T242" i="22"/>
  <c r="S242" i="22"/>
  <c r="R242" i="22"/>
  <c r="Q242" i="22"/>
  <c r="AA241" i="22"/>
  <c r="Z241" i="22"/>
  <c r="Y241" i="22"/>
  <c r="X241" i="22"/>
  <c r="W241" i="22"/>
  <c r="U241" i="22"/>
  <c r="T241" i="22"/>
  <c r="S241" i="22"/>
  <c r="R241" i="22"/>
  <c r="Q241" i="22"/>
  <c r="AA240" i="22"/>
  <c r="Z240" i="22"/>
  <c r="Y240" i="22"/>
  <c r="X240" i="22"/>
  <c r="W240" i="22"/>
  <c r="U240" i="22"/>
  <c r="T240" i="22"/>
  <c r="S240" i="22"/>
  <c r="R240" i="22"/>
  <c r="Q240" i="22"/>
  <c r="AA239" i="22"/>
  <c r="Z239" i="22"/>
  <c r="Y239" i="22"/>
  <c r="X239" i="22"/>
  <c r="W239" i="22"/>
  <c r="U239" i="22"/>
  <c r="T239" i="22"/>
  <c r="S239" i="22"/>
  <c r="R239" i="22"/>
  <c r="Q239" i="22"/>
  <c r="AA238" i="22"/>
  <c r="Z238" i="22"/>
  <c r="Y238" i="22"/>
  <c r="X238" i="22"/>
  <c r="W238" i="22"/>
  <c r="U238" i="22"/>
  <c r="T238" i="22"/>
  <c r="S238" i="22"/>
  <c r="R238" i="22"/>
  <c r="Q238" i="22"/>
  <c r="AA237" i="22"/>
  <c r="Z237" i="22"/>
  <c r="Y237" i="22"/>
  <c r="X237" i="22"/>
  <c r="W237" i="22"/>
  <c r="U237" i="22"/>
  <c r="T237" i="22"/>
  <c r="S237" i="22"/>
  <c r="R237" i="22"/>
  <c r="Q237" i="22"/>
  <c r="AA236" i="22"/>
  <c r="Z236" i="22"/>
  <c r="Y236" i="22"/>
  <c r="X236" i="22"/>
  <c r="W236" i="22"/>
  <c r="U236" i="22"/>
  <c r="T236" i="22"/>
  <c r="S236" i="22"/>
  <c r="R236" i="22"/>
  <c r="Q236" i="22"/>
  <c r="AA235" i="22"/>
  <c r="Z235" i="22"/>
  <c r="Y235" i="22"/>
  <c r="X235" i="22"/>
  <c r="W235" i="22"/>
  <c r="U235" i="22"/>
  <c r="T235" i="22"/>
  <c r="S235" i="22"/>
  <c r="R235" i="22"/>
  <c r="Q235" i="22"/>
  <c r="AA234" i="22"/>
  <c r="Z234" i="22"/>
  <c r="Y234" i="22"/>
  <c r="X234" i="22"/>
  <c r="W234" i="22"/>
  <c r="U234" i="22"/>
  <c r="T234" i="22"/>
  <c r="S234" i="22"/>
  <c r="R234" i="22"/>
  <c r="Q234" i="22"/>
  <c r="AA233" i="22"/>
  <c r="Z233" i="22"/>
  <c r="Y233" i="22"/>
  <c r="X233" i="22"/>
  <c r="W233" i="22"/>
  <c r="U233" i="22"/>
  <c r="T233" i="22"/>
  <c r="S233" i="22"/>
  <c r="R233" i="22"/>
  <c r="Q233" i="22"/>
  <c r="AA232" i="22"/>
  <c r="Z232" i="22"/>
  <c r="Y232" i="22"/>
  <c r="X232" i="22"/>
  <c r="W232" i="22"/>
  <c r="U232" i="22"/>
  <c r="T232" i="22"/>
  <c r="S232" i="22"/>
  <c r="R232" i="22"/>
  <c r="Q232" i="22"/>
  <c r="AA231" i="22"/>
  <c r="Z231" i="22"/>
  <c r="Y231" i="22"/>
  <c r="X231" i="22"/>
  <c r="W231" i="22"/>
  <c r="U231" i="22"/>
  <c r="T231" i="22"/>
  <c r="S231" i="22"/>
  <c r="R231" i="22"/>
  <c r="Q231" i="22"/>
  <c r="AA230" i="22"/>
  <c r="Z230" i="22"/>
  <c r="Y230" i="22"/>
  <c r="X230" i="22"/>
  <c r="W230" i="22"/>
  <c r="U230" i="22"/>
  <c r="T230" i="22"/>
  <c r="S230" i="22"/>
  <c r="R230" i="22"/>
  <c r="Q230" i="22"/>
  <c r="AA229" i="22"/>
  <c r="Z229" i="22"/>
  <c r="Y229" i="22"/>
  <c r="X229" i="22"/>
  <c r="W229" i="22"/>
  <c r="U229" i="22"/>
  <c r="T229" i="22"/>
  <c r="S229" i="22"/>
  <c r="R229" i="22"/>
  <c r="Q229" i="22"/>
  <c r="AA228" i="22"/>
  <c r="Z228" i="22"/>
  <c r="Y228" i="22"/>
  <c r="X228" i="22"/>
  <c r="W228" i="22"/>
  <c r="U228" i="22"/>
  <c r="T228" i="22"/>
  <c r="S228" i="22"/>
  <c r="R228" i="22"/>
  <c r="Q228" i="22"/>
  <c r="AA227" i="22"/>
  <c r="Z227" i="22"/>
  <c r="Y227" i="22"/>
  <c r="X227" i="22"/>
  <c r="W227" i="22"/>
  <c r="U227" i="22"/>
  <c r="T227" i="22"/>
  <c r="S227" i="22"/>
  <c r="R227" i="22"/>
  <c r="Q227" i="22"/>
  <c r="AA226" i="22"/>
  <c r="Z226" i="22"/>
  <c r="Y226" i="22"/>
  <c r="X226" i="22"/>
  <c r="W226" i="22"/>
  <c r="U226" i="22"/>
  <c r="T226" i="22"/>
  <c r="S226" i="22"/>
  <c r="R226" i="22"/>
  <c r="Q226" i="22"/>
  <c r="AA225" i="22"/>
  <c r="Z225" i="22"/>
  <c r="Y225" i="22"/>
  <c r="X225" i="22"/>
  <c r="W225" i="22"/>
  <c r="U225" i="22"/>
  <c r="T225" i="22"/>
  <c r="S225" i="22"/>
  <c r="R225" i="22"/>
  <c r="Q225" i="22"/>
  <c r="AA224" i="22"/>
  <c r="Z224" i="22"/>
  <c r="Y224" i="22"/>
  <c r="X224" i="22"/>
  <c r="W224" i="22"/>
  <c r="U224" i="22"/>
  <c r="T224" i="22"/>
  <c r="S224" i="22"/>
  <c r="R224" i="22"/>
  <c r="Q224" i="22"/>
  <c r="AA223" i="22"/>
  <c r="Z223" i="22"/>
  <c r="Y223" i="22"/>
  <c r="X223" i="22"/>
  <c r="W223" i="22"/>
  <c r="U223" i="22"/>
  <c r="T223" i="22"/>
  <c r="S223" i="22"/>
  <c r="R223" i="22"/>
  <c r="Q223" i="22"/>
  <c r="AA222" i="22"/>
  <c r="Z222" i="22"/>
  <c r="Y222" i="22"/>
  <c r="X222" i="22"/>
  <c r="W222" i="22"/>
  <c r="U222" i="22"/>
  <c r="T222" i="22"/>
  <c r="S222" i="22"/>
  <c r="R222" i="22"/>
  <c r="Q222" i="22"/>
  <c r="AA221" i="22"/>
  <c r="Z221" i="22"/>
  <c r="Y221" i="22"/>
  <c r="X221" i="22"/>
  <c r="W221" i="22"/>
  <c r="U221" i="22"/>
  <c r="T221" i="22"/>
  <c r="S221" i="22"/>
  <c r="R221" i="22"/>
  <c r="Q221" i="22"/>
  <c r="AA220" i="22"/>
  <c r="Z220" i="22"/>
  <c r="Y220" i="22"/>
  <c r="X220" i="22"/>
  <c r="W220" i="22"/>
  <c r="U220" i="22"/>
  <c r="T220" i="22"/>
  <c r="S220" i="22"/>
  <c r="R220" i="22"/>
  <c r="Q220" i="22"/>
  <c r="AA219" i="22"/>
  <c r="Z219" i="22"/>
  <c r="Y219" i="22"/>
  <c r="X219" i="22"/>
  <c r="W219" i="22"/>
  <c r="U219" i="22"/>
  <c r="T219" i="22"/>
  <c r="S219" i="22"/>
  <c r="R219" i="22"/>
  <c r="Q219" i="22"/>
  <c r="AA218" i="22"/>
  <c r="Z218" i="22"/>
  <c r="Y218" i="22"/>
  <c r="X218" i="22"/>
  <c r="W218" i="22"/>
  <c r="U218" i="22"/>
  <c r="T218" i="22"/>
  <c r="S218" i="22"/>
  <c r="R218" i="22"/>
  <c r="Q218" i="22"/>
  <c r="AA217" i="22"/>
  <c r="Z217" i="22"/>
  <c r="Y217" i="22"/>
  <c r="X217" i="22"/>
  <c r="W217" i="22"/>
  <c r="U217" i="22"/>
  <c r="T217" i="22"/>
  <c r="S217" i="22"/>
  <c r="R217" i="22"/>
  <c r="Q217" i="22"/>
  <c r="AA216" i="22"/>
  <c r="Z216" i="22"/>
  <c r="Y216" i="22"/>
  <c r="X216" i="22"/>
  <c r="W216" i="22"/>
  <c r="U216" i="22"/>
  <c r="T216" i="22"/>
  <c r="S216" i="22"/>
  <c r="R216" i="22"/>
  <c r="Q216" i="22"/>
  <c r="AA215" i="22"/>
  <c r="Z215" i="22"/>
  <c r="Y215" i="22"/>
  <c r="X215" i="22"/>
  <c r="W215" i="22"/>
  <c r="U215" i="22"/>
  <c r="T215" i="22"/>
  <c r="S215" i="22"/>
  <c r="R215" i="22"/>
  <c r="Q215" i="22"/>
  <c r="AA214" i="22"/>
  <c r="Z214" i="22"/>
  <c r="Y214" i="22"/>
  <c r="X214" i="22"/>
  <c r="W214" i="22"/>
  <c r="U214" i="22"/>
  <c r="T214" i="22"/>
  <c r="S214" i="22"/>
  <c r="R214" i="22"/>
  <c r="Q214" i="22"/>
  <c r="AA213" i="22"/>
  <c r="Z213" i="22"/>
  <c r="Y213" i="22"/>
  <c r="X213" i="22"/>
  <c r="W213" i="22"/>
  <c r="U213" i="22"/>
  <c r="T213" i="22"/>
  <c r="S213" i="22"/>
  <c r="R213" i="22"/>
  <c r="Q213" i="22"/>
  <c r="AA212" i="22"/>
  <c r="Z212" i="22"/>
  <c r="Y212" i="22"/>
  <c r="X212" i="22"/>
  <c r="W212" i="22"/>
  <c r="U212" i="22"/>
  <c r="T212" i="22"/>
  <c r="S212" i="22"/>
  <c r="R212" i="22"/>
  <c r="Q212" i="22"/>
  <c r="AA211" i="22"/>
  <c r="Z211" i="22"/>
  <c r="Y211" i="22"/>
  <c r="X211" i="22"/>
  <c r="W211" i="22"/>
  <c r="U211" i="22"/>
  <c r="T211" i="22"/>
  <c r="S211" i="22"/>
  <c r="R211" i="22"/>
  <c r="Q211" i="22"/>
  <c r="AA210" i="22"/>
  <c r="Z210" i="22"/>
  <c r="Y210" i="22"/>
  <c r="X210" i="22"/>
  <c r="W210" i="22"/>
  <c r="U210" i="22"/>
  <c r="T210" i="22"/>
  <c r="S210" i="22"/>
  <c r="R210" i="22"/>
  <c r="Q210" i="22"/>
  <c r="AA209" i="22"/>
  <c r="Z209" i="22"/>
  <c r="Y209" i="22"/>
  <c r="X209" i="22"/>
  <c r="W209" i="22"/>
  <c r="U209" i="22"/>
  <c r="T209" i="22"/>
  <c r="S209" i="22"/>
  <c r="R209" i="22"/>
  <c r="Q209" i="22"/>
  <c r="AA208" i="22"/>
  <c r="Z208" i="22"/>
  <c r="Y208" i="22"/>
  <c r="X208" i="22"/>
  <c r="W208" i="22"/>
  <c r="U208" i="22"/>
  <c r="T208" i="22"/>
  <c r="S208" i="22"/>
  <c r="R208" i="22"/>
  <c r="Q208" i="22"/>
  <c r="AA207" i="22"/>
  <c r="Z207" i="22"/>
  <c r="Y207" i="22"/>
  <c r="X207" i="22"/>
  <c r="W207" i="22"/>
  <c r="U207" i="22"/>
  <c r="T207" i="22"/>
  <c r="S207" i="22"/>
  <c r="R207" i="22"/>
  <c r="Q207" i="22"/>
  <c r="AA206" i="22"/>
  <c r="Z206" i="22"/>
  <c r="Y206" i="22"/>
  <c r="X206" i="22"/>
  <c r="W206" i="22"/>
  <c r="U206" i="22"/>
  <c r="T206" i="22"/>
  <c r="S206" i="22"/>
  <c r="R206" i="22"/>
  <c r="Q206" i="22"/>
  <c r="AA205" i="22"/>
  <c r="Z205" i="22"/>
  <c r="Y205" i="22"/>
  <c r="X205" i="22"/>
  <c r="W205" i="22"/>
  <c r="U205" i="22"/>
  <c r="T205" i="22"/>
  <c r="S205" i="22"/>
  <c r="R205" i="22"/>
  <c r="Q205" i="22"/>
  <c r="AA204" i="22"/>
  <c r="Z204" i="22"/>
  <c r="Y204" i="22"/>
  <c r="X204" i="22"/>
  <c r="W204" i="22"/>
  <c r="U204" i="22"/>
  <c r="T204" i="22"/>
  <c r="S204" i="22"/>
  <c r="R204" i="22"/>
  <c r="Q204" i="22"/>
  <c r="AA203" i="22"/>
  <c r="Z203" i="22"/>
  <c r="Y203" i="22"/>
  <c r="X203" i="22"/>
  <c r="W203" i="22"/>
  <c r="U203" i="22"/>
  <c r="T203" i="22"/>
  <c r="S203" i="22"/>
  <c r="R203" i="22"/>
  <c r="Q203" i="22"/>
  <c r="AA202" i="22"/>
  <c r="Z202" i="22"/>
  <c r="Y202" i="22"/>
  <c r="X202" i="22"/>
  <c r="W202" i="22"/>
  <c r="U202" i="22"/>
  <c r="T202" i="22"/>
  <c r="S202" i="22"/>
  <c r="R202" i="22"/>
  <c r="Q202" i="22"/>
  <c r="AA201" i="22"/>
  <c r="Z201" i="22"/>
  <c r="Y201" i="22"/>
  <c r="X201" i="22"/>
  <c r="W201" i="22"/>
  <c r="U201" i="22"/>
  <c r="T201" i="22"/>
  <c r="S201" i="22"/>
  <c r="R201" i="22"/>
  <c r="Q201" i="22"/>
  <c r="AA200" i="22"/>
  <c r="Z200" i="22"/>
  <c r="Y200" i="22"/>
  <c r="X200" i="22"/>
  <c r="W200" i="22"/>
  <c r="U200" i="22"/>
  <c r="T200" i="22"/>
  <c r="S200" i="22"/>
  <c r="R200" i="22"/>
  <c r="Q200" i="22"/>
  <c r="AA199" i="22"/>
  <c r="Z199" i="22"/>
  <c r="Y199" i="22"/>
  <c r="X199" i="22"/>
  <c r="W199" i="22"/>
  <c r="U199" i="22"/>
  <c r="T199" i="22"/>
  <c r="S199" i="22"/>
  <c r="R199" i="22"/>
  <c r="Q199" i="22"/>
  <c r="AA198" i="22"/>
  <c r="Z198" i="22"/>
  <c r="Y198" i="22"/>
  <c r="X198" i="22"/>
  <c r="W198" i="22"/>
  <c r="U198" i="22"/>
  <c r="T198" i="22"/>
  <c r="S198" i="22"/>
  <c r="R198" i="22"/>
  <c r="Q198" i="22"/>
  <c r="AA197" i="22"/>
  <c r="Z197" i="22"/>
  <c r="Y197" i="22"/>
  <c r="X197" i="22"/>
  <c r="W197" i="22"/>
  <c r="U197" i="22"/>
  <c r="T197" i="22"/>
  <c r="S197" i="22"/>
  <c r="R197" i="22"/>
  <c r="Q197" i="22"/>
  <c r="AA196" i="22"/>
  <c r="Z196" i="22"/>
  <c r="Y196" i="22"/>
  <c r="X196" i="22"/>
  <c r="W196" i="22"/>
  <c r="U196" i="22"/>
  <c r="T196" i="22"/>
  <c r="S196" i="22"/>
  <c r="R196" i="22"/>
  <c r="Q196" i="22"/>
  <c r="AA195" i="22"/>
  <c r="Z195" i="22"/>
  <c r="Y195" i="22"/>
  <c r="X195" i="22"/>
  <c r="W195" i="22"/>
  <c r="U195" i="22"/>
  <c r="T195" i="22"/>
  <c r="S195" i="22"/>
  <c r="R195" i="22"/>
  <c r="Q195" i="22"/>
  <c r="AA194" i="22"/>
  <c r="Z194" i="22"/>
  <c r="Y194" i="22"/>
  <c r="X194" i="22"/>
  <c r="W194" i="22"/>
  <c r="U194" i="22"/>
  <c r="T194" i="22"/>
  <c r="S194" i="22"/>
  <c r="R194" i="22"/>
  <c r="Q194" i="22"/>
  <c r="AA193" i="22"/>
  <c r="Z193" i="22"/>
  <c r="Y193" i="22"/>
  <c r="X193" i="22"/>
  <c r="W193" i="22"/>
  <c r="U193" i="22"/>
  <c r="T193" i="22"/>
  <c r="S193" i="22"/>
  <c r="R193" i="22"/>
  <c r="Q193" i="22"/>
  <c r="AA192" i="22"/>
  <c r="Z192" i="22"/>
  <c r="Y192" i="22"/>
  <c r="X192" i="22"/>
  <c r="W192" i="22"/>
  <c r="U192" i="22"/>
  <c r="T192" i="22"/>
  <c r="S192" i="22"/>
  <c r="R192" i="22"/>
  <c r="Q192" i="22"/>
  <c r="AA191" i="22"/>
  <c r="Z191" i="22"/>
  <c r="Y191" i="22"/>
  <c r="X191" i="22"/>
  <c r="W191" i="22"/>
  <c r="U191" i="22"/>
  <c r="T191" i="22"/>
  <c r="S191" i="22"/>
  <c r="R191" i="22"/>
  <c r="Q191" i="22"/>
  <c r="AA190" i="22"/>
  <c r="Z190" i="22"/>
  <c r="Y190" i="22"/>
  <c r="X190" i="22"/>
  <c r="W190" i="22"/>
  <c r="U190" i="22"/>
  <c r="T190" i="22"/>
  <c r="S190" i="22"/>
  <c r="R190" i="22"/>
  <c r="Q190" i="22"/>
  <c r="AA189" i="22"/>
  <c r="Z189" i="22"/>
  <c r="Y189" i="22"/>
  <c r="X189" i="22"/>
  <c r="W189" i="22"/>
  <c r="U189" i="22"/>
  <c r="T189" i="22"/>
  <c r="S189" i="22"/>
  <c r="R189" i="22"/>
  <c r="Q189" i="22"/>
  <c r="AA188" i="22"/>
  <c r="Z188" i="22"/>
  <c r="Y188" i="22"/>
  <c r="X188" i="22"/>
  <c r="W188" i="22"/>
  <c r="U188" i="22"/>
  <c r="T188" i="22"/>
  <c r="S188" i="22"/>
  <c r="R188" i="22"/>
  <c r="Q188" i="22"/>
  <c r="AA187" i="22"/>
  <c r="Z187" i="22"/>
  <c r="Y187" i="22"/>
  <c r="X187" i="22"/>
  <c r="W187" i="22"/>
  <c r="U187" i="22"/>
  <c r="T187" i="22"/>
  <c r="S187" i="22"/>
  <c r="R187" i="22"/>
  <c r="Q187" i="22"/>
  <c r="AA186" i="22"/>
  <c r="Z186" i="22"/>
  <c r="Y186" i="22"/>
  <c r="X186" i="22"/>
  <c r="W186" i="22"/>
  <c r="U186" i="22"/>
  <c r="T186" i="22"/>
  <c r="S186" i="22"/>
  <c r="R186" i="22"/>
  <c r="Q186" i="22"/>
  <c r="AA185" i="22"/>
  <c r="Z185" i="22"/>
  <c r="Y185" i="22"/>
  <c r="X185" i="22"/>
  <c r="W185" i="22"/>
  <c r="U185" i="22"/>
  <c r="T185" i="22"/>
  <c r="S185" i="22"/>
  <c r="R185" i="22"/>
  <c r="Q185" i="22"/>
  <c r="AA184" i="22"/>
  <c r="Z184" i="22"/>
  <c r="Y184" i="22"/>
  <c r="X184" i="22"/>
  <c r="W184" i="22"/>
  <c r="U184" i="22"/>
  <c r="T184" i="22"/>
  <c r="S184" i="22"/>
  <c r="R184" i="22"/>
  <c r="Q184" i="22"/>
  <c r="AA183" i="22"/>
  <c r="Z183" i="22"/>
  <c r="Y183" i="22"/>
  <c r="X183" i="22"/>
  <c r="W183" i="22"/>
  <c r="U183" i="22"/>
  <c r="T183" i="22"/>
  <c r="S183" i="22"/>
  <c r="R183" i="22"/>
  <c r="Q183" i="22"/>
  <c r="AA182" i="22"/>
  <c r="Z182" i="22"/>
  <c r="Y182" i="22"/>
  <c r="X182" i="22"/>
  <c r="W182" i="22"/>
  <c r="U182" i="22"/>
  <c r="T182" i="22"/>
  <c r="S182" i="22"/>
  <c r="R182" i="22"/>
  <c r="Q182" i="22"/>
  <c r="AA181" i="22"/>
  <c r="Z181" i="22"/>
  <c r="Y181" i="22"/>
  <c r="X181" i="22"/>
  <c r="W181" i="22"/>
  <c r="U181" i="22"/>
  <c r="T181" i="22"/>
  <c r="S181" i="22"/>
  <c r="R181" i="22"/>
  <c r="Q181" i="22"/>
  <c r="AA180" i="22"/>
  <c r="Z180" i="22"/>
  <c r="Y180" i="22"/>
  <c r="X180" i="22"/>
  <c r="W180" i="22"/>
  <c r="U180" i="22"/>
  <c r="T180" i="22"/>
  <c r="S180" i="22"/>
  <c r="R180" i="22"/>
  <c r="Q180" i="22"/>
  <c r="AA179" i="22"/>
  <c r="Z179" i="22"/>
  <c r="Y179" i="22"/>
  <c r="X179" i="22"/>
  <c r="W179" i="22"/>
  <c r="U179" i="22"/>
  <c r="T179" i="22"/>
  <c r="S179" i="22"/>
  <c r="R179" i="22"/>
  <c r="Q179" i="22"/>
  <c r="AA178" i="22"/>
  <c r="Z178" i="22"/>
  <c r="Y178" i="22"/>
  <c r="X178" i="22"/>
  <c r="W178" i="22"/>
  <c r="U178" i="22"/>
  <c r="T178" i="22"/>
  <c r="S178" i="22"/>
  <c r="R178" i="22"/>
  <c r="Q178" i="22"/>
  <c r="AA177" i="22"/>
  <c r="Z177" i="22"/>
  <c r="Y177" i="22"/>
  <c r="X177" i="22"/>
  <c r="W177" i="22"/>
  <c r="U177" i="22"/>
  <c r="T177" i="22"/>
  <c r="S177" i="22"/>
  <c r="R177" i="22"/>
  <c r="Q177" i="22"/>
  <c r="AA176" i="22"/>
  <c r="Z176" i="22"/>
  <c r="Y176" i="22"/>
  <c r="X176" i="22"/>
  <c r="W176" i="22"/>
  <c r="U176" i="22"/>
  <c r="T176" i="22"/>
  <c r="S176" i="22"/>
  <c r="R176" i="22"/>
  <c r="Q176" i="22"/>
  <c r="AA175" i="22"/>
  <c r="Z175" i="22"/>
  <c r="Y175" i="22"/>
  <c r="X175" i="22"/>
  <c r="W175" i="22"/>
  <c r="U175" i="22"/>
  <c r="T175" i="22"/>
  <c r="S175" i="22"/>
  <c r="R175" i="22"/>
  <c r="Q175" i="22"/>
  <c r="AA174" i="22"/>
  <c r="Z174" i="22"/>
  <c r="Y174" i="22"/>
  <c r="X174" i="22"/>
  <c r="W174" i="22"/>
  <c r="U174" i="22"/>
  <c r="T174" i="22"/>
  <c r="S174" i="22"/>
  <c r="R174" i="22"/>
  <c r="Q174" i="22"/>
  <c r="AA173" i="22"/>
  <c r="Z173" i="22"/>
  <c r="Y173" i="22"/>
  <c r="X173" i="22"/>
  <c r="W173" i="22"/>
  <c r="U173" i="22"/>
  <c r="T173" i="22"/>
  <c r="S173" i="22"/>
  <c r="R173" i="22"/>
  <c r="Q173" i="22"/>
  <c r="AA172" i="22"/>
  <c r="Z172" i="22"/>
  <c r="Y172" i="22"/>
  <c r="X172" i="22"/>
  <c r="W172" i="22"/>
  <c r="U172" i="22"/>
  <c r="T172" i="22"/>
  <c r="S172" i="22"/>
  <c r="R172" i="22"/>
  <c r="Q172" i="22"/>
  <c r="AA171" i="22"/>
  <c r="Z171" i="22"/>
  <c r="Y171" i="22"/>
  <c r="X171" i="22"/>
  <c r="W171" i="22"/>
  <c r="U171" i="22"/>
  <c r="T171" i="22"/>
  <c r="S171" i="22"/>
  <c r="R171" i="22"/>
  <c r="Q171" i="22"/>
  <c r="AA170" i="22"/>
  <c r="Z170" i="22"/>
  <c r="Y170" i="22"/>
  <c r="X170" i="22"/>
  <c r="W170" i="22"/>
  <c r="U170" i="22"/>
  <c r="T170" i="22"/>
  <c r="S170" i="22"/>
  <c r="R170" i="22"/>
  <c r="Q170" i="22"/>
  <c r="AA169" i="22"/>
  <c r="Z169" i="22"/>
  <c r="Y169" i="22"/>
  <c r="X169" i="22"/>
  <c r="W169" i="22"/>
  <c r="U169" i="22"/>
  <c r="T169" i="22"/>
  <c r="S169" i="22"/>
  <c r="R169" i="22"/>
  <c r="Q169" i="22"/>
  <c r="AA168" i="22"/>
  <c r="Z168" i="22"/>
  <c r="Y168" i="22"/>
  <c r="X168" i="22"/>
  <c r="W168" i="22"/>
  <c r="U168" i="22"/>
  <c r="T168" i="22"/>
  <c r="S168" i="22"/>
  <c r="R168" i="22"/>
  <c r="Q168" i="22"/>
  <c r="AA167" i="22"/>
  <c r="Z167" i="22"/>
  <c r="Y167" i="22"/>
  <c r="X167" i="22"/>
  <c r="W167" i="22"/>
  <c r="U167" i="22"/>
  <c r="T167" i="22"/>
  <c r="S167" i="22"/>
  <c r="R167" i="22"/>
  <c r="Q167" i="22"/>
  <c r="AA166" i="22"/>
  <c r="Z166" i="22"/>
  <c r="Y166" i="22"/>
  <c r="X166" i="22"/>
  <c r="W166" i="22"/>
  <c r="U166" i="22"/>
  <c r="T166" i="22"/>
  <c r="S166" i="22"/>
  <c r="R166" i="22"/>
  <c r="Q166" i="22"/>
  <c r="AA165" i="22"/>
  <c r="Z165" i="22"/>
  <c r="Y165" i="22"/>
  <c r="X165" i="22"/>
  <c r="W165" i="22"/>
  <c r="U165" i="22"/>
  <c r="T165" i="22"/>
  <c r="S165" i="22"/>
  <c r="R165" i="22"/>
  <c r="Q165" i="22"/>
  <c r="AA164" i="22"/>
  <c r="Z164" i="22"/>
  <c r="Y164" i="22"/>
  <c r="X164" i="22"/>
  <c r="W164" i="22"/>
  <c r="U164" i="22"/>
  <c r="T164" i="22"/>
  <c r="S164" i="22"/>
  <c r="R164" i="22"/>
  <c r="Q164" i="22"/>
  <c r="AA163" i="22"/>
  <c r="Z163" i="22"/>
  <c r="Y163" i="22"/>
  <c r="X163" i="22"/>
  <c r="W163" i="22"/>
  <c r="U163" i="22"/>
  <c r="T163" i="22"/>
  <c r="S163" i="22"/>
  <c r="R163" i="22"/>
  <c r="Q163" i="22"/>
  <c r="AA162" i="22"/>
  <c r="Z162" i="22"/>
  <c r="Y162" i="22"/>
  <c r="X162" i="22"/>
  <c r="W162" i="22"/>
  <c r="U162" i="22"/>
  <c r="T162" i="22"/>
  <c r="S162" i="22"/>
  <c r="R162" i="22"/>
  <c r="Q162" i="22"/>
  <c r="AA161" i="22"/>
  <c r="Z161" i="22"/>
  <c r="Y161" i="22"/>
  <c r="X161" i="22"/>
  <c r="W161" i="22"/>
  <c r="U161" i="22"/>
  <c r="T161" i="22"/>
  <c r="S161" i="22"/>
  <c r="R161" i="22"/>
  <c r="Q161" i="22"/>
  <c r="AA160" i="22"/>
  <c r="Z160" i="22"/>
  <c r="Y160" i="22"/>
  <c r="X160" i="22"/>
  <c r="W160" i="22"/>
  <c r="U160" i="22"/>
  <c r="T160" i="22"/>
  <c r="S160" i="22"/>
  <c r="R160" i="22"/>
  <c r="Q160" i="22"/>
  <c r="AA159" i="22"/>
  <c r="Z159" i="22"/>
  <c r="Y159" i="22"/>
  <c r="X159" i="22"/>
  <c r="W159" i="22"/>
  <c r="U159" i="22"/>
  <c r="T159" i="22"/>
  <c r="S159" i="22"/>
  <c r="R159" i="22"/>
  <c r="Q159" i="22"/>
  <c r="AA158" i="22"/>
  <c r="Z158" i="22"/>
  <c r="Y158" i="22"/>
  <c r="X158" i="22"/>
  <c r="W158" i="22"/>
  <c r="U158" i="22"/>
  <c r="T158" i="22"/>
  <c r="S158" i="22"/>
  <c r="R158" i="22"/>
  <c r="Q158" i="22"/>
  <c r="AA157" i="22"/>
  <c r="Z157" i="22"/>
  <c r="Y157" i="22"/>
  <c r="X157" i="22"/>
  <c r="W157" i="22"/>
  <c r="U157" i="22"/>
  <c r="T157" i="22"/>
  <c r="S157" i="22"/>
  <c r="R157" i="22"/>
  <c r="Q157" i="22"/>
  <c r="AA156" i="22"/>
  <c r="Z156" i="22"/>
  <c r="Y156" i="22"/>
  <c r="X156" i="22"/>
  <c r="W156" i="22"/>
  <c r="U156" i="22"/>
  <c r="T156" i="22"/>
  <c r="S156" i="22"/>
  <c r="R156" i="22"/>
  <c r="Q156" i="22"/>
  <c r="AA155" i="22"/>
  <c r="Z155" i="22"/>
  <c r="Y155" i="22"/>
  <c r="X155" i="22"/>
  <c r="W155" i="22"/>
  <c r="U155" i="22"/>
  <c r="T155" i="22"/>
  <c r="S155" i="22"/>
  <c r="R155" i="22"/>
  <c r="Q155" i="22"/>
  <c r="AA154" i="22"/>
  <c r="Z154" i="22"/>
  <c r="Y154" i="22"/>
  <c r="X154" i="22"/>
  <c r="W154" i="22"/>
  <c r="U154" i="22"/>
  <c r="T154" i="22"/>
  <c r="S154" i="22"/>
  <c r="R154" i="22"/>
  <c r="Q154" i="22"/>
  <c r="AA153" i="22"/>
  <c r="Z153" i="22"/>
  <c r="Y153" i="22"/>
  <c r="X153" i="22"/>
  <c r="W153" i="22"/>
  <c r="U153" i="22"/>
  <c r="T153" i="22"/>
  <c r="S153" i="22"/>
  <c r="R153" i="22"/>
  <c r="Q153" i="22"/>
  <c r="AA152" i="22"/>
  <c r="Z152" i="22"/>
  <c r="Y152" i="22"/>
  <c r="X152" i="22"/>
  <c r="W152" i="22"/>
  <c r="U152" i="22"/>
  <c r="T152" i="22"/>
  <c r="S152" i="22"/>
  <c r="R152" i="22"/>
  <c r="Q152" i="22"/>
  <c r="AA151" i="22"/>
  <c r="Z151" i="22"/>
  <c r="Y151" i="22"/>
  <c r="X151" i="22"/>
  <c r="W151" i="22"/>
  <c r="U151" i="22"/>
  <c r="T151" i="22"/>
  <c r="S151" i="22"/>
  <c r="R151" i="22"/>
  <c r="Q151" i="22"/>
  <c r="AA150" i="22"/>
  <c r="Z150" i="22"/>
  <c r="Y150" i="22"/>
  <c r="X150" i="22"/>
  <c r="W150" i="22"/>
  <c r="U150" i="22"/>
  <c r="T150" i="22"/>
  <c r="S150" i="22"/>
  <c r="R150" i="22"/>
  <c r="Q150" i="22"/>
  <c r="AA149" i="22"/>
  <c r="Z149" i="22"/>
  <c r="Y149" i="22"/>
  <c r="X149" i="22"/>
  <c r="W149" i="22"/>
  <c r="U149" i="22"/>
  <c r="T149" i="22"/>
  <c r="S149" i="22"/>
  <c r="R149" i="22"/>
  <c r="Q149" i="22"/>
  <c r="AA148" i="22"/>
  <c r="Z148" i="22"/>
  <c r="Y148" i="22"/>
  <c r="X148" i="22"/>
  <c r="W148" i="22"/>
  <c r="U148" i="22"/>
  <c r="T148" i="22"/>
  <c r="S148" i="22"/>
  <c r="R148" i="22"/>
  <c r="Q148" i="22"/>
  <c r="AA147" i="22"/>
  <c r="Z147" i="22"/>
  <c r="Y147" i="22"/>
  <c r="X147" i="22"/>
  <c r="W147" i="22"/>
  <c r="U147" i="22"/>
  <c r="T147" i="22"/>
  <c r="S147" i="22"/>
  <c r="R147" i="22"/>
  <c r="Q147" i="22"/>
  <c r="AA146" i="22"/>
  <c r="Z146" i="22"/>
  <c r="Y146" i="22"/>
  <c r="X146" i="22"/>
  <c r="W146" i="22"/>
  <c r="U146" i="22"/>
  <c r="T146" i="22"/>
  <c r="S146" i="22"/>
  <c r="R146" i="22"/>
  <c r="Q146" i="22"/>
  <c r="AA145" i="22"/>
  <c r="Z145" i="22"/>
  <c r="Y145" i="22"/>
  <c r="X145" i="22"/>
  <c r="W145" i="22"/>
  <c r="U145" i="22"/>
  <c r="T145" i="22"/>
  <c r="S145" i="22"/>
  <c r="R145" i="22"/>
  <c r="Q145" i="22"/>
  <c r="AA144" i="22"/>
  <c r="Z144" i="22"/>
  <c r="Y144" i="22"/>
  <c r="X144" i="22"/>
  <c r="W144" i="22"/>
  <c r="U144" i="22"/>
  <c r="T144" i="22"/>
  <c r="S144" i="22"/>
  <c r="R144" i="22"/>
  <c r="Q144" i="22"/>
  <c r="AA143" i="22"/>
  <c r="Z143" i="22"/>
  <c r="Y143" i="22"/>
  <c r="X143" i="22"/>
  <c r="W143" i="22"/>
  <c r="U143" i="22"/>
  <c r="T143" i="22"/>
  <c r="S143" i="22"/>
  <c r="R143" i="22"/>
  <c r="Q143" i="22"/>
  <c r="AA142" i="22"/>
  <c r="Z142" i="22"/>
  <c r="Y142" i="22"/>
  <c r="X142" i="22"/>
  <c r="W142" i="22"/>
  <c r="U142" i="22"/>
  <c r="T142" i="22"/>
  <c r="S142" i="22"/>
  <c r="R142" i="22"/>
  <c r="Q142" i="22"/>
  <c r="AA141" i="22"/>
  <c r="Z141" i="22"/>
  <c r="Y141" i="22"/>
  <c r="X141" i="22"/>
  <c r="W141" i="22"/>
  <c r="U141" i="22"/>
  <c r="T141" i="22"/>
  <c r="S141" i="22"/>
  <c r="R141" i="22"/>
  <c r="Q141" i="22"/>
  <c r="AA140" i="22"/>
  <c r="Z140" i="22"/>
  <c r="Y140" i="22"/>
  <c r="X140" i="22"/>
  <c r="W140" i="22"/>
  <c r="U140" i="22"/>
  <c r="T140" i="22"/>
  <c r="S140" i="22"/>
  <c r="R140" i="22"/>
  <c r="Q140" i="22"/>
  <c r="AA139" i="22"/>
  <c r="Z139" i="22"/>
  <c r="Y139" i="22"/>
  <c r="X139" i="22"/>
  <c r="W139" i="22"/>
  <c r="U139" i="22"/>
  <c r="T139" i="22"/>
  <c r="S139" i="22"/>
  <c r="R139" i="22"/>
  <c r="Q139" i="22"/>
  <c r="AA138" i="22"/>
  <c r="Z138" i="22"/>
  <c r="Y138" i="22"/>
  <c r="X138" i="22"/>
  <c r="W138" i="22"/>
  <c r="U138" i="22"/>
  <c r="T138" i="22"/>
  <c r="S138" i="22"/>
  <c r="R138" i="22"/>
  <c r="Q138" i="22"/>
  <c r="AA137" i="22"/>
  <c r="Z137" i="22"/>
  <c r="Y137" i="22"/>
  <c r="X137" i="22"/>
  <c r="W137" i="22"/>
  <c r="U137" i="22"/>
  <c r="T137" i="22"/>
  <c r="S137" i="22"/>
  <c r="R137" i="22"/>
  <c r="Q137" i="22"/>
  <c r="AA136" i="22"/>
  <c r="Z136" i="22"/>
  <c r="Y136" i="22"/>
  <c r="X136" i="22"/>
  <c r="W136" i="22"/>
  <c r="U136" i="22"/>
  <c r="T136" i="22"/>
  <c r="S136" i="22"/>
  <c r="R136" i="22"/>
  <c r="Q136" i="22"/>
  <c r="AA135" i="22"/>
  <c r="Z135" i="22"/>
  <c r="Y135" i="22"/>
  <c r="X135" i="22"/>
  <c r="W135" i="22"/>
  <c r="U135" i="22"/>
  <c r="T135" i="22"/>
  <c r="S135" i="22"/>
  <c r="R135" i="22"/>
  <c r="Q135" i="22"/>
  <c r="AA134" i="22"/>
  <c r="Z134" i="22"/>
  <c r="Y134" i="22"/>
  <c r="X134" i="22"/>
  <c r="W134" i="22"/>
  <c r="U134" i="22"/>
  <c r="T134" i="22"/>
  <c r="S134" i="22"/>
  <c r="R134" i="22"/>
  <c r="Q134" i="22"/>
  <c r="AA133" i="22"/>
  <c r="Z133" i="22"/>
  <c r="Y133" i="22"/>
  <c r="X133" i="22"/>
  <c r="W133" i="22"/>
  <c r="U133" i="22"/>
  <c r="T133" i="22"/>
  <c r="S133" i="22"/>
  <c r="R133" i="22"/>
  <c r="Q133" i="22"/>
  <c r="AA132" i="22"/>
  <c r="Z132" i="22"/>
  <c r="Y132" i="22"/>
  <c r="X132" i="22"/>
  <c r="W132" i="22"/>
  <c r="U132" i="22"/>
  <c r="T132" i="22"/>
  <c r="S132" i="22"/>
  <c r="R132" i="22"/>
  <c r="Q132" i="22"/>
  <c r="AA131" i="22"/>
  <c r="Z131" i="22"/>
  <c r="Y131" i="22"/>
  <c r="X131" i="22"/>
  <c r="W131" i="22"/>
  <c r="U131" i="22"/>
  <c r="T131" i="22"/>
  <c r="S131" i="22"/>
  <c r="R131" i="22"/>
  <c r="Q131" i="22"/>
  <c r="AA130" i="22"/>
  <c r="Z130" i="22"/>
  <c r="Y130" i="22"/>
  <c r="X130" i="22"/>
  <c r="W130" i="22"/>
  <c r="U130" i="22"/>
  <c r="T130" i="22"/>
  <c r="S130" i="22"/>
  <c r="R130" i="22"/>
  <c r="Q130" i="22"/>
  <c r="AA129" i="22"/>
  <c r="Z129" i="22"/>
  <c r="Y129" i="22"/>
  <c r="X129" i="22"/>
  <c r="W129" i="22"/>
  <c r="U129" i="22"/>
  <c r="T129" i="22"/>
  <c r="S129" i="22"/>
  <c r="R129" i="22"/>
  <c r="Q129" i="22"/>
  <c r="AA128" i="22"/>
  <c r="Z128" i="22"/>
  <c r="Y128" i="22"/>
  <c r="X128" i="22"/>
  <c r="W128" i="22"/>
  <c r="U128" i="22"/>
  <c r="T128" i="22"/>
  <c r="S128" i="22"/>
  <c r="R128" i="22"/>
  <c r="Q128" i="22"/>
  <c r="AA127" i="22"/>
  <c r="Z127" i="22"/>
  <c r="Y127" i="22"/>
  <c r="X127" i="22"/>
  <c r="W127" i="22"/>
  <c r="U127" i="22"/>
  <c r="T127" i="22"/>
  <c r="S127" i="22"/>
  <c r="R127" i="22"/>
  <c r="Q127" i="22"/>
  <c r="AA126" i="22"/>
  <c r="Z126" i="22"/>
  <c r="Y126" i="22"/>
  <c r="X126" i="22"/>
  <c r="W126" i="22"/>
  <c r="U126" i="22"/>
  <c r="T126" i="22"/>
  <c r="S126" i="22"/>
  <c r="R126" i="22"/>
  <c r="Q126" i="22"/>
  <c r="AA125" i="22"/>
  <c r="Z125" i="22"/>
  <c r="Y125" i="22"/>
  <c r="X125" i="22"/>
  <c r="W125" i="22"/>
  <c r="U125" i="22"/>
  <c r="T125" i="22"/>
  <c r="S125" i="22"/>
  <c r="R125" i="22"/>
  <c r="Q125" i="22"/>
  <c r="AA124" i="22"/>
  <c r="Z124" i="22"/>
  <c r="Y124" i="22"/>
  <c r="X124" i="22"/>
  <c r="W124" i="22"/>
  <c r="U124" i="22"/>
  <c r="T124" i="22"/>
  <c r="S124" i="22"/>
  <c r="R124" i="22"/>
  <c r="Q124" i="22"/>
  <c r="AA123" i="22"/>
  <c r="Z123" i="22"/>
  <c r="Y123" i="22"/>
  <c r="X123" i="22"/>
  <c r="W123" i="22"/>
  <c r="U123" i="22"/>
  <c r="T123" i="22"/>
  <c r="S123" i="22"/>
  <c r="R123" i="22"/>
  <c r="Q123" i="22"/>
  <c r="AA122" i="22"/>
  <c r="Z122" i="22"/>
  <c r="Y122" i="22"/>
  <c r="X122" i="22"/>
  <c r="W122" i="22"/>
  <c r="U122" i="22"/>
  <c r="T122" i="22"/>
  <c r="S122" i="22"/>
  <c r="R122" i="22"/>
  <c r="Q122" i="22"/>
  <c r="AA121" i="22"/>
  <c r="Z121" i="22"/>
  <c r="Y121" i="22"/>
  <c r="X121" i="22"/>
  <c r="W121" i="22"/>
  <c r="U121" i="22"/>
  <c r="T121" i="22"/>
  <c r="S121" i="22"/>
  <c r="R121" i="22"/>
  <c r="Q121" i="22"/>
  <c r="AA120" i="22"/>
  <c r="Z120" i="22"/>
  <c r="Y120" i="22"/>
  <c r="X120" i="22"/>
  <c r="W120" i="22"/>
  <c r="U120" i="22"/>
  <c r="T120" i="22"/>
  <c r="S120" i="22"/>
  <c r="R120" i="22"/>
  <c r="Q120" i="22"/>
  <c r="AA119" i="22"/>
  <c r="Z119" i="22"/>
  <c r="Y119" i="22"/>
  <c r="X119" i="22"/>
  <c r="W119" i="22"/>
  <c r="U119" i="22"/>
  <c r="T119" i="22"/>
  <c r="S119" i="22"/>
  <c r="R119" i="22"/>
  <c r="Q119" i="22"/>
  <c r="AA118" i="22"/>
  <c r="Z118" i="22"/>
  <c r="Y118" i="22"/>
  <c r="X118" i="22"/>
  <c r="W118" i="22"/>
  <c r="U118" i="22"/>
  <c r="T118" i="22"/>
  <c r="S118" i="22"/>
  <c r="R118" i="22"/>
  <c r="Q118" i="22"/>
  <c r="AA117" i="22"/>
  <c r="Z117" i="22"/>
  <c r="Y117" i="22"/>
  <c r="X117" i="22"/>
  <c r="W117" i="22"/>
  <c r="U117" i="22"/>
  <c r="T117" i="22"/>
  <c r="S117" i="22"/>
  <c r="R117" i="22"/>
  <c r="Q117" i="22"/>
  <c r="AA116" i="22"/>
  <c r="Z116" i="22"/>
  <c r="Y116" i="22"/>
  <c r="X116" i="22"/>
  <c r="W116" i="22"/>
  <c r="U116" i="22"/>
  <c r="T116" i="22"/>
  <c r="S116" i="22"/>
  <c r="R116" i="22"/>
  <c r="Q116" i="22"/>
  <c r="AA115" i="22"/>
  <c r="Z115" i="22"/>
  <c r="Y115" i="22"/>
  <c r="X115" i="22"/>
  <c r="W115" i="22"/>
  <c r="U115" i="22"/>
  <c r="T115" i="22"/>
  <c r="S115" i="22"/>
  <c r="R115" i="22"/>
  <c r="Q115" i="22"/>
  <c r="AA114" i="22"/>
  <c r="Z114" i="22"/>
  <c r="Y114" i="22"/>
  <c r="X114" i="22"/>
  <c r="W114" i="22"/>
  <c r="U114" i="22"/>
  <c r="T114" i="22"/>
  <c r="S114" i="22"/>
  <c r="R114" i="22"/>
  <c r="Q114" i="22"/>
  <c r="AA113" i="22"/>
  <c r="Z113" i="22"/>
  <c r="Y113" i="22"/>
  <c r="X113" i="22"/>
  <c r="W113" i="22"/>
  <c r="U113" i="22"/>
  <c r="T113" i="22"/>
  <c r="S113" i="22"/>
  <c r="R113" i="22"/>
  <c r="Q113" i="22"/>
  <c r="AA112" i="22"/>
  <c r="Z112" i="22"/>
  <c r="Y112" i="22"/>
  <c r="X112" i="22"/>
  <c r="W112" i="22"/>
  <c r="U112" i="22"/>
  <c r="T112" i="22"/>
  <c r="S112" i="22"/>
  <c r="R112" i="22"/>
  <c r="Q112" i="22"/>
  <c r="AA111" i="22"/>
  <c r="Z111" i="22"/>
  <c r="Y111" i="22"/>
  <c r="X111" i="22"/>
  <c r="W111" i="22"/>
  <c r="U111" i="22"/>
  <c r="T111" i="22"/>
  <c r="S111" i="22"/>
  <c r="R111" i="22"/>
  <c r="Q111" i="22"/>
  <c r="AA110" i="22"/>
  <c r="Z110" i="22"/>
  <c r="Y110" i="22"/>
  <c r="X110" i="22"/>
  <c r="W110" i="22"/>
  <c r="U110" i="22"/>
  <c r="T110" i="22"/>
  <c r="S110" i="22"/>
  <c r="R110" i="22"/>
  <c r="Q110" i="22"/>
  <c r="AA109" i="22"/>
  <c r="Z109" i="22"/>
  <c r="Y109" i="22"/>
  <c r="X109" i="22"/>
  <c r="W109" i="22"/>
  <c r="U109" i="22"/>
  <c r="T109" i="22"/>
  <c r="S109" i="22"/>
  <c r="R109" i="22"/>
  <c r="Q109" i="22"/>
  <c r="AA108" i="22"/>
  <c r="Z108" i="22"/>
  <c r="Y108" i="22"/>
  <c r="X108" i="22"/>
  <c r="W108" i="22"/>
  <c r="U108" i="22"/>
  <c r="T108" i="22"/>
  <c r="S108" i="22"/>
  <c r="R108" i="22"/>
  <c r="Q108" i="22"/>
  <c r="AA107" i="22"/>
  <c r="Z107" i="22"/>
  <c r="Y107" i="22"/>
  <c r="X107" i="22"/>
  <c r="W107" i="22"/>
  <c r="U107" i="22"/>
  <c r="T107" i="22"/>
  <c r="S107" i="22"/>
  <c r="R107" i="22"/>
  <c r="Q107" i="22"/>
  <c r="AA106" i="22"/>
  <c r="Z106" i="22"/>
  <c r="Y106" i="22"/>
  <c r="X106" i="22"/>
  <c r="W106" i="22"/>
  <c r="U106" i="22"/>
  <c r="T106" i="22"/>
  <c r="S106" i="22"/>
  <c r="R106" i="22"/>
  <c r="Q106" i="22"/>
  <c r="AA105" i="22"/>
  <c r="Z105" i="22"/>
  <c r="Y105" i="22"/>
  <c r="X105" i="22"/>
  <c r="W105" i="22"/>
  <c r="U105" i="22"/>
  <c r="T105" i="22"/>
  <c r="S105" i="22"/>
  <c r="R105" i="22"/>
  <c r="Q105" i="22"/>
  <c r="AA104" i="22"/>
  <c r="Z104" i="22"/>
  <c r="Y104" i="22"/>
  <c r="X104" i="22"/>
  <c r="W104" i="22"/>
  <c r="U104" i="22"/>
  <c r="T104" i="22"/>
  <c r="S104" i="22"/>
  <c r="R104" i="22"/>
  <c r="Q104" i="22"/>
  <c r="AA103" i="22"/>
  <c r="Z103" i="22"/>
  <c r="Y103" i="22"/>
  <c r="X103" i="22"/>
  <c r="W103" i="22"/>
  <c r="U103" i="22"/>
  <c r="T103" i="22"/>
  <c r="S103" i="22"/>
  <c r="R103" i="22"/>
  <c r="Q103" i="22"/>
  <c r="AA102" i="22"/>
  <c r="Z102" i="22"/>
  <c r="Y102" i="22"/>
  <c r="X102" i="22"/>
  <c r="W102" i="22"/>
  <c r="U102" i="22"/>
  <c r="T102" i="22"/>
  <c r="S102" i="22"/>
  <c r="R102" i="22"/>
  <c r="Q102" i="22"/>
  <c r="AA101" i="22"/>
  <c r="Z101" i="22"/>
  <c r="Y101" i="22"/>
  <c r="X101" i="22"/>
  <c r="W101" i="22"/>
  <c r="U101" i="22"/>
  <c r="T101" i="22"/>
  <c r="S101" i="22"/>
  <c r="R101" i="22"/>
  <c r="Q101" i="22"/>
  <c r="AA100" i="22"/>
  <c r="Z100" i="22"/>
  <c r="Y100" i="22"/>
  <c r="X100" i="22"/>
  <c r="W100" i="22"/>
  <c r="U100" i="22"/>
  <c r="T100" i="22"/>
  <c r="S100" i="22"/>
  <c r="R100" i="22"/>
  <c r="Q100" i="22"/>
  <c r="AA99" i="22"/>
  <c r="Z99" i="22"/>
  <c r="Y99" i="22"/>
  <c r="X99" i="22"/>
  <c r="W99" i="22"/>
  <c r="U99" i="22"/>
  <c r="T99" i="22"/>
  <c r="S99" i="22"/>
  <c r="R99" i="22"/>
  <c r="Q99" i="22"/>
  <c r="AA98" i="22"/>
  <c r="Z98" i="22"/>
  <c r="Y98" i="22"/>
  <c r="X98" i="22"/>
  <c r="W98" i="22"/>
  <c r="U98" i="22"/>
  <c r="T98" i="22"/>
  <c r="S98" i="22"/>
  <c r="R98" i="22"/>
  <c r="Q98" i="22"/>
  <c r="AA97" i="22"/>
  <c r="Z97" i="22"/>
  <c r="Y97" i="22"/>
  <c r="X97" i="22"/>
  <c r="W97" i="22"/>
  <c r="U97" i="22"/>
  <c r="T97" i="22"/>
  <c r="S97" i="22"/>
  <c r="R97" i="22"/>
  <c r="Q97" i="22"/>
  <c r="AA96" i="22"/>
  <c r="Z96" i="22"/>
  <c r="Y96" i="22"/>
  <c r="X96" i="22"/>
  <c r="W96" i="22"/>
  <c r="U96" i="22"/>
  <c r="T96" i="22"/>
  <c r="S96" i="22"/>
  <c r="R96" i="22"/>
  <c r="Q96" i="22"/>
  <c r="AA95" i="22"/>
  <c r="Z95" i="22"/>
  <c r="Y95" i="22"/>
  <c r="X95" i="22"/>
  <c r="W95" i="22"/>
  <c r="U95" i="22"/>
  <c r="T95" i="22"/>
  <c r="S95" i="22"/>
  <c r="R95" i="22"/>
  <c r="Q95" i="22"/>
  <c r="AA94" i="22"/>
  <c r="Z94" i="22"/>
  <c r="Y94" i="22"/>
  <c r="X94" i="22"/>
  <c r="W94" i="22"/>
  <c r="U94" i="22"/>
  <c r="T94" i="22"/>
  <c r="S94" i="22"/>
  <c r="R94" i="22"/>
  <c r="Q94" i="22"/>
  <c r="AA93" i="22"/>
  <c r="Z93" i="22"/>
  <c r="Y93" i="22"/>
  <c r="X93" i="22"/>
  <c r="W93" i="22"/>
  <c r="U93" i="22"/>
  <c r="T93" i="22"/>
  <c r="S93" i="22"/>
  <c r="R93" i="22"/>
  <c r="Q93" i="22"/>
  <c r="AA92" i="22"/>
  <c r="Z92" i="22"/>
  <c r="Y92" i="22"/>
  <c r="X92" i="22"/>
  <c r="W92" i="22"/>
  <c r="U92" i="22"/>
  <c r="T92" i="22"/>
  <c r="S92" i="22"/>
  <c r="R92" i="22"/>
  <c r="Q92" i="22"/>
  <c r="AA91" i="22"/>
  <c r="Z91" i="22"/>
  <c r="Y91" i="22"/>
  <c r="X91" i="22"/>
  <c r="W91" i="22"/>
  <c r="U91" i="22"/>
  <c r="T91" i="22"/>
  <c r="S91" i="22"/>
  <c r="R91" i="22"/>
  <c r="Q91" i="22"/>
  <c r="AA90" i="22"/>
  <c r="Z90" i="22"/>
  <c r="Y90" i="22"/>
  <c r="X90" i="22"/>
  <c r="W90" i="22"/>
  <c r="U90" i="22"/>
  <c r="T90" i="22"/>
  <c r="S90" i="22"/>
  <c r="R90" i="22"/>
  <c r="Q90" i="22"/>
  <c r="AA89" i="22"/>
  <c r="Z89" i="22"/>
  <c r="Y89" i="22"/>
  <c r="X89" i="22"/>
  <c r="W89" i="22"/>
  <c r="U89" i="22"/>
  <c r="T89" i="22"/>
  <c r="S89" i="22"/>
  <c r="R89" i="22"/>
  <c r="Q89" i="22"/>
  <c r="AA88" i="22"/>
  <c r="Z88" i="22"/>
  <c r="Y88" i="22"/>
  <c r="X88" i="22"/>
  <c r="W88" i="22"/>
  <c r="U88" i="22"/>
  <c r="T88" i="22"/>
  <c r="S88" i="22"/>
  <c r="R88" i="22"/>
  <c r="Q88" i="22"/>
  <c r="AA87" i="22"/>
  <c r="Z87" i="22"/>
  <c r="Y87" i="22"/>
  <c r="X87" i="22"/>
  <c r="W87" i="22"/>
  <c r="U87" i="22"/>
  <c r="T87" i="22"/>
  <c r="S87" i="22"/>
  <c r="R87" i="22"/>
  <c r="Q87" i="22"/>
  <c r="AA86" i="22"/>
  <c r="Z86" i="22"/>
  <c r="Y86" i="22"/>
  <c r="X86" i="22"/>
  <c r="W86" i="22"/>
  <c r="U86" i="22"/>
  <c r="T86" i="22"/>
  <c r="S86" i="22"/>
  <c r="R86" i="22"/>
  <c r="Q86" i="22"/>
  <c r="AA85" i="22"/>
  <c r="Z85" i="22"/>
  <c r="Y85" i="22"/>
  <c r="X85" i="22"/>
  <c r="W85" i="22"/>
  <c r="U85" i="22"/>
  <c r="T85" i="22"/>
  <c r="S85" i="22"/>
  <c r="R85" i="22"/>
  <c r="Q85" i="22"/>
  <c r="AA84" i="22"/>
  <c r="Z84" i="22"/>
  <c r="Y84" i="22"/>
  <c r="X84" i="22"/>
  <c r="W84" i="22"/>
  <c r="U84" i="22"/>
  <c r="T84" i="22"/>
  <c r="S84" i="22"/>
  <c r="R84" i="22"/>
  <c r="Q84" i="22"/>
  <c r="AA83" i="22"/>
  <c r="Z83" i="22"/>
  <c r="Y83" i="22"/>
  <c r="X83" i="22"/>
  <c r="W83" i="22"/>
  <c r="U83" i="22"/>
  <c r="T83" i="22"/>
  <c r="S83" i="22"/>
  <c r="R83" i="22"/>
  <c r="Q83" i="22"/>
  <c r="AA82" i="22"/>
  <c r="Z82" i="22"/>
  <c r="Y82" i="22"/>
  <c r="X82" i="22"/>
  <c r="W82" i="22"/>
  <c r="U82" i="22"/>
  <c r="T82" i="22"/>
  <c r="S82" i="22"/>
  <c r="R82" i="22"/>
  <c r="Q82" i="22"/>
  <c r="AA81" i="22"/>
  <c r="Z81" i="22"/>
  <c r="Y81" i="22"/>
  <c r="X81" i="22"/>
  <c r="W81" i="22"/>
  <c r="U81" i="22"/>
  <c r="T81" i="22"/>
  <c r="S81" i="22"/>
  <c r="R81" i="22"/>
  <c r="Q81" i="22"/>
  <c r="AA80" i="22"/>
  <c r="Z80" i="22"/>
  <c r="Y80" i="22"/>
  <c r="X80" i="22"/>
  <c r="W80" i="22"/>
  <c r="U80" i="22"/>
  <c r="T80" i="22"/>
  <c r="S80" i="22"/>
  <c r="R80" i="22"/>
  <c r="Q80" i="22"/>
  <c r="AA79" i="22"/>
  <c r="Z79" i="22"/>
  <c r="Y79" i="22"/>
  <c r="X79" i="22"/>
  <c r="W79" i="22"/>
  <c r="U79" i="22"/>
  <c r="T79" i="22"/>
  <c r="S79" i="22"/>
  <c r="R79" i="22"/>
  <c r="Q79" i="22"/>
  <c r="AA78" i="22"/>
  <c r="Z78" i="22"/>
  <c r="Y78" i="22"/>
  <c r="X78" i="22"/>
  <c r="W78" i="22"/>
  <c r="U78" i="22"/>
  <c r="T78" i="22"/>
  <c r="S78" i="22"/>
  <c r="R78" i="22"/>
  <c r="Q78" i="22"/>
  <c r="AA77" i="22"/>
  <c r="Z77" i="22"/>
  <c r="Y77" i="22"/>
  <c r="X77" i="22"/>
  <c r="W77" i="22"/>
  <c r="U77" i="22"/>
  <c r="T77" i="22"/>
  <c r="S77" i="22"/>
  <c r="R77" i="22"/>
  <c r="Q77" i="22"/>
  <c r="AA76" i="22"/>
  <c r="Z76" i="22"/>
  <c r="Y76" i="22"/>
  <c r="X76" i="22"/>
  <c r="W76" i="22"/>
  <c r="U76" i="22"/>
  <c r="T76" i="22"/>
  <c r="S76" i="22"/>
  <c r="R76" i="22"/>
  <c r="Q76" i="22"/>
  <c r="AA75" i="22"/>
  <c r="Z75" i="22"/>
  <c r="Y75" i="22"/>
  <c r="X75" i="22"/>
  <c r="W75" i="22"/>
  <c r="U75" i="22"/>
  <c r="T75" i="22"/>
  <c r="S75" i="22"/>
  <c r="R75" i="22"/>
  <c r="Q75" i="22"/>
  <c r="AA74" i="22"/>
  <c r="Z74" i="22"/>
  <c r="Y74" i="22"/>
  <c r="X74" i="22"/>
  <c r="W74" i="22"/>
  <c r="U74" i="22"/>
  <c r="T74" i="22"/>
  <c r="S74" i="22"/>
  <c r="R74" i="22"/>
  <c r="Q74" i="22"/>
  <c r="AA73" i="22"/>
  <c r="Z73" i="22"/>
  <c r="Y73" i="22"/>
  <c r="X73" i="22"/>
  <c r="W73" i="22"/>
  <c r="U73" i="22"/>
  <c r="T73" i="22"/>
  <c r="S73" i="22"/>
  <c r="R73" i="22"/>
  <c r="Q73" i="22"/>
  <c r="AA72" i="22"/>
  <c r="Z72" i="22"/>
  <c r="Y72" i="22"/>
  <c r="X72" i="22"/>
  <c r="W72" i="22"/>
  <c r="U72" i="22"/>
  <c r="T72" i="22"/>
  <c r="S72" i="22"/>
  <c r="R72" i="22"/>
  <c r="Q72" i="22"/>
  <c r="AA71" i="22"/>
  <c r="Z71" i="22"/>
  <c r="Y71" i="22"/>
  <c r="X71" i="22"/>
  <c r="W71" i="22"/>
  <c r="U71" i="22"/>
  <c r="T71" i="22"/>
  <c r="S71" i="22"/>
  <c r="R71" i="22"/>
  <c r="Q71" i="22"/>
  <c r="AA70" i="22"/>
  <c r="Z70" i="22"/>
  <c r="Y70" i="22"/>
  <c r="X70" i="22"/>
  <c r="W70" i="22"/>
  <c r="U70" i="22"/>
  <c r="T70" i="22"/>
  <c r="S70" i="22"/>
  <c r="R70" i="22"/>
  <c r="Q70" i="22"/>
  <c r="AA69" i="22"/>
  <c r="Z69" i="22"/>
  <c r="Y69" i="22"/>
  <c r="X69" i="22"/>
  <c r="W69" i="22"/>
  <c r="U69" i="22"/>
  <c r="T69" i="22"/>
  <c r="S69" i="22"/>
  <c r="R69" i="22"/>
  <c r="Q69" i="22"/>
  <c r="AA68" i="22"/>
  <c r="Z68" i="22"/>
  <c r="Y68" i="22"/>
  <c r="X68" i="22"/>
  <c r="W68" i="22"/>
  <c r="U68" i="22"/>
  <c r="T68" i="22"/>
  <c r="S68" i="22"/>
  <c r="R68" i="22"/>
  <c r="Q68" i="22"/>
  <c r="AA67" i="22"/>
  <c r="Z67" i="22"/>
  <c r="Y67" i="22"/>
  <c r="X67" i="22"/>
  <c r="W67" i="22"/>
  <c r="U67" i="22"/>
  <c r="T67" i="22"/>
  <c r="S67" i="22"/>
  <c r="R67" i="22"/>
  <c r="Q67" i="22"/>
  <c r="AA66" i="22"/>
  <c r="Z66" i="22"/>
  <c r="Y66" i="22"/>
  <c r="X66" i="22"/>
  <c r="W66" i="22"/>
  <c r="U66" i="22"/>
  <c r="T66" i="22"/>
  <c r="S66" i="22"/>
  <c r="R66" i="22"/>
  <c r="Q66" i="22"/>
  <c r="AA65" i="22"/>
  <c r="Z65" i="22"/>
  <c r="Y65" i="22"/>
  <c r="X65" i="22"/>
  <c r="W65" i="22"/>
  <c r="U65" i="22"/>
  <c r="T65" i="22"/>
  <c r="S65" i="22"/>
  <c r="R65" i="22"/>
  <c r="Q65" i="22"/>
  <c r="AA64" i="22"/>
  <c r="Z64" i="22"/>
  <c r="Y64" i="22"/>
  <c r="X64" i="22"/>
  <c r="W64" i="22"/>
  <c r="U64" i="22"/>
  <c r="T64" i="22"/>
  <c r="S64" i="22"/>
  <c r="R64" i="22"/>
  <c r="Q64" i="22"/>
  <c r="AA63" i="22"/>
  <c r="Z63" i="22"/>
  <c r="Y63" i="22"/>
  <c r="X63" i="22"/>
  <c r="W63" i="22"/>
  <c r="U63" i="22"/>
  <c r="T63" i="22"/>
  <c r="S63" i="22"/>
  <c r="R63" i="22"/>
  <c r="Q63" i="22"/>
  <c r="AA62" i="22"/>
  <c r="Z62" i="22"/>
  <c r="Y62" i="22"/>
  <c r="X62" i="22"/>
  <c r="W62" i="22"/>
  <c r="U62" i="22"/>
  <c r="T62" i="22"/>
  <c r="S62" i="22"/>
  <c r="R62" i="22"/>
  <c r="Q62" i="22"/>
  <c r="AA61" i="22"/>
  <c r="Z61" i="22"/>
  <c r="Y61" i="22"/>
  <c r="X61" i="22"/>
  <c r="W61" i="22"/>
  <c r="U61" i="22"/>
  <c r="T61" i="22"/>
  <c r="S61" i="22"/>
  <c r="R61" i="22"/>
  <c r="Q61" i="22"/>
  <c r="AA60" i="22"/>
  <c r="Z60" i="22"/>
  <c r="Y60" i="22"/>
  <c r="X60" i="22"/>
  <c r="W60" i="22"/>
  <c r="U60" i="22"/>
  <c r="T60" i="22"/>
  <c r="S60" i="22"/>
  <c r="R60" i="22"/>
  <c r="Q60" i="22"/>
  <c r="AA59" i="22"/>
  <c r="Z59" i="22"/>
  <c r="Y59" i="22"/>
  <c r="X59" i="22"/>
  <c r="W59" i="22"/>
  <c r="U59" i="22"/>
  <c r="T59" i="22"/>
  <c r="S59" i="22"/>
  <c r="R59" i="22"/>
  <c r="Q59" i="22"/>
  <c r="AA58" i="22"/>
  <c r="Z58" i="22"/>
  <c r="Y58" i="22"/>
  <c r="X58" i="22"/>
  <c r="W58" i="22"/>
  <c r="U58" i="22"/>
  <c r="T58" i="22"/>
  <c r="S58" i="22"/>
  <c r="R58" i="22"/>
  <c r="Q58" i="22"/>
  <c r="AA57" i="22"/>
  <c r="Z57" i="22"/>
  <c r="Y57" i="22"/>
  <c r="X57" i="22"/>
  <c r="W57" i="22"/>
  <c r="U57" i="22"/>
  <c r="T57" i="22"/>
  <c r="S57" i="22"/>
  <c r="R57" i="22"/>
  <c r="Q57" i="22"/>
  <c r="AA56" i="22"/>
  <c r="Z56" i="22"/>
  <c r="Y56" i="22"/>
  <c r="X56" i="22"/>
  <c r="W56" i="22"/>
  <c r="U56" i="22"/>
  <c r="T56" i="22"/>
  <c r="S56" i="22"/>
  <c r="R56" i="22"/>
  <c r="Q56" i="22"/>
  <c r="AA55" i="22"/>
  <c r="Z55" i="22"/>
  <c r="Y55" i="22"/>
  <c r="X55" i="22"/>
  <c r="W55" i="22"/>
  <c r="U55" i="22"/>
  <c r="T55" i="22"/>
  <c r="S55" i="22"/>
  <c r="R55" i="22"/>
  <c r="Q55" i="22"/>
  <c r="AA54" i="22"/>
  <c r="Z54" i="22"/>
  <c r="Y54" i="22"/>
  <c r="X54" i="22"/>
  <c r="W54" i="22"/>
  <c r="U54" i="22"/>
  <c r="T54" i="22"/>
  <c r="S54" i="22"/>
  <c r="R54" i="22"/>
  <c r="Q54" i="22"/>
  <c r="AA53" i="22"/>
  <c r="Z53" i="22"/>
  <c r="Y53" i="22"/>
  <c r="X53" i="22"/>
  <c r="W53" i="22"/>
  <c r="U53" i="22"/>
  <c r="T53" i="22"/>
  <c r="S53" i="22"/>
  <c r="R53" i="22"/>
  <c r="Q53" i="22"/>
  <c r="AA52" i="22"/>
  <c r="Z52" i="22"/>
  <c r="Y52" i="22"/>
  <c r="X52" i="22"/>
  <c r="W52" i="22"/>
  <c r="U52" i="22"/>
  <c r="T52" i="22"/>
  <c r="S52" i="22"/>
  <c r="R52" i="22"/>
  <c r="Q52" i="22"/>
  <c r="AA51" i="22"/>
  <c r="Z51" i="22"/>
  <c r="Y51" i="22"/>
  <c r="X51" i="22"/>
  <c r="W51" i="22"/>
  <c r="U51" i="22"/>
  <c r="T51" i="22"/>
  <c r="S51" i="22"/>
  <c r="R51" i="22"/>
  <c r="Q51" i="22"/>
  <c r="AA50" i="22"/>
  <c r="Z50" i="22"/>
  <c r="Y50" i="22"/>
  <c r="X50" i="22"/>
  <c r="W50" i="22"/>
  <c r="U50" i="22"/>
  <c r="T50" i="22"/>
  <c r="S50" i="22"/>
  <c r="R50" i="22"/>
  <c r="Q50" i="22"/>
  <c r="AA49" i="22"/>
  <c r="Z49" i="22"/>
  <c r="Y49" i="22"/>
  <c r="X49" i="22"/>
  <c r="W49" i="22"/>
  <c r="U49" i="22"/>
  <c r="T49" i="22"/>
  <c r="S49" i="22"/>
  <c r="R49" i="22"/>
  <c r="Q49" i="22"/>
  <c r="AA48" i="22"/>
  <c r="Z48" i="22"/>
  <c r="Y48" i="22"/>
  <c r="X48" i="22"/>
  <c r="W48" i="22"/>
  <c r="U48" i="22"/>
  <c r="T48" i="22"/>
  <c r="S48" i="22"/>
  <c r="R48" i="22"/>
  <c r="Q48" i="22"/>
  <c r="AA47" i="22"/>
  <c r="Z47" i="22"/>
  <c r="Y47" i="22"/>
  <c r="X47" i="22"/>
  <c r="W47" i="22"/>
  <c r="U47" i="22"/>
  <c r="T47" i="22"/>
  <c r="S47" i="22"/>
  <c r="R47" i="22"/>
  <c r="Q47" i="22"/>
  <c r="AA46" i="22"/>
  <c r="Z46" i="22"/>
  <c r="Y46" i="22"/>
  <c r="X46" i="22"/>
  <c r="W46" i="22"/>
  <c r="U46" i="22"/>
  <c r="T46" i="22"/>
  <c r="S46" i="22"/>
  <c r="R46" i="22"/>
  <c r="Q46" i="22"/>
  <c r="AA45" i="22"/>
  <c r="Z45" i="22"/>
  <c r="Y45" i="22"/>
  <c r="X45" i="22"/>
  <c r="W45" i="22"/>
  <c r="U45" i="22"/>
  <c r="T45" i="22"/>
  <c r="S45" i="22"/>
  <c r="R45" i="22"/>
  <c r="Q45" i="22"/>
  <c r="AA44" i="22"/>
  <c r="Z44" i="22"/>
  <c r="Y44" i="22"/>
  <c r="X44" i="22"/>
  <c r="W44" i="22"/>
  <c r="U44" i="22"/>
  <c r="T44" i="22"/>
  <c r="S44" i="22"/>
  <c r="R44" i="22"/>
  <c r="Q44" i="22"/>
  <c r="AA43" i="22"/>
  <c r="Z43" i="22"/>
  <c r="Y43" i="22"/>
  <c r="X43" i="22"/>
  <c r="W43" i="22"/>
  <c r="U43" i="22"/>
  <c r="T43" i="22"/>
  <c r="S43" i="22"/>
  <c r="R43" i="22"/>
  <c r="Q43" i="22"/>
  <c r="AA42" i="22"/>
  <c r="Z42" i="22"/>
  <c r="Y42" i="22"/>
  <c r="X42" i="22"/>
  <c r="W42" i="22"/>
  <c r="U42" i="22"/>
  <c r="T42" i="22"/>
  <c r="S42" i="22"/>
  <c r="R42" i="22"/>
  <c r="Q42" i="22"/>
  <c r="AA41" i="22"/>
  <c r="Z41" i="22"/>
  <c r="Y41" i="22"/>
  <c r="X41" i="22"/>
  <c r="W41" i="22"/>
  <c r="U41" i="22"/>
  <c r="T41" i="22"/>
  <c r="S41" i="22"/>
  <c r="R41" i="22"/>
  <c r="Q41" i="22"/>
  <c r="AA40" i="22"/>
  <c r="Z40" i="22"/>
  <c r="Y40" i="22"/>
  <c r="X40" i="22"/>
  <c r="W40" i="22"/>
  <c r="U40" i="22"/>
  <c r="T40" i="22"/>
  <c r="S40" i="22"/>
  <c r="R40" i="22"/>
  <c r="Q40" i="22"/>
  <c r="AA39" i="22"/>
  <c r="Z39" i="22"/>
  <c r="Y39" i="22"/>
  <c r="X39" i="22"/>
  <c r="W39" i="22"/>
  <c r="U39" i="22"/>
  <c r="T39" i="22"/>
  <c r="S39" i="22"/>
  <c r="R39" i="22"/>
  <c r="Q39" i="22"/>
  <c r="AA38" i="22"/>
  <c r="Z38" i="22"/>
  <c r="Y38" i="22"/>
  <c r="X38" i="22"/>
  <c r="W38" i="22"/>
  <c r="U38" i="22"/>
  <c r="T38" i="22"/>
  <c r="S38" i="22"/>
  <c r="R38" i="22"/>
  <c r="Q38" i="22"/>
  <c r="AA37" i="22"/>
  <c r="Z37" i="22"/>
  <c r="Y37" i="22"/>
  <c r="X37" i="22"/>
  <c r="W37" i="22"/>
  <c r="U37" i="22"/>
  <c r="T37" i="22"/>
  <c r="S37" i="22"/>
  <c r="R37" i="22"/>
  <c r="Q37" i="22"/>
  <c r="AA36" i="22"/>
  <c r="Z36" i="22"/>
  <c r="Y36" i="22"/>
  <c r="X36" i="22"/>
  <c r="W36" i="22"/>
  <c r="U36" i="22"/>
  <c r="T36" i="22"/>
  <c r="S36" i="22"/>
  <c r="R36" i="22"/>
  <c r="Q36" i="22"/>
  <c r="AA35" i="22"/>
  <c r="Z35" i="22"/>
  <c r="Y35" i="22"/>
  <c r="X35" i="22"/>
  <c r="W35" i="22"/>
  <c r="U35" i="22"/>
  <c r="T35" i="22"/>
  <c r="S35" i="22"/>
  <c r="R35" i="22"/>
  <c r="Q35" i="22"/>
  <c r="AA34" i="22"/>
  <c r="Z34" i="22"/>
  <c r="Y34" i="22"/>
  <c r="X34" i="22"/>
  <c r="W34" i="22"/>
  <c r="U34" i="22"/>
  <c r="T34" i="22"/>
  <c r="S34" i="22"/>
  <c r="R34" i="22"/>
  <c r="Q34" i="22"/>
  <c r="AA33" i="22"/>
  <c r="Z33" i="22"/>
  <c r="Y33" i="22"/>
  <c r="X33" i="22"/>
  <c r="W33" i="22"/>
  <c r="U33" i="22"/>
  <c r="T33" i="22"/>
  <c r="S33" i="22"/>
  <c r="R33" i="22"/>
  <c r="Q33" i="22"/>
  <c r="AA32" i="22"/>
  <c r="Z32" i="22"/>
  <c r="Y32" i="22"/>
  <c r="X32" i="22"/>
  <c r="W32" i="22"/>
  <c r="U32" i="22"/>
  <c r="T32" i="22"/>
  <c r="S32" i="22"/>
  <c r="R32" i="22"/>
  <c r="Q32" i="22"/>
  <c r="AA31" i="22"/>
  <c r="Z31" i="22"/>
  <c r="Y31" i="22"/>
  <c r="X31" i="22"/>
  <c r="W31" i="22"/>
  <c r="U31" i="22"/>
  <c r="T31" i="22"/>
  <c r="S31" i="22"/>
  <c r="R31" i="22"/>
  <c r="Q31" i="22"/>
  <c r="AA30" i="22"/>
  <c r="Z30" i="22"/>
  <c r="Y30" i="22"/>
  <c r="X30" i="22"/>
  <c r="W30" i="22"/>
  <c r="U30" i="22"/>
  <c r="T30" i="22"/>
  <c r="S30" i="22"/>
  <c r="R30" i="22"/>
  <c r="Q30" i="22"/>
  <c r="AA29" i="22"/>
  <c r="Z29" i="22"/>
  <c r="Y29" i="22"/>
  <c r="X29" i="22"/>
  <c r="W29" i="22"/>
  <c r="U29" i="22"/>
  <c r="T29" i="22"/>
  <c r="S29" i="22"/>
  <c r="R29" i="22"/>
  <c r="Q29" i="22"/>
  <c r="AA28" i="22"/>
  <c r="Z28" i="22"/>
  <c r="Y28" i="22"/>
  <c r="X28" i="22"/>
  <c r="W28" i="22"/>
  <c r="U28" i="22"/>
  <c r="T28" i="22"/>
  <c r="S28" i="22"/>
  <c r="R28" i="22"/>
  <c r="Q28" i="22"/>
  <c r="AA27" i="22"/>
  <c r="Z27" i="22"/>
  <c r="Y27" i="22"/>
  <c r="X27" i="22"/>
  <c r="W27" i="22"/>
  <c r="U27" i="22"/>
  <c r="T27" i="22"/>
  <c r="S27" i="22"/>
  <c r="R27" i="22"/>
  <c r="Q27" i="22"/>
  <c r="AA26" i="22"/>
  <c r="Z26" i="22"/>
  <c r="Y26" i="22"/>
  <c r="X26" i="22"/>
  <c r="W26" i="22"/>
  <c r="U26" i="22"/>
  <c r="T26" i="22"/>
  <c r="S26" i="22"/>
  <c r="R26" i="22"/>
  <c r="Q26" i="22"/>
  <c r="AA25" i="22"/>
  <c r="Z25" i="22"/>
  <c r="Y25" i="22"/>
  <c r="X25" i="22"/>
  <c r="W25" i="22"/>
  <c r="U25" i="22"/>
  <c r="T25" i="22"/>
  <c r="S25" i="22"/>
  <c r="R25" i="22"/>
  <c r="Q25" i="22"/>
  <c r="AA24" i="22"/>
  <c r="Z24" i="22"/>
  <c r="Y24" i="22"/>
  <c r="X24" i="22"/>
  <c r="W24" i="22"/>
  <c r="U24" i="22"/>
  <c r="T24" i="22"/>
  <c r="S24" i="22"/>
  <c r="R24" i="22"/>
  <c r="Q24" i="22"/>
  <c r="AA23" i="22"/>
  <c r="Z23" i="22"/>
  <c r="Y23" i="22"/>
  <c r="X23" i="22"/>
  <c r="W23" i="22"/>
  <c r="U23" i="22"/>
  <c r="T23" i="22"/>
  <c r="S23" i="22"/>
  <c r="R23" i="22"/>
  <c r="Q23" i="22"/>
  <c r="AA22" i="22"/>
  <c r="Z22" i="22"/>
  <c r="Y22" i="22"/>
  <c r="X22" i="22"/>
  <c r="W22" i="22"/>
  <c r="U22" i="22"/>
  <c r="T22" i="22"/>
  <c r="S22" i="22"/>
  <c r="R22" i="22"/>
  <c r="Q22" i="22"/>
  <c r="G22" i="22"/>
  <c r="F22" i="22"/>
  <c r="E22" i="22"/>
  <c r="D22" i="22"/>
  <c r="C22" i="22"/>
  <c r="AA21" i="22"/>
  <c r="Z21" i="22"/>
  <c r="Y21" i="22"/>
  <c r="X21" i="22"/>
  <c r="W21" i="22"/>
  <c r="U21" i="22"/>
  <c r="T21" i="22"/>
  <c r="S21" i="22"/>
  <c r="R21" i="22"/>
  <c r="Q21" i="22"/>
  <c r="G21" i="22"/>
  <c r="F21" i="22"/>
  <c r="E21" i="22"/>
  <c r="D21" i="22"/>
  <c r="C21" i="22"/>
  <c r="AA20" i="22"/>
  <c r="Z20" i="22"/>
  <c r="Y20" i="22"/>
  <c r="X20" i="22"/>
  <c r="W20" i="22"/>
  <c r="U20" i="22"/>
  <c r="T20" i="22"/>
  <c r="S20" i="22"/>
  <c r="R20" i="22"/>
  <c r="Q20" i="22"/>
  <c r="G20" i="22"/>
  <c r="F20" i="22"/>
  <c r="E20" i="22"/>
  <c r="D20" i="22"/>
  <c r="C20" i="22"/>
  <c r="AA19" i="22"/>
  <c r="Z19" i="22"/>
  <c r="Y19" i="22"/>
  <c r="X19" i="22"/>
  <c r="W19" i="22"/>
  <c r="U19" i="22"/>
  <c r="T19" i="22"/>
  <c r="S19" i="22"/>
  <c r="R19" i="22"/>
  <c r="Q19" i="22"/>
  <c r="G19" i="22"/>
  <c r="F19" i="22"/>
  <c r="E19" i="22"/>
  <c r="D19" i="22"/>
  <c r="C19" i="22"/>
  <c r="AA18" i="22"/>
  <c r="Z18" i="22"/>
  <c r="Y18" i="22"/>
  <c r="X18" i="22"/>
  <c r="W18" i="22"/>
  <c r="U18" i="22"/>
  <c r="T18" i="22"/>
  <c r="S18" i="22"/>
  <c r="R18" i="22"/>
  <c r="Q18" i="22"/>
  <c r="G18" i="22"/>
  <c r="F18" i="22"/>
  <c r="E18" i="22"/>
  <c r="D18" i="22"/>
  <c r="C18" i="22"/>
  <c r="AA17" i="22"/>
  <c r="Z17" i="22"/>
  <c r="Y17" i="22"/>
  <c r="X17" i="22"/>
  <c r="W17" i="22"/>
  <c r="U17" i="22"/>
  <c r="T17" i="22"/>
  <c r="S17" i="22"/>
  <c r="R17" i="22"/>
  <c r="Q17" i="22"/>
  <c r="G17" i="22"/>
  <c r="F17" i="22"/>
  <c r="E17" i="22"/>
  <c r="D17" i="22"/>
  <c r="C17" i="22"/>
  <c r="AA16" i="22"/>
  <c r="Z16" i="22"/>
  <c r="Y16" i="22"/>
  <c r="X16" i="22"/>
  <c r="W16" i="22"/>
  <c r="U16" i="22"/>
  <c r="T16" i="22"/>
  <c r="S16" i="22"/>
  <c r="R16" i="22"/>
  <c r="Q16" i="22"/>
  <c r="G16" i="22"/>
  <c r="F16" i="22"/>
  <c r="E16" i="22"/>
  <c r="D16" i="22"/>
  <c r="C16" i="22"/>
  <c r="AA15" i="22"/>
  <c r="Z15" i="22"/>
  <c r="Y15" i="22"/>
  <c r="X15" i="22"/>
  <c r="W15" i="22"/>
  <c r="U15" i="22"/>
  <c r="T15" i="22"/>
  <c r="S15" i="22"/>
  <c r="R15" i="22"/>
  <c r="Q15" i="22"/>
  <c r="G15" i="22"/>
  <c r="F15" i="22"/>
  <c r="E15" i="22"/>
  <c r="D15" i="22"/>
  <c r="C15" i="22"/>
  <c r="AA14" i="22"/>
  <c r="Z14" i="22"/>
  <c r="Y14" i="22"/>
  <c r="X14" i="22"/>
  <c r="W14" i="22"/>
  <c r="U14" i="22"/>
  <c r="T14" i="22"/>
  <c r="S14" i="22"/>
  <c r="R14" i="22"/>
  <c r="Q14" i="22"/>
  <c r="G14" i="22"/>
  <c r="F14" i="22"/>
  <c r="E14" i="22"/>
  <c r="D14" i="22"/>
  <c r="C14" i="22"/>
  <c r="AA13" i="22"/>
  <c r="Z13" i="22"/>
  <c r="Y13" i="22"/>
  <c r="X13" i="22"/>
  <c r="W13" i="22"/>
  <c r="U13" i="22"/>
  <c r="T13" i="22"/>
  <c r="S13" i="22"/>
  <c r="R13" i="22"/>
  <c r="Q13" i="22"/>
  <c r="G13" i="22"/>
  <c r="F13" i="22"/>
  <c r="E13" i="22"/>
  <c r="D13" i="22"/>
  <c r="C13" i="22"/>
  <c r="AA12" i="22"/>
  <c r="Z12" i="22"/>
  <c r="Y12" i="22"/>
  <c r="X12" i="22"/>
  <c r="W12" i="22"/>
  <c r="U12" i="22"/>
  <c r="T12" i="22"/>
  <c r="S12" i="22"/>
  <c r="R12" i="22"/>
  <c r="Q12" i="22"/>
  <c r="G12" i="22"/>
  <c r="F12" i="22"/>
  <c r="E12" i="22"/>
  <c r="D12" i="22"/>
  <c r="C12" i="22"/>
  <c r="AA11" i="22"/>
  <c r="Z11" i="22"/>
  <c r="Y11" i="22"/>
  <c r="X11" i="22"/>
  <c r="W11" i="22"/>
  <c r="U11" i="22"/>
  <c r="T11" i="22"/>
  <c r="S11" i="22"/>
  <c r="R11" i="22"/>
  <c r="Q11" i="22"/>
  <c r="G11" i="22"/>
  <c r="F11" i="22"/>
  <c r="E11" i="22"/>
  <c r="D11" i="22"/>
  <c r="C11" i="22"/>
  <c r="AA10" i="22"/>
  <c r="Z10" i="22"/>
  <c r="Y10" i="22"/>
  <c r="X10" i="22"/>
  <c r="W10" i="22"/>
  <c r="U10" i="22"/>
  <c r="T10" i="22"/>
  <c r="S10" i="22"/>
  <c r="R10" i="22"/>
  <c r="Q10" i="22"/>
  <c r="G10" i="22"/>
  <c r="F10" i="22"/>
  <c r="E10" i="22"/>
  <c r="D10" i="22"/>
  <c r="C10" i="22"/>
  <c r="AA9" i="22"/>
  <c r="Z9" i="22"/>
  <c r="Y9" i="22"/>
  <c r="X9" i="22"/>
  <c r="W9" i="22"/>
  <c r="U9" i="22"/>
  <c r="T9" i="22"/>
  <c r="S9" i="22"/>
  <c r="R9" i="22"/>
  <c r="Q9" i="22"/>
  <c r="G9" i="22"/>
  <c r="F9" i="22"/>
  <c r="E9" i="22"/>
  <c r="D9" i="22"/>
  <c r="C9" i="22"/>
  <c r="AA8" i="22"/>
  <c r="Z8" i="22"/>
  <c r="Y8" i="22"/>
  <c r="X8" i="22"/>
  <c r="W8" i="22"/>
  <c r="U8" i="22"/>
  <c r="T8" i="22"/>
  <c r="S8" i="22"/>
  <c r="R8" i="22"/>
  <c r="Q8" i="22"/>
  <c r="G8" i="22"/>
  <c r="F8" i="22"/>
  <c r="E8" i="22"/>
  <c r="D8" i="22"/>
  <c r="C8" i="22"/>
  <c r="AA7" i="22"/>
  <c r="Z7" i="22"/>
  <c r="Y7" i="22"/>
  <c r="X7" i="22"/>
  <c r="W7" i="22"/>
  <c r="U7" i="22"/>
  <c r="T7" i="22"/>
  <c r="S7" i="22"/>
  <c r="R7" i="22"/>
  <c r="Q7" i="22"/>
  <c r="G7" i="22"/>
  <c r="G23" i="22" s="1"/>
  <c r="F7" i="22"/>
  <c r="F23" i="22" s="1"/>
  <c r="E7" i="22"/>
  <c r="E23" i="22" s="1"/>
  <c r="D7" i="22"/>
  <c r="C7" i="22"/>
  <c r="AA6" i="22"/>
  <c r="Z6" i="22"/>
  <c r="Y6" i="22"/>
  <c r="X6" i="22"/>
  <c r="W6" i="22"/>
  <c r="U6" i="22"/>
  <c r="T6" i="22"/>
  <c r="S6" i="22"/>
  <c r="R6" i="22"/>
  <c r="Q6" i="22"/>
  <c r="G6" i="22"/>
  <c r="F6" i="22"/>
  <c r="E6" i="22"/>
  <c r="D6" i="22"/>
  <c r="C6" i="22"/>
  <c r="AA5" i="22"/>
  <c r="Z5" i="22"/>
  <c r="Y5" i="22"/>
  <c r="X5" i="22"/>
  <c r="W5" i="22"/>
  <c r="U5" i="22"/>
  <c r="T5" i="22"/>
  <c r="S5" i="22"/>
  <c r="R5" i="22"/>
  <c r="Q5" i="22"/>
  <c r="G5" i="22"/>
  <c r="F5" i="22"/>
  <c r="E5" i="22"/>
  <c r="D5" i="22"/>
  <c r="C5" i="22"/>
  <c r="AA4" i="22"/>
  <c r="Z4" i="22"/>
  <c r="Y4" i="22"/>
  <c r="X4" i="22"/>
  <c r="W4" i="22"/>
  <c r="U4" i="22"/>
  <c r="T4" i="22"/>
  <c r="S4" i="22"/>
  <c r="R4" i="22"/>
  <c r="Q4" i="22"/>
  <c r="G4" i="22"/>
  <c r="F4" i="22"/>
  <c r="E4" i="22"/>
  <c r="D4" i="22"/>
  <c r="D23" i="22" s="1"/>
  <c r="C4" i="22"/>
  <c r="C23" i="22" s="1"/>
  <c r="AA403" i="21"/>
  <c r="Z403" i="21"/>
  <c r="Y403" i="21"/>
  <c r="X403" i="21"/>
  <c r="W403" i="21"/>
  <c r="U403" i="21"/>
  <c r="T403" i="21"/>
  <c r="S403" i="21"/>
  <c r="R403" i="21"/>
  <c r="Q403" i="21"/>
  <c r="AA402" i="21"/>
  <c r="Z402" i="21"/>
  <c r="Y402" i="21"/>
  <c r="X402" i="21"/>
  <c r="W402" i="21"/>
  <c r="U402" i="21"/>
  <c r="T402" i="21"/>
  <c r="S402" i="21"/>
  <c r="R402" i="21"/>
  <c r="Q402" i="21"/>
  <c r="AA401" i="21"/>
  <c r="Z401" i="21"/>
  <c r="Y401" i="21"/>
  <c r="X401" i="21"/>
  <c r="W401" i="21"/>
  <c r="U401" i="21"/>
  <c r="T401" i="21"/>
  <c r="S401" i="21"/>
  <c r="R401" i="21"/>
  <c r="Q401" i="21"/>
  <c r="AA400" i="21"/>
  <c r="Z400" i="21"/>
  <c r="Y400" i="21"/>
  <c r="X400" i="21"/>
  <c r="W400" i="21"/>
  <c r="U400" i="21"/>
  <c r="T400" i="21"/>
  <c r="S400" i="21"/>
  <c r="R400" i="21"/>
  <c r="Q400" i="21"/>
  <c r="AA399" i="21"/>
  <c r="Z399" i="21"/>
  <c r="Y399" i="21"/>
  <c r="X399" i="21"/>
  <c r="W399" i="21"/>
  <c r="U399" i="21"/>
  <c r="T399" i="21"/>
  <c r="S399" i="21"/>
  <c r="R399" i="21"/>
  <c r="Q399" i="21"/>
  <c r="AA398" i="21"/>
  <c r="Z398" i="21"/>
  <c r="Y398" i="21"/>
  <c r="X398" i="21"/>
  <c r="W398" i="21"/>
  <c r="U398" i="21"/>
  <c r="T398" i="21"/>
  <c r="S398" i="21"/>
  <c r="R398" i="21"/>
  <c r="Q398" i="21"/>
  <c r="AA397" i="21"/>
  <c r="Z397" i="21"/>
  <c r="Y397" i="21"/>
  <c r="X397" i="21"/>
  <c r="W397" i="21"/>
  <c r="U397" i="21"/>
  <c r="T397" i="21"/>
  <c r="S397" i="21"/>
  <c r="R397" i="21"/>
  <c r="Q397" i="21"/>
  <c r="AA396" i="21"/>
  <c r="Z396" i="21"/>
  <c r="Y396" i="21"/>
  <c r="X396" i="21"/>
  <c r="W396" i="21"/>
  <c r="U396" i="21"/>
  <c r="T396" i="21"/>
  <c r="S396" i="21"/>
  <c r="R396" i="21"/>
  <c r="Q396" i="21"/>
  <c r="AA395" i="21"/>
  <c r="Z395" i="21"/>
  <c r="Y395" i="21"/>
  <c r="X395" i="21"/>
  <c r="W395" i="21"/>
  <c r="U395" i="21"/>
  <c r="T395" i="21"/>
  <c r="S395" i="21"/>
  <c r="R395" i="21"/>
  <c r="Q395" i="21"/>
  <c r="AA394" i="21"/>
  <c r="Z394" i="21"/>
  <c r="Y394" i="21"/>
  <c r="X394" i="21"/>
  <c r="W394" i="21"/>
  <c r="U394" i="21"/>
  <c r="T394" i="21"/>
  <c r="S394" i="21"/>
  <c r="R394" i="21"/>
  <c r="Q394" i="21"/>
  <c r="AA393" i="21"/>
  <c r="Z393" i="21"/>
  <c r="Y393" i="21"/>
  <c r="X393" i="21"/>
  <c r="W393" i="21"/>
  <c r="U393" i="21"/>
  <c r="T393" i="21"/>
  <c r="S393" i="21"/>
  <c r="R393" i="21"/>
  <c r="Q393" i="21"/>
  <c r="AA392" i="21"/>
  <c r="Z392" i="21"/>
  <c r="Y392" i="21"/>
  <c r="X392" i="21"/>
  <c r="W392" i="21"/>
  <c r="U392" i="21"/>
  <c r="T392" i="21"/>
  <c r="S392" i="21"/>
  <c r="R392" i="21"/>
  <c r="Q392" i="21"/>
  <c r="AA391" i="21"/>
  <c r="Z391" i="21"/>
  <c r="Y391" i="21"/>
  <c r="X391" i="21"/>
  <c r="W391" i="21"/>
  <c r="U391" i="21"/>
  <c r="T391" i="21"/>
  <c r="S391" i="21"/>
  <c r="R391" i="21"/>
  <c r="Q391" i="21"/>
  <c r="AA390" i="21"/>
  <c r="Z390" i="21"/>
  <c r="Y390" i="21"/>
  <c r="X390" i="21"/>
  <c r="W390" i="21"/>
  <c r="U390" i="21"/>
  <c r="T390" i="21"/>
  <c r="S390" i="21"/>
  <c r="R390" i="21"/>
  <c r="Q390" i="21"/>
  <c r="AA389" i="21"/>
  <c r="Z389" i="21"/>
  <c r="Y389" i="21"/>
  <c r="X389" i="21"/>
  <c r="W389" i="21"/>
  <c r="U389" i="21"/>
  <c r="T389" i="21"/>
  <c r="S389" i="21"/>
  <c r="R389" i="21"/>
  <c r="Q389" i="21"/>
  <c r="AA388" i="21"/>
  <c r="Z388" i="21"/>
  <c r="Y388" i="21"/>
  <c r="X388" i="21"/>
  <c r="W388" i="21"/>
  <c r="U388" i="21"/>
  <c r="T388" i="21"/>
  <c r="S388" i="21"/>
  <c r="R388" i="21"/>
  <c r="Q388" i="21"/>
  <c r="AA387" i="21"/>
  <c r="Z387" i="21"/>
  <c r="Y387" i="21"/>
  <c r="X387" i="21"/>
  <c r="W387" i="21"/>
  <c r="U387" i="21"/>
  <c r="T387" i="21"/>
  <c r="S387" i="21"/>
  <c r="R387" i="21"/>
  <c r="Q387" i="21"/>
  <c r="AA386" i="21"/>
  <c r="Z386" i="21"/>
  <c r="Y386" i="21"/>
  <c r="X386" i="21"/>
  <c r="W386" i="21"/>
  <c r="U386" i="21"/>
  <c r="T386" i="21"/>
  <c r="S386" i="21"/>
  <c r="R386" i="21"/>
  <c r="Q386" i="21"/>
  <c r="AA385" i="21"/>
  <c r="Z385" i="21"/>
  <c r="Y385" i="21"/>
  <c r="X385" i="21"/>
  <c r="W385" i="21"/>
  <c r="U385" i="21"/>
  <c r="T385" i="21"/>
  <c r="S385" i="21"/>
  <c r="R385" i="21"/>
  <c r="Q385" i="21"/>
  <c r="AA384" i="21"/>
  <c r="Z384" i="21"/>
  <c r="Y384" i="21"/>
  <c r="X384" i="21"/>
  <c r="W384" i="21"/>
  <c r="U384" i="21"/>
  <c r="T384" i="21"/>
  <c r="S384" i="21"/>
  <c r="R384" i="21"/>
  <c r="Q384" i="21"/>
  <c r="AA383" i="21"/>
  <c r="Z383" i="21"/>
  <c r="Y383" i="21"/>
  <c r="X383" i="21"/>
  <c r="W383" i="21"/>
  <c r="U383" i="21"/>
  <c r="T383" i="21"/>
  <c r="S383" i="21"/>
  <c r="R383" i="21"/>
  <c r="Q383" i="21"/>
  <c r="AA382" i="21"/>
  <c r="Z382" i="21"/>
  <c r="Y382" i="21"/>
  <c r="X382" i="21"/>
  <c r="W382" i="21"/>
  <c r="U382" i="21"/>
  <c r="T382" i="21"/>
  <c r="S382" i="21"/>
  <c r="R382" i="21"/>
  <c r="Q382" i="21"/>
  <c r="AA381" i="21"/>
  <c r="Z381" i="21"/>
  <c r="Y381" i="21"/>
  <c r="X381" i="21"/>
  <c r="W381" i="21"/>
  <c r="U381" i="21"/>
  <c r="T381" i="21"/>
  <c r="S381" i="21"/>
  <c r="R381" i="21"/>
  <c r="Q381" i="21"/>
  <c r="AA380" i="21"/>
  <c r="Z380" i="21"/>
  <c r="Y380" i="21"/>
  <c r="X380" i="21"/>
  <c r="W380" i="21"/>
  <c r="U380" i="21"/>
  <c r="T380" i="21"/>
  <c r="S380" i="21"/>
  <c r="R380" i="21"/>
  <c r="Q380" i="21"/>
  <c r="AA379" i="21"/>
  <c r="Z379" i="21"/>
  <c r="Y379" i="21"/>
  <c r="X379" i="21"/>
  <c r="W379" i="21"/>
  <c r="U379" i="21"/>
  <c r="T379" i="21"/>
  <c r="S379" i="21"/>
  <c r="R379" i="21"/>
  <c r="Q379" i="21"/>
  <c r="AA378" i="21"/>
  <c r="Z378" i="21"/>
  <c r="Y378" i="21"/>
  <c r="X378" i="21"/>
  <c r="W378" i="21"/>
  <c r="U378" i="21"/>
  <c r="T378" i="21"/>
  <c r="S378" i="21"/>
  <c r="R378" i="21"/>
  <c r="Q378" i="21"/>
  <c r="AA377" i="21"/>
  <c r="Z377" i="21"/>
  <c r="Y377" i="21"/>
  <c r="X377" i="21"/>
  <c r="W377" i="21"/>
  <c r="U377" i="21"/>
  <c r="T377" i="21"/>
  <c r="S377" i="21"/>
  <c r="R377" i="21"/>
  <c r="Q377" i="21"/>
  <c r="AA376" i="21"/>
  <c r="Z376" i="21"/>
  <c r="Y376" i="21"/>
  <c r="X376" i="21"/>
  <c r="W376" i="21"/>
  <c r="U376" i="21"/>
  <c r="T376" i="21"/>
  <c r="S376" i="21"/>
  <c r="R376" i="21"/>
  <c r="Q376" i="21"/>
  <c r="AA375" i="21"/>
  <c r="Z375" i="21"/>
  <c r="Y375" i="21"/>
  <c r="X375" i="21"/>
  <c r="W375" i="21"/>
  <c r="U375" i="21"/>
  <c r="T375" i="21"/>
  <c r="S375" i="21"/>
  <c r="R375" i="21"/>
  <c r="Q375" i="21"/>
  <c r="AA374" i="21"/>
  <c r="Z374" i="21"/>
  <c r="Y374" i="21"/>
  <c r="X374" i="21"/>
  <c r="W374" i="21"/>
  <c r="U374" i="21"/>
  <c r="T374" i="21"/>
  <c r="S374" i="21"/>
  <c r="R374" i="21"/>
  <c r="Q374" i="21"/>
  <c r="AA373" i="21"/>
  <c r="Z373" i="21"/>
  <c r="Y373" i="21"/>
  <c r="X373" i="21"/>
  <c r="W373" i="21"/>
  <c r="U373" i="21"/>
  <c r="T373" i="21"/>
  <c r="S373" i="21"/>
  <c r="R373" i="21"/>
  <c r="Q373" i="21"/>
  <c r="AA372" i="21"/>
  <c r="Z372" i="21"/>
  <c r="Y372" i="21"/>
  <c r="X372" i="21"/>
  <c r="W372" i="21"/>
  <c r="U372" i="21"/>
  <c r="T372" i="21"/>
  <c r="S372" i="21"/>
  <c r="R372" i="21"/>
  <c r="Q372" i="21"/>
  <c r="AA371" i="21"/>
  <c r="Z371" i="21"/>
  <c r="Y371" i="21"/>
  <c r="X371" i="21"/>
  <c r="W371" i="21"/>
  <c r="U371" i="21"/>
  <c r="T371" i="21"/>
  <c r="S371" i="21"/>
  <c r="R371" i="21"/>
  <c r="Q371" i="21"/>
  <c r="AA370" i="21"/>
  <c r="Z370" i="21"/>
  <c r="Y370" i="21"/>
  <c r="X370" i="21"/>
  <c r="W370" i="21"/>
  <c r="U370" i="21"/>
  <c r="T370" i="21"/>
  <c r="S370" i="21"/>
  <c r="R370" i="21"/>
  <c r="Q370" i="21"/>
  <c r="AA369" i="21"/>
  <c r="Z369" i="21"/>
  <c r="Y369" i="21"/>
  <c r="X369" i="21"/>
  <c r="W369" i="21"/>
  <c r="U369" i="21"/>
  <c r="T369" i="21"/>
  <c r="S369" i="21"/>
  <c r="R369" i="21"/>
  <c r="Q369" i="21"/>
  <c r="AA368" i="21"/>
  <c r="Z368" i="21"/>
  <c r="Y368" i="21"/>
  <c r="X368" i="21"/>
  <c r="W368" i="21"/>
  <c r="U368" i="21"/>
  <c r="T368" i="21"/>
  <c r="S368" i="21"/>
  <c r="R368" i="21"/>
  <c r="Q368" i="21"/>
  <c r="AA367" i="21"/>
  <c r="Z367" i="21"/>
  <c r="Y367" i="21"/>
  <c r="X367" i="21"/>
  <c r="W367" i="21"/>
  <c r="U367" i="21"/>
  <c r="T367" i="21"/>
  <c r="S367" i="21"/>
  <c r="R367" i="21"/>
  <c r="Q367" i="21"/>
  <c r="AA366" i="21"/>
  <c r="Z366" i="21"/>
  <c r="Y366" i="21"/>
  <c r="X366" i="21"/>
  <c r="W366" i="21"/>
  <c r="U366" i="21"/>
  <c r="T366" i="21"/>
  <c r="S366" i="21"/>
  <c r="R366" i="21"/>
  <c r="Q366" i="21"/>
  <c r="AA365" i="21"/>
  <c r="Z365" i="21"/>
  <c r="Y365" i="21"/>
  <c r="X365" i="21"/>
  <c r="W365" i="21"/>
  <c r="U365" i="21"/>
  <c r="T365" i="21"/>
  <c r="S365" i="21"/>
  <c r="R365" i="21"/>
  <c r="Q365" i="21"/>
  <c r="AA364" i="21"/>
  <c r="Z364" i="21"/>
  <c r="Y364" i="21"/>
  <c r="X364" i="21"/>
  <c r="W364" i="21"/>
  <c r="U364" i="21"/>
  <c r="T364" i="21"/>
  <c r="S364" i="21"/>
  <c r="R364" i="21"/>
  <c r="Q364" i="21"/>
  <c r="AA363" i="21"/>
  <c r="Z363" i="21"/>
  <c r="Y363" i="21"/>
  <c r="X363" i="21"/>
  <c r="W363" i="21"/>
  <c r="U363" i="21"/>
  <c r="T363" i="21"/>
  <c r="S363" i="21"/>
  <c r="R363" i="21"/>
  <c r="Q363" i="21"/>
  <c r="AA362" i="21"/>
  <c r="Z362" i="21"/>
  <c r="Y362" i="21"/>
  <c r="X362" i="21"/>
  <c r="W362" i="21"/>
  <c r="U362" i="21"/>
  <c r="T362" i="21"/>
  <c r="S362" i="21"/>
  <c r="R362" i="21"/>
  <c r="Q362" i="21"/>
  <c r="AA361" i="21"/>
  <c r="Z361" i="21"/>
  <c r="Y361" i="21"/>
  <c r="X361" i="21"/>
  <c r="W361" i="21"/>
  <c r="U361" i="21"/>
  <c r="T361" i="21"/>
  <c r="S361" i="21"/>
  <c r="R361" i="21"/>
  <c r="Q361" i="21"/>
  <c r="AA360" i="21"/>
  <c r="Z360" i="21"/>
  <c r="Y360" i="21"/>
  <c r="X360" i="21"/>
  <c r="W360" i="21"/>
  <c r="U360" i="21"/>
  <c r="T360" i="21"/>
  <c r="S360" i="21"/>
  <c r="R360" i="21"/>
  <c r="Q360" i="21"/>
  <c r="AA359" i="21"/>
  <c r="Z359" i="21"/>
  <c r="Y359" i="21"/>
  <c r="X359" i="21"/>
  <c r="W359" i="21"/>
  <c r="U359" i="21"/>
  <c r="T359" i="21"/>
  <c r="S359" i="21"/>
  <c r="R359" i="21"/>
  <c r="Q359" i="21"/>
  <c r="AA358" i="21"/>
  <c r="Z358" i="21"/>
  <c r="Y358" i="21"/>
  <c r="X358" i="21"/>
  <c r="W358" i="21"/>
  <c r="U358" i="21"/>
  <c r="T358" i="21"/>
  <c r="S358" i="21"/>
  <c r="R358" i="21"/>
  <c r="Q358" i="21"/>
  <c r="AA357" i="21"/>
  <c r="Z357" i="21"/>
  <c r="Y357" i="21"/>
  <c r="X357" i="21"/>
  <c r="W357" i="21"/>
  <c r="U357" i="21"/>
  <c r="T357" i="21"/>
  <c r="S357" i="21"/>
  <c r="R357" i="21"/>
  <c r="Q357" i="21"/>
  <c r="AA356" i="21"/>
  <c r="Z356" i="21"/>
  <c r="Y356" i="21"/>
  <c r="X356" i="21"/>
  <c r="W356" i="21"/>
  <c r="U356" i="21"/>
  <c r="T356" i="21"/>
  <c r="S356" i="21"/>
  <c r="R356" i="21"/>
  <c r="Q356" i="21"/>
  <c r="AA355" i="21"/>
  <c r="Z355" i="21"/>
  <c r="Y355" i="21"/>
  <c r="X355" i="21"/>
  <c r="W355" i="21"/>
  <c r="U355" i="21"/>
  <c r="T355" i="21"/>
  <c r="S355" i="21"/>
  <c r="R355" i="21"/>
  <c r="Q355" i="21"/>
  <c r="AA354" i="21"/>
  <c r="Z354" i="21"/>
  <c r="Y354" i="21"/>
  <c r="X354" i="21"/>
  <c r="W354" i="21"/>
  <c r="U354" i="21"/>
  <c r="T354" i="21"/>
  <c r="S354" i="21"/>
  <c r="R354" i="21"/>
  <c r="Q354" i="21"/>
  <c r="AA353" i="21"/>
  <c r="Z353" i="21"/>
  <c r="Y353" i="21"/>
  <c r="X353" i="21"/>
  <c r="W353" i="21"/>
  <c r="U353" i="21"/>
  <c r="T353" i="21"/>
  <c r="S353" i="21"/>
  <c r="R353" i="21"/>
  <c r="Q353" i="21"/>
  <c r="AA352" i="21"/>
  <c r="Z352" i="21"/>
  <c r="Y352" i="21"/>
  <c r="X352" i="21"/>
  <c r="W352" i="21"/>
  <c r="U352" i="21"/>
  <c r="T352" i="21"/>
  <c r="S352" i="21"/>
  <c r="R352" i="21"/>
  <c r="Q352" i="21"/>
  <c r="AA351" i="21"/>
  <c r="Z351" i="21"/>
  <c r="Y351" i="21"/>
  <c r="X351" i="21"/>
  <c r="W351" i="21"/>
  <c r="U351" i="21"/>
  <c r="T351" i="21"/>
  <c r="S351" i="21"/>
  <c r="R351" i="21"/>
  <c r="Q351" i="21"/>
  <c r="AA350" i="21"/>
  <c r="Z350" i="21"/>
  <c r="Y350" i="21"/>
  <c r="X350" i="21"/>
  <c r="W350" i="21"/>
  <c r="U350" i="21"/>
  <c r="T350" i="21"/>
  <c r="S350" i="21"/>
  <c r="R350" i="21"/>
  <c r="Q350" i="21"/>
  <c r="AA349" i="21"/>
  <c r="Z349" i="21"/>
  <c r="Y349" i="21"/>
  <c r="X349" i="21"/>
  <c r="W349" i="21"/>
  <c r="U349" i="21"/>
  <c r="T349" i="21"/>
  <c r="S349" i="21"/>
  <c r="R349" i="21"/>
  <c r="Q349" i="21"/>
  <c r="AA348" i="21"/>
  <c r="Z348" i="21"/>
  <c r="Y348" i="21"/>
  <c r="X348" i="21"/>
  <c r="W348" i="21"/>
  <c r="U348" i="21"/>
  <c r="T348" i="21"/>
  <c r="S348" i="21"/>
  <c r="R348" i="21"/>
  <c r="Q348" i="21"/>
  <c r="AA347" i="21"/>
  <c r="Z347" i="21"/>
  <c r="Y347" i="21"/>
  <c r="X347" i="21"/>
  <c r="W347" i="21"/>
  <c r="U347" i="21"/>
  <c r="T347" i="21"/>
  <c r="S347" i="21"/>
  <c r="R347" i="21"/>
  <c r="Q347" i="21"/>
  <c r="AA346" i="21"/>
  <c r="Z346" i="21"/>
  <c r="Y346" i="21"/>
  <c r="X346" i="21"/>
  <c r="W346" i="21"/>
  <c r="U346" i="21"/>
  <c r="T346" i="21"/>
  <c r="S346" i="21"/>
  <c r="R346" i="21"/>
  <c r="Q346" i="21"/>
  <c r="AA345" i="21"/>
  <c r="Z345" i="21"/>
  <c r="Y345" i="21"/>
  <c r="X345" i="21"/>
  <c r="W345" i="21"/>
  <c r="U345" i="21"/>
  <c r="T345" i="21"/>
  <c r="S345" i="21"/>
  <c r="R345" i="21"/>
  <c r="Q345" i="21"/>
  <c r="AA344" i="21"/>
  <c r="Z344" i="21"/>
  <c r="Y344" i="21"/>
  <c r="X344" i="21"/>
  <c r="W344" i="21"/>
  <c r="U344" i="21"/>
  <c r="T344" i="21"/>
  <c r="S344" i="21"/>
  <c r="R344" i="21"/>
  <c r="Q344" i="21"/>
  <c r="AA343" i="21"/>
  <c r="Z343" i="21"/>
  <c r="Y343" i="21"/>
  <c r="X343" i="21"/>
  <c r="W343" i="21"/>
  <c r="U343" i="21"/>
  <c r="T343" i="21"/>
  <c r="S343" i="21"/>
  <c r="R343" i="21"/>
  <c r="Q343" i="21"/>
  <c r="AA342" i="21"/>
  <c r="Z342" i="21"/>
  <c r="Y342" i="21"/>
  <c r="X342" i="21"/>
  <c r="W342" i="21"/>
  <c r="U342" i="21"/>
  <c r="T342" i="21"/>
  <c r="S342" i="21"/>
  <c r="R342" i="21"/>
  <c r="Q342" i="21"/>
  <c r="AA341" i="21"/>
  <c r="Z341" i="21"/>
  <c r="Y341" i="21"/>
  <c r="X341" i="21"/>
  <c r="W341" i="21"/>
  <c r="U341" i="21"/>
  <c r="T341" i="21"/>
  <c r="S341" i="21"/>
  <c r="R341" i="21"/>
  <c r="Q341" i="21"/>
  <c r="AA340" i="21"/>
  <c r="Z340" i="21"/>
  <c r="Y340" i="21"/>
  <c r="X340" i="21"/>
  <c r="W340" i="21"/>
  <c r="U340" i="21"/>
  <c r="T340" i="21"/>
  <c r="S340" i="21"/>
  <c r="R340" i="21"/>
  <c r="Q340" i="21"/>
  <c r="AA339" i="21"/>
  <c r="Z339" i="21"/>
  <c r="Y339" i="21"/>
  <c r="X339" i="21"/>
  <c r="W339" i="21"/>
  <c r="U339" i="21"/>
  <c r="T339" i="21"/>
  <c r="S339" i="21"/>
  <c r="R339" i="21"/>
  <c r="Q339" i="21"/>
  <c r="AA338" i="21"/>
  <c r="Z338" i="21"/>
  <c r="Y338" i="21"/>
  <c r="X338" i="21"/>
  <c r="W338" i="21"/>
  <c r="U338" i="21"/>
  <c r="T338" i="21"/>
  <c r="S338" i="21"/>
  <c r="R338" i="21"/>
  <c r="Q338" i="21"/>
  <c r="AA337" i="21"/>
  <c r="Z337" i="21"/>
  <c r="Y337" i="21"/>
  <c r="X337" i="21"/>
  <c r="W337" i="21"/>
  <c r="U337" i="21"/>
  <c r="T337" i="21"/>
  <c r="S337" i="21"/>
  <c r="R337" i="21"/>
  <c r="Q337" i="21"/>
  <c r="AA336" i="21"/>
  <c r="Z336" i="21"/>
  <c r="Y336" i="21"/>
  <c r="X336" i="21"/>
  <c r="W336" i="21"/>
  <c r="U336" i="21"/>
  <c r="T336" i="21"/>
  <c r="S336" i="21"/>
  <c r="R336" i="21"/>
  <c r="Q336" i="21"/>
  <c r="AA335" i="21"/>
  <c r="Z335" i="21"/>
  <c r="Y335" i="21"/>
  <c r="X335" i="21"/>
  <c r="W335" i="21"/>
  <c r="U335" i="21"/>
  <c r="T335" i="21"/>
  <c r="S335" i="21"/>
  <c r="R335" i="21"/>
  <c r="Q335" i="21"/>
  <c r="AA334" i="21"/>
  <c r="Z334" i="21"/>
  <c r="Y334" i="21"/>
  <c r="X334" i="21"/>
  <c r="W334" i="21"/>
  <c r="U334" i="21"/>
  <c r="T334" i="21"/>
  <c r="S334" i="21"/>
  <c r="R334" i="21"/>
  <c r="Q334" i="21"/>
  <c r="AA333" i="21"/>
  <c r="Z333" i="21"/>
  <c r="Y333" i="21"/>
  <c r="X333" i="21"/>
  <c r="W333" i="21"/>
  <c r="U333" i="21"/>
  <c r="T333" i="21"/>
  <c r="S333" i="21"/>
  <c r="R333" i="21"/>
  <c r="Q333" i="21"/>
  <c r="AA332" i="21"/>
  <c r="Z332" i="21"/>
  <c r="Y332" i="21"/>
  <c r="X332" i="21"/>
  <c r="W332" i="21"/>
  <c r="U332" i="21"/>
  <c r="T332" i="21"/>
  <c r="S332" i="21"/>
  <c r="R332" i="21"/>
  <c r="Q332" i="21"/>
  <c r="AA331" i="21"/>
  <c r="Z331" i="21"/>
  <c r="Y331" i="21"/>
  <c r="X331" i="21"/>
  <c r="W331" i="21"/>
  <c r="U331" i="21"/>
  <c r="T331" i="21"/>
  <c r="S331" i="21"/>
  <c r="R331" i="21"/>
  <c r="Q331" i="21"/>
  <c r="AA330" i="21"/>
  <c r="Z330" i="21"/>
  <c r="Y330" i="21"/>
  <c r="X330" i="21"/>
  <c r="W330" i="21"/>
  <c r="U330" i="21"/>
  <c r="T330" i="21"/>
  <c r="S330" i="21"/>
  <c r="R330" i="21"/>
  <c r="Q330" i="21"/>
  <c r="AA329" i="21"/>
  <c r="Z329" i="21"/>
  <c r="Y329" i="21"/>
  <c r="X329" i="21"/>
  <c r="W329" i="21"/>
  <c r="U329" i="21"/>
  <c r="T329" i="21"/>
  <c r="S329" i="21"/>
  <c r="R329" i="21"/>
  <c r="Q329" i="21"/>
  <c r="AA328" i="21"/>
  <c r="Z328" i="21"/>
  <c r="Y328" i="21"/>
  <c r="X328" i="21"/>
  <c r="W328" i="21"/>
  <c r="U328" i="21"/>
  <c r="T328" i="21"/>
  <c r="S328" i="21"/>
  <c r="R328" i="21"/>
  <c r="Q328" i="21"/>
  <c r="AA327" i="21"/>
  <c r="Z327" i="21"/>
  <c r="Y327" i="21"/>
  <c r="X327" i="21"/>
  <c r="W327" i="21"/>
  <c r="U327" i="21"/>
  <c r="T327" i="21"/>
  <c r="S327" i="21"/>
  <c r="R327" i="21"/>
  <c r="Q327" i="21"/>
  <c r="AA326" i="21"/>
  <c r="Z326" i="21"/>
  <c r="Y326" i="21"/>
  <c r="X326" i="21"/>
  <c r="W326" i="21"/>
  <c r="U326" i="21"/>
  <c r="T326" i="21"/>
  <c r="S326" i="21"/>
  <c r="R326" i="21"/>
  <c r="Q326" i="21"/>
  <c r="AA325" i="21"/>
  <c r="Z325" i="21"/>
  <c r="Y325" i="21"/>
  <c r="X325" i="21"/>
  <c r="W325" i="21"/>
  <c r="U325" i="21"/>
  <c r="T325" i="21"/>
  <c r="S325" i="21"/>
  <c r="R325" i="21"/>
  <c r="Q325" i="21"/>
  <c r="AA324" i="21"/>
  <c r="Z324" i="21"/>
  <c r="Y324" i="21"/>
  <c r="X324" i="21"/>
  <c r="W324" i="21"/>
  <c r="U324" i="21"/>
  <c r="T324" i="21"/>
  <c r="S324" i="21"/>
  <c r="R324" i="21"/>
  <c r="Q324" i="21"/>
  <c r="AA323" i="21"/>
  <c r="Z323" i="21"/>
  <c r="Y323" i="21"/>
  <c r="X323" i="21"/>
  <c r="W323" i="21"/>
  <c r="U323" i="21"/>
  <c r="T323" i="21"/>
  <c r="S323" i="21"/>
  <c r="R323" i="21"/>
  <c r="Q323" i="21"/>
  <c r="AA322" i="21"/>
  <c r="Z322" i="21"/>
  <c r="Y322" i="21"/>
  <c r="X322" i="21"/>
  <c r="W322" i="21"/>
  <c r="U322" i="21"/>
  <c r="T322" i="21"/>
  <c r="S322" i="21"/>
  <c r="R322" i="21"/>
  <c r="Q322" i="21"/>
  <c r="AA321" i="21"/>
  <c r="Z321" i="21"/>
  <c r="Y321" i="21"/>
  <c r="X321" i="21"/>
  <c r="W321" i="21"/>
  <c r="U321" i="21"/>
  <c r="T321" i="21"/>
  <c r="S321" i="21"/>
  <c r="R321" i="21"/>
  <c r="Q321" i="21"/>
  <c r="AA320" i="21"/>
  <c r="Z320" i="21"/>
  <c r="Y320" i="21"/>
  <c r="X320" i="21"/>
  <c r="W320" i="21"/>
  <c r="U320" i="21"/>
  <c r="T320" i="21"/>
  <c r="S320" i="21"/>
  <c r="R320" i="21"/>
  <c r="Q320" i="21"/>
  <c r="AA319" i="21"/>
  <c r="Z319" i="21"/>
  <c r="Y319" i="21"/>
  <c r="X319" i="21"/>
  <c r="W319" i="21"/>
  <c r="U319" i="21"/>
  <c r="T319" i="21"/>
  <c r="S319" i="21"/>
  <c r="R319" i="21"/>
  <c r="Q319" i="21"/>
  <c r="AA318" i="21"/>
  <c r="Z318" i="21"/>
  <c r="Y318" i="21"/>
  <c r="X318" i="21"/>
  <c r="W318" i="21"/>
  <c r="U318" i="21"/>
  <c r="T318" i="21"/>
  <c r="S318" i="21"/>
  <c r="R318" i="21"/>
  <c r="Q318" i="21"/>
  <c r="AA317" i="21"/>
  <c r="Z317" i="21"/>
  <c r="Y317" i="21"/>
  <c r="X317" i="21"/>
  <c r="W317" i="21"/>
  <c r="U317" i="21"/>
  <c r="T317" i="21"/>
  <c r="S317" i="21"/>
  <c r="R317" i="21"/>
  <c r="Q317" i="21"/>
  <c r="AA316" i="21"/>
  <c r="Z316" i="21"/>
  <c r="Y316" i="21"/>
  <c r="X316" i="21"/>
  <c r="W316" i="21"/>
  <c r="U316" i="21"/>
  <c r="T316" i="21"/>
  <c r="S316" i="21"/>
  <c r="R316" i="21"/>
  <c r="Q316" i="21"/>
  <c r="AA315" i="21"/>
  <c r="Z315" i="21"/>
  <c r="Y315" i="21"/>
  <c r="X315" i="21"/>
  <c r="W315" i="21"/>
  <c r="U315" i="21"/>
  <c r="T315" i="21"/>
  <c r="S315" i="21"/>
  <c r="R315" i="21"/>
  <c r="Q315" i="21"/>
  <c r="AA314" i="21"/>
  <c r="Z314" i="21"/>
  <c r="Y314" i="21"/>
  <c r="X314" i="21"/>
  <c r="W314" i="21"/>
  <c r="U314" i="21"/>
  <c r="T314" i="21"/>
  <c r="S314" i="21"/>
  <c r="R314" i="21"/>
  <c r="Q314" i="21"/>
  <c r="AA313" i="21"/>
  <c r="Z313" i="21"/>
  <c r="Y313" i="21"/>
  <c r="X313" i="21"/>
  <c r="W313" i="21"/>
  <c r="U313" i="21"/>
  <c r="T313" i="21"/>
  <c r="S313" i="21"/>
  <c r="R313" i="21"/>
  <c r="Q313" i="21"/>
  <c r="AA312" i="21"/>
  <c r="Z312" i="21"/>
  <c r="Y312" i="21"/>
  <c r="X312" i="21"/>
  <c r="W312" i="21"/>
  <c r="U312" i="21"/>
  <c r="T312" i="21"/>
  <c r="S312" i="21"/>
  <c r="R312" i="21"/>
  <c r="Q312" i="21"/>
  <c r="AA311" i="21"/>
  <c r="Z311" i="21"/>
  <c r="Y311" i="21"/>
  <c r="X311" i="21"/>
  <c r="W311" i="21"/>
  <c r="U311" i="21"/>
  <c r="T311" i="21"/>
  <c r="S311" i="21"/>
  <c r="R311" i="21"/>
  <c r="Q311" i="21"/>
  <c r="AA310" i="21"/>
  <c r="Z310" i="21"/>
  <c r="Y310" i="21"/>
  <c r="X310" i="21"/>
  <c r="W310" i="21"/>
  <c r="U310" i="21"/>
  <c r="T310" i="21"/>
  <c r="S310" i="21"/>
  <c r="R310" i="21"/>
  <c r="Q310" i="21"/>
  <c r="AA309" i="21"/>
  <c r="Z309" i="21"/>
  <c r="Y309" i="21"/>
  <c r="X309" i="21"/>
  <c r="W309" i="21"/>
  <c r="U309" i="21"/>
  <c r="T309" i="21"/>
  <c r="S309" i="21"/>
  <c r="R309" i="21"/>
  <c r="Q309" i="21"/>
  <c r="AA308" i="21"/>
  <c r="Z308" i="21"/>
  <c r="Y308" i="21"/>
  <c r="X308" i="21"/>
  <c r="W308" i="21"/>
  <c r="U308" i="21"/>
  <c r="T308" i="21"/>
  <c r="S308" i="21"/>
  <c r="R308" i="21"/>
  <c r="Q308" i="21"/>
  <c r="AA307" i="21"/>
  <c r="Z307" i="21"/>
  <c r="Y307" i="21"/>
  <c r="X307" i="21"/>
  <c r="W307" i="21"/>
  <c r="U307" i="21"/>
  <c r="T307" i="21"/>
  <c r="S307" i="21"/>
  <c r="R307" i="21"/>
  <c r="Q307" i="21"/>
  <c r="AA306" i="21"/>
  <c r="Z306" i="21"/>
  <c r="Y306" i="21"/>
  <c r="X306" i="21"/>
  <c r="W306" i="21"/>
  <c r="U306" i="21"/>
  <c r="T306" i="21"/>
  <c r="S306" i="21"/>
  <c r="R306" i="21"/>
  <c r="Q306" i="21"/>
  <c r="AA305" i="21"/>
  <c r="Z305" i="21"/>
  <c r="Y305" i="21"/>
  <c r="X305" i="21"/>
  <c r="W305" i="21"/>
  <c r="U305" i="21"/>
  <c r="T305" i="21"/>
  <c r="S305" i="21"/>
  <c r="R305" i="21"/>
  <c r="Q305" i="21"/>
  <c r="AA304" i="21"/>
  <c r="Z304" i="21"/>
  <c r="Y304" i="21"/>
  <c r="X304" i="21"/>
  <c r="W304" i="21"/>
  <c r="U304" i="21"/>
  <c r="T304" i="21"/>
  <c r="S304" i="21"/>
  <c r="R304" i="21"/>
  <c r="Q304" i="21"/>
  <c r="AA303" i="21"/>
  <c r="Z303" i="21"/>
  <c r="Y303" i="21"/>
  <c r="X303" i="21"/>
  <c r="W303" i="21"/>
  <c r="U303" i="21"/>
  <c r="T303" i="21"/>
  <c r="S303" i="21"/>
  <c r="R303" i="21"/>
  <c r="Q303" i="21"/>
  <c r="AA302" i="21"/>
  <c r="Z302" i="21"/>
  <c r="Y302" i="21"/>
  <c r="X302" i="21"/>
  <c r="W302" i="21"/>
  <c r="U302" i="21"/>
  <c r="T302" i="21"/>
  <c r="S302" i="21"/>
  <c r="R302" i="21"/>
  <c r="Q302" i="21"/>
  <c r="AA301" i="21"/>
  <c r="Z301" i="21"/>
  <c r="Y301" i="21"/>
  <c r="X301" i="21"/>
  <c r="W301" i="21"/>
  <c r="U301" i="21"/>
  <c r="T301" i="21"/>
  <c r="S301" i="21"/>
  <c r="R301" i="21"/>
  <c r="Q301" i="21"/>
  <c r="AA300" i="21"/>
  <c r="Z300" i="21"/>
  <c r="Y300" i="21"/>
  <c r="X300" i="21"/>
  <c r="W300" i="21"/>
  <c r="U300" i="21"/>
  <c r="T300" i="21"/>
  <c r="S300" i="21"/>
  <c r="R300" i="21"/>
  <c r="Q300" i="21"/>
  <c r="AA299" i="21"/>
  <c r="Z299" i="21"/>
  <c r="Y299" i="21"/>
  <c r="X299" i="21"/>
  <c r="W299" i="21"/>
  <c r="U299" i="21"/>
  <c r="T299" i="21"/>
  <c r="S299" i="21"/>
  <c r="R299" i="21"/>
  <c r="Q299" i="21"/>
  <c r="AA298" i="21"/>
  <c r="Z298" i="21"/>
  <c r="Y298" i="21"/>
  <c r="X298" i="21"/>
  <c r="W298" i="21"/>
  <c r="U298" i="21"/>
  <c r="T298" i="21"/>
  <c r="S298" i="21"/>
  <c r="R298" i="21"/>
  <c r="Q298" i="21"/>
  <c r="AA297" i="21"/>
  <c r="Z297" i="21"/>
  <c r="Y297" i="21"/>
  <c r="X297" i="21"/>
  <c r="W297" i="21"/>
  <c r="U297" i="21"/>
  <c r="T297" i="21"/>
  <c r="S297" i="21"/>
  <c r="R297" i="21"/>
  <c r="Q297" i="21"/>
  <c r="AA296" i="21"/>
  <c r="Z296" i="21"/>
  <c r="Y296" i="21"/>
  <c r="X296" i="21"/>
  <c r="W296" i="21"/>
  <c r="U296" i="21"/>
  <c r="T296" i="21"/>
  <c r="S296" i="21"/>
  <c r="R296" i="21"/>
  <c r="Q296" i="21"/>
  <c r="AA295" i="21"/>
  <c r="Z295" i="21"/>
  <c r="Y295" i="21"/>
  <c r="X295" i="21"/>
  <c r="W295" i="21"/>
  <c r="U295" i="21"/>
  <c r="T295" i="21"/>
  <c r="S295" i="21"/>
  <c r="R295" i="21"/>
  <c r="Q295" i="21"/>
  <c r="AA294" i="21"/>
  <c r="Z294" i="21"/>
  <c r="Y294" i="21"/>
  <c r="X294" i="21"/>
  <c r="W294" i="21"/>
  <c r="U294" i="21"/>
  <c r="T294" i="21"/>
  <c r="S294" i="21"/>
  <c r="R294" i="21"/>
  <c r="Q294" i="21"/>
  <c r="AA293" i="21"/>
  <c r="Z293" i="21"/>
  <c r="Y293" i="21"/>
  <c r="X293" i="21"/>
  <c r="W293" i="21"/>
  <c r="U293" i="21"/>
  <c r="T293" i="21"/>
  <c r="S293" i="21"/>
  <c r="R293" i="21"/>
  <c r="Q293" i="21"/>
  <c r="AA292" i="21"/>
  <c r="Z292" i="21"/>
  <c r="Y292" i="21"/>
  <c r="X292" i="21"/>
  <c r="W292" i="21"/>
  <c r="U292" i="21"/>
  <c r="T292" i="21"/>
  <c r="S292" i="21"/>
  <c r="R292" i="21"/>
  <c r="Q292" i="21"/>
  <c r="AA291" i="21"/>
  <c r="Z291" i="21"/>
  <c r="Y291" i="21"/>
  <c r="X291" i="21"/>
  <c r="W291" i="21"/>
  <c r="U291" i="21"/>
  <c r="T291" i="21"/>
  <c r="S291" i="21"/>
  <c r="R291" i="21"/>
  <c r="Q291" i="21"/>
  <c r="AA290" i="21"/>
  <c r="Z290" i="21"/>
  <c r="Y290" i="21"/>
  <c r="X290" i="21"/>
  <c r="W290" i="21"/>
  <c r="U290" i="21"/>
  <c r="T290" i="21"/>
  <c r="S290" i="21"/>
  <c r="R290" i="21"/>
  <c r="Q290" i="21"/>
  <c r="AA289" i="21"/>
  <c r="Z289" i="21"/>
  <c r="Y289" i="21"/>
  <c r="X289" i="21"/>
  <c r="W289" i="21"/>
  <c r="U289" i="21"/>
  <c r="T289" i="21"/>
  <c r="S289" i="21"/>
  <c r="R289" i="21"/>
  <c r="Q289" i="21"/>
  <c r="AA288" i="21"/>
  <c r="Z288" i="21"/>
  <c r="Y288" i="21"/>
  <c r="X288" i="21"/>
  <c r="W288" i="21"/>
  <c r="U288" i="21"/>
  <c r="T288" i="21"/>
  <c r="S288" i="21"/>
  <c r="R288" i="21"/>
  <c r="Q288" i="21"/>
  <c r="AA287" i="21"/>
  <c r="Z287" i="21"/>
  <c r="Y287" i="21"/>
  <c r="X287" i="21"/>
  <c r="W287" i="21"/>
  <c r="U287" i="21"/>
  <c r="T287" i="21"/>
  <c r="S287" i="21"/>
  <c r="R287" i="21"/>
  <c r="Q287" i="21"/>
  <c r="AA286" i="21"/>
  <c r="Z286" i="21"/>
  <c r="Y286" i="21"/>
  <c r="X286" i="21"/>
  <c r="W286" i="21"/>
  <c r="U286" i="21"/>
  <c r="T286" i="21"/>
  <c r="S286" i="21"/>
  <c r="R286" i="21"/>
  <c r="Q286" i="21"/>
  <c r="AA285" i="21"/>
  <c r="Z285" i="21"/>
  <c r="Y285" i="21"/>
  <c r="X285" i="21"/>
  <c r="W285" i="21"/>
  <c r="U285" i="21"/>
  <c r="T285" i="21"/>
  <c r="S285" i="21"/>
  <c r="R285" i="21"/>
  <c r="Q285" i="21"/>
  <c r="AA284" i="21"/>
  <c r="Z284" i="21"/>
  <c r="Y284" i="21"/>
  <c r="X284" i="21"/>
  <c r="W284" i="21"/>
  <c r="U284" i="21"/>
  <c r="T284" i="21"/>
  <c r="S284" i="21"/>
  <c r="R284" i="21"/>
  <c r="Q284" i="21"/>
  <c r="AA283" i="21"/>
  <c r="Z283" i="21"/>
  <c r="Y283" i="21"/>
  <c r="X283" i="21"/>
  <c r="W283" i="21"/>
  <c r="U283" i="21"/>
  <c r="T283" i="21"/>
  <c r="S283" i="21"/>
  <c r="R283" i="21"/>
  <c r="Q283" i="21"/>
  <c r="AA282" i="21"/>
  <c r="Z282" i="21"/>
  <c r="Y282" i="21"/>
  <c r="X282" i="21"/>
  <c r="W282" i="21"/>
  <c r="U282" i="21"/>
  <c r="T282" i="21"/>
  <c r="S282" i="21"/>
  <c r="R282" i="21"/>
  <c r="Q282" i="21"/>
  <c r="AA281" i="21"/>
  <c r="Z281" i="21"/>
  <c r="Y281" i="21"/>
  <c r="X281" i="21"/>
  <c r="W281" i="21"/>
  <c r="U281" i="21"/>
  <c r="T281" i="21"/>
  <c r="S281" i="21"/>
  <c r="R281" i="21"/>
  <c r="Q281" i="21"/>
  <c r="AA280" i="21"/>
  <c r="Z280" i="21"/>
  <c r="Y280" i="21"/>
  <c r="X280" i="21"/>
  <c r="W280" i="21"/>
  <c r="U280" i="21"/>
  <c r="T280" i="21"/>
  <c r="S280" i="21"/>
  <c r="R280" i="21"/>
  <c r="Q280" i="21"/>
  <c r="AA279" i="21"/>
  <c r="Z279" i="21"/>
  <c r="Y279" i="21"/>
  <c r="X279" i="21"/>
  <c r="W279" i="21"/>
  <c r="U279" i="21"/>
  <c r="T279" i="21"/>
  <c r="S279" i="21"/>
  <c r="R279" i="21"/>
  <c r="Q279" i="21"/>
  <c r="AA278" i="21"/>
  <c r="Z278" i="21"/>
  <c r="Y278" i="21"/>
  <c r="X278" i="21"/>
  <c r="W278" i="21"/>
  <c r="U278" i="21"/>
  <c r="T278" i="21"/>
  <c r="S278" i="21"/>
  <c r="R278" i="21"/>
  <c r="Q278" i="21"/>
  <c r="AA277" i="21"/>
  <c r="Z277" i="21"/>
  <c r="Y277" i="21"/>
  <c r="X277" i="21"/>
  <c r="W277" i="21"/>
  <c r="U277" i="21"/>
  <c r="T277" i="21"/>
  <c r="S277" i="21"/>
  <c r="R277" i="21"/>
  <c r="Q277" i="21"/>
  <c r="AA276" i="21"/>
  <c r="Z276" i="21"/>
  <c r="Y276" i="21"/>
  <c r="X276" i="21"/>
  <c r="W276" i="21"/>
  <c r="U276" i="21"/>
  <c r="T276" i="21"/>
  <c r="S276" i="21"/>
  <c r="R276" i="21"/>
  <c r="Q276" i="21"/>
  <c r="AA275" i="21"/>
  <c r="Z275" i="21"/>
  <c r="Y275" i="21"/>
  <c r="X275" i="21"/>
  <c r="W275" i="21"/>
  <c r="U275" i="21"/>
  <c r="T275" i="21"/>
  <c r="S275" i="21"/>
  <c r="R275" i="21"/>
  <c r="Q275" i="21"/>
  <c r="AA274" i="21"/>
  <c r="Z274" i="21"/>
  <c r="Y274" i="21"/>
  <c r="X274" i="21"/>
  <c r="W274" i="21"/>
  <c r="U274" i="21"/>
  <c r="T274" i="21"/>
  <c r="S274" i="21"/>
  <c r="R274" i="21"/>
  <c r="Q274" i="21"/>
  <c r="AA273" i="21"/>
  <c r="Z273" i="21"/>
  <c r="Y273" i="21"/>
  <c r="X273" i="21"/>
  <c r="W273" i="21"/>
  <c r="U273" i="21"/>
  <c r="T273" i="21"/>
  <c r="S273" i="21"/>
  <c r="R273" i="21"/>
  <c r="Q273" i="21"/>
  <c r="AA272" i="21"/>
  <c r="Z272" i="21"/>
  <c r="Y272" i="21"/>
  <c r="X272" i="21"/>
  <c r="W272" i="21"/>
  <c r="U272" i="21"/>
  <c r="T272" i="21"/>
  <c r="S272" i="21"/>
  <c r="R272" i="21"/>
  <c r="Q272" i="21"/>
  <c r="AA271" i="21"/>
  <c r="Z271" i="21"/>
  <c r="Y271" i="21"/>
  <c r="X271" i="21"/>
  <c r="W271" i="21"/>
  <c r="U271" i="21"/>
  <c r="T271" i="21"/>
  <c r="S271" i="21"/>
  <c r="R271" i="21"/>
  <c r="Q271" i="21"/>
  <c r="AA270" i="21"/>
  <c r="Z270" i="21"/>
  <c r="Y270" i="21"/>
  <c r="X270" i="21"/>
  <c r="W270" i="21"/>
  <c r="U270" i="21"/>
  <c r="T270" i="21"/>
  <c r="S270" i="21"/>
  <c r="R270" i="21"/>
  <c r="Q270" i="21"/>
  <c r="AA269" i="21"/>
  <c r="Z269" i="21"/>
  <c r="Y269" i="21"/>
  <c r="X269" i="21"/>
  <c r="W269" i="21"/>
  <c r="U269" i="21"/>
  <c r="T269" i="21"/>
  <c r="S269" i="21"/>
  <c r="R269" i="21"/>
  <c r="Q269" i="21"/>
  <c r="AA268" i="21"/>
  <c r="Z268" i="21"/>
  <c r="Y268" i="21"/>
  <c r="X268" i="21"/>
  <c r="W268" i="21"/>
  <c r="U268" i="21"/>
  <c r="T268" i="21"/>
  <c r="S268" i="21"/>
  <c r="R268" i="21"/>
  <c r="Q268" i="21"/>
  <c r="AA267" i="21"/>
  <c r="Z267" i="21"/>
  <c r="Y267" i="21"/>
  <c r="X267" i="21"/>
  <c r="W267" i="21"/>
  <c r="U267" i="21"/>
  <c r="T267" i="21"/>
  <c r="S267" i="21"/>
  <c r="R267" i="21"/>
  <c r="Q267" i="21"/>
  <c r="AA266" i="21"/>
  <c r="Z266" i="21"/>
  <c r="Y266" i="21"/>
  <c r="X266" i="21"/>
  <c r="W266" i="21"/>
  <c r="U266" i="21"/>
  <c r="T266" i="21"/>
  <c r="S266" i="21"/>
  <c r="R266" i="21"/>
  <c r="Q266" i="21"/>
  <c r="AA265" i="21"/>
  <c r="Z265" i="21"/>
  <c r="Y265" i="21"/>
  <c r="X265" i="21"/>
  <c r="W265" i="21"/>
  <c r="U265" i="21"/>
  <c r="T265" i="21"/>
  <c r="S265" i="21"/>
  <c r="R265" i="21"/>
  <c r="Q265" i="21"/>
  <c r="AA264" i="21"/>
  <c r="Z264" i="21"/>
  <c r="Y264" i="21"/>
  <c r="X264" i="21"/>
  <c r="W264" i="21"/>
  <c r="U264" i="21"/>
  <c r="T264" i="21"/>
  <c r="S264" i="21"/>
  <c r="R264" i="21"/>
  <c r="Q264" i="21"/>
  <c r="AA263" i="21"/>
  <c r="Z263" i="21"/>
  <c r="Y263" i="21"/>
  <c r="X263" i="21"/>
  <c r="W263" i="21"/>
  <c r="U263" i="21"/>
  <c r="T263" i="21"/>
  <c r="S263" i="21"/>
  <c r="R263" i="21"/>
  <c r="Q263" i="21"/>
  <c r="AA262" i="21"/>
  <c r="Z262" i="21"/>
  <c r="Y262" i="21"/>
  <c r="X262" i="21"/>
  <c r="W262" i="21"/>
  <c r="U262" i="21"/>
  <c r="T262" i="21"/>
  <c r="S262" i="21"/>
  <c r="R262" i="21"/>
  <c r="Q262" i="21"/>
  <c r="AA261" i="21"/>
  <c r="Z261" i="21"/>
  <c r="Y261" i="21"/>
  <c r="X261" i="21"/>
  <c r="W261" i="21"/>
  <c r="U261" i="21"/>
  <c r="T261" i="21"/>
  <c r="S261" i="21"/>
  <c r="R261" i="21"/>
  <c r="Q261" i="21"/>
  <c r="AA260" i="21"/>
  <c r="Z260" i="21"/>
  <c r="Y260" i="21"/>
  <c r="X260" i="21"/>
  <c r="W260" i="21"/>
  <c r="U260" i="21"/>
  <c r="T260" i="21"/>
  <c r="S260" i="21"/>
  <c r="R260" i="21"/>
  <c r="Q260" i="21"/>
  <c r="AA259" i="21"/>
  <c r="Z259" i="21"/>
  <c r="Y259" i="21"/>
  <c r="X259" i="21"/>
  <c r="W259" i="21"/>
  <c r="U259" i="21"/>
  <c r="T259" i="21"/>
  <c r="S259" i="21"/>
  <c r="R259" i="21"/>
  <c r="Q259" i="21"/>
  <c r="AA258" i="21"/>
  <c r="Z258" i="21"/>
  <c r="Y258" i="21"/>
  <c r="X258" i="21"/>
  <c r="W258" i="21"/>
  <c r="U258" i="21"/>
  <c r="T258" i="21"/>
  <c r="S258" i="21"/>
  <c r="R258" i="21"/>
  <c r="Q258" i="21"/>
  <c r="AA257" i="21"/>
  <c r="Z257" i="21"/>
  <c r="Y257" i="21"/>
  <c r="X257" i="21"/>
  <c r="W257" i="21"/>
  <c r="U257" i="21"/>
  <c r="T257" i="21"/>
  <c r="S257" i="21"/>
  <c r="R257" i="21"/>
  <c r="Q257" i="21"/>
  <c r="AA256" i="21"/>
  <c r="Z256" i="21"/>
  <c r="Y256" i="21"/>
  <c r="X256" i="21"/>
  <c r="W256" i="21"/>
  <c r="U256" i="21"/>
  <c r="T256" i="21"/>
  <c r="S256" i="21"/>
  <c r="R256" i="21"/>
  <c r="Q256" i="21"/>
  <c r="AA255" i="21"/>
  <c r="Z255" i="21"/>
  <c r="Y255" i="21"/>
  <c r="X255" i="21"/>
  <c r="W255" i="21"/>
  <c r="U255" i="21"/>
  <c r="T255" i="21"/>
  <c r="S255" i="21"/>
  <c r="R255" i="21"/>
  <c r="Q255" i="21"/>
  <c r="AA254" i="21"/>
  <c r="Z254" i="21"/>
  <c r="Y254" i="21"/>
  <c r="X254" i="21"/>
  <c r="W254" i="21"/>
  <c r="U254" i="21"/>
  <c r="T254" i="21"/>
  <c r="S254" i="21"/>
  <c r="R254" i="21"/>
  <c r="Q254" i="21"/>
  <c r="AA253" i="21"/>
  <c r="Z253" i="21"/>
  <c r="Y253" i="21"/>
  <c r="X253" i="21"/>
  <c r="W253" i="21"/>
  <c r="U253" i="21"/>
  <c r="T253" i="21"/>
  <c r="S253" i="21"/>
  <c r="R253" i="21"/>
  <c r="Q253" i="21"/>
  <c r="AA252" i="21"/>
  <c r="Z252" i="21"/>
  <c r="Y252" i="21"/>
  <c r="X252" i="21"/>
  <c r="W252" i="21"/>
  <c r="U252" i="21"/>
  <c r="T252" i="21"/>
  <c r="S252" i="21"/>
  <c r="R252" i="21"/>
  <c r="Q252" i="21"/>
  <c r="AA251" i="21"/>
  <c r="Z251" i="21"/>
  <c r="Y251" i="21"/>
  <c r="X251" i="21"/>
  <c r="W251" i="21"/>
  <c r="U251" i="21"/>
  <c r="T251" i="21"/>
  <c r="S251" i="21"/>
  <c r="R251" i="21"/>
  <c r="Q251" i="21"/>
  <c r="AA250" i="21"/>
  <c r="Z250" i="21"/>
  <c r="Y250" i="21"/>
  <c r="X250" i="21"/>
  <c r="W250" i="21"/>
  <c r="U250" i="21"/>
  <c r="T250" i="21"/>
  <c r="S250" i="21"/>
  <c r="R250" i="21"/>
  <c r="Q250" i="21"/>
  <c r="AA249" i="21"/>
  <c r="Z249" i="21"/>
  <c r="Y249" i="21"/>
  <c r="X249" i="21"/>
  <c r="W249" i="21"/>
  <c r="U249" i="21"/>
  <c r="T249" i="21"/>
  <c r="S249" i="21"/>
  <c r="R249" i="21"/>
  <c r="Q249" i="21"/>
  <c r="AA248" i="21"/>
  <c r="Z248" i="21"/>
  <c r="Y248" i="21"/>
  <c r="X248" i="21"/>
  <c r="W248" i="21"/>
  <c r="U248" i="21"/>
  <c r="T248" i="21"/>
  <c r="S248" i="21"/>
  <c r="R248" i="21"/>
  <c r="Q248" i="21"/>
  <c r="AA247" i="21"/>
  <c r="Z247" i="21"/>
  <c r="Y247" i="21"/>
  <c r="X247" i="21"/>
  <c r="W247" i="21"/>
  <c r="U247" i="21"/>
  <c r="T247" i="21"/>
  <c r="S247" i="21"/>
  <c r="R247" i="21"/>
  <c r="Q247" i="21"/>
  <c r="AA246" i="21"/>
  <c r="Z246" i="21"/>
  <c r="Y246" i="21"/>
  <c r="X246" i="21"/>
  <c r="W246" i="21"/>
  <c r="U246" i="21"/>
  <c r="T246" i="21"/>
  <c r="S246" i="21"/>
  <c r="R246" i="21"/>
  <c r="Q246" i="21"/>
  <c r="AA245" i="21"/>
  <c r="Z245" i="21"/>
  <c r="Y245" i="21"/>
  <c r="X245" i="21"/>
  <c r="W245" i="21"/>
  <c r="U245" i="21"/>
  <c r="T245" i="21"/>
  <c r="S245" i="21"/>
  <c r="R245" i="21"/>
  <c r="Q245" i="21"/>
  <c r="AA244" i="21"/>
  <c r="Z244" i="21"/>
  <c r="Y244" i="21"/>
  <c r="X244" i="21"/>
  <c r="W244" i="21"/>
  <c r="U244" i="21"/>
  <c r="T244" i="21"/>
  <c r="S244" i="21"/>
  <c r="R244" i="21"/>
  <c r="Q244" i="21"/>
  <c r="AA243" i="21"/>
  <c r="Z243" i="21"/>
  <c r="Y243" i="21"/>
  <c r="X243" i="21"/>
  <c r="W243" i="21"/>
  <c r="U243" i="21"/>
  <c r="T243" i="21"/>
  <c r="S243" i="21"/>
  <c r="R243" i="21"/>
  <c r="Q243" i="21"/>
  <c r="AA242" i="21"/>
  <c r="Z242" i="21"/>
  <c r="Y242" i="21"/>
  <c r="X242" i="21"/>
  <c r="W242" i="21"/>
  <c r="U242" i="21"/>
  <c r="T242" i="21"/>
  <c r="S242" i="21"/>
  <c r="R242" i="21"/>
  <c r="Q242" i="21"/>
  <c r="AA241" i="21"/>
  <c r="Z241" i="21"/>
  <c r="Y241" i="21"/>
  <c r="X241" i="21"/>
  <c r="W241" i="21"/>
  <c r="U241" i="21"/>
  <c r="T241" i="21"/>
  <c r="S241" i="21"/>
  <c r="R241" i="21"/>
  <c r="Q241" i="21"/>
  <c r="AA240" i="21"/>
  <c r="Z240" i="21"/>
  <c r="Y240" i="21"/>
  <c r="X240" i="21"/>
  <c r="W240" i="21"/>
  <c r="U240" i="21"/>
  <c r="T240" i="21"/>
  <c r="S240" i="21"/>
  <c r="R240" i="21"/>
  <c r="Q240" i="21"/>
  <c r="AA239" i="21"/>
  <c r="Z239" i="21"/>
  <c r="Y239" i="21"/>
  <c r="X239" i="21"/>
  <c r="W239" i="21"/>
  <c r="U239" i="21"/>
  <c r="T239" i="21"/>
  <c r="S239" i="21"/>
  <c r="R239" i="21"/>
  <c r="Q239" i="21"/>
  <c r="AA238" i="21"/>
  <c r="Z238" i="21"/>
  <c r="Y238" i="21"/>
  <c r="X238" i="21"/>
  <c r="W238" i="21"/>
  <c r="U238" i="21"/>
  <c r="T238" i="21"/>
  <c r="S238" i="21"/>
  <c r="R238" i="21"/>
  <c r="Q238" i="21"/>
  <c r="AA237" i="21"/>
  <c r="Z237" i="21"/>
  <c r="Y237" i="21"/>
  <c r="X237" i="21"/>
  <c r="W237" i="21"/>
  <c r="U237" i="21"/>
  <c r="T237" i="21"/>
  <c r="S237" i="21"/>
  <c r="R237" i="21"/>
  <c r="Q237" i="21"/>
  <c r="AA236" i="21"/>
  <c r="Z236" i="21"/>
  <c r="Y236" i="21"/>
  <c r="X236" i="21"/>
  <c r="W236" i="21"/>
  <c r="U236" i="21"/>
  <c r="T236" i="21"/>
  <c r="S236" i="21"/>
  <c r="R236" i="21"/>
  <c r="Q236" i="21"/>
  <c r="AA235" i="21"/>
  <c r="Z235" i="21"/>
  <c r="Y235" i="21"/>
  <c r="X235" i="21"/>
  <c r="W235" i="21"/>
  <c r="U235" i="21"/>
  <c r="T235" i="21"/>
  <c r="S235" i="21"/>
  <c r="R235" i="21"/>
  <c r="Q235" i="21"/>
  <c r="AA234" i="21"/>
  <c r="Z234" i="21"/>
  <c r="Y234" i="21"/>
  <c r="X234" i="21"/>
  <c r="W234" i="21"/>
  <c r="U234" i="21"/>
  <c r="T234" i="21"/>
  <c r="S234" i="21"/>
  <c r="R234" i="21"/>
  <c r="Q234" i="21"/>
  <c r="AA233" i="21"/>
  <c r="Z233" i="21"/>
  <c r="Y233" i="21"/>
  <c r="X233" i="21"/>
  <c r="W233" i="21"/>
  <c r="U233" i="21"/>
  <c r="T233" i="21"/>
  <c r="S233" i="21"/>
  <c r="R233" i="21"/>
  <c r="Q233" i="21"/>
  <c r="AA232" i="21"/>
  <c r="Z232" i="21"/>
  <c r="Y232" i="21"/>
  <c r="X232" i="21"/>
  <c r="W232" i="21"/>
  <c r="U232" i="21"/>
  <c r="T232" i="21"/>
  <c r="S232" i="21"/>
  <c r="R232" i="21"/>
  <c r="Q232" i="21"/>
  <c r="AA231" i="21"/>
  <c r="Z231" i="21"/>
  <c r="Y231" i="21"/>
  <c r="X231" i="21"/>
  <c r="W231" i="21"/>
  <c r="U231" i="21"/>
  <c r="T231" i="21"/>
  <c r="S231" i="21"/>
  <c r="R231" i="21"/>
  <c r="Q231" i="21"/>
  <c r="AA230" i="21"/>
  <c r="Z230" i="21"/>
  <c r="Y230" i="21"/>
  <c r="X230" i="21"/>
  <c r="W230" i="21"/>
  <c r="U230" i="21"/>
  <c r="T230" i="21"/>
  <c r="S230" i="21"/>
  <c r="R230" i="21"/>
  <c r="Q230" i="21"/>
  <c r="AA229" i="21"/>
  <c r="Z229" i="21"/>
  <c r="Y229" i="21"/>
  <c r="X229" i="21"/>
  <c r="W229" i="21"/>
  <c r="U229" i="21"/>
  <c r="T229" i="21"/>
  <c r="S229" i="21"/>
  <c r="R229" i="21"/>
  <c r="Q229" i="21"/>
  <c r="AA228" i="21"/>
  <c r="Z228" i="21"/>
  <c r="Y228" i="21"/>
  <c r="X228" i="21"/>
  <c r="W228" i="21"/>
  <c r="U228" i="21"/>
  <c r="T228" i="21"/>
  <c r="S228" i="21"/>
  <c r="R228" i="21"/>
  <c r="Q228" i="21"/>
  <c r="AA227" i="21"/>
  <c r="Z227" i="21"/>
  <c r="Y227" i="21"/>
  <c r="X227" i="21"/>
  <c r="W227" i="21"/>
  <c r="U227" i="21"/>
  <c r="T227" i="21"/>
  <c r="S227" i="21"/>
  <c r="R227" i="21"/>
  <c r="Q227" i="21"/>
  <c r="AA226" i="21"/>
  <c r="Z226" i="21"/>
  <c r="Y226" i="21"/>
  <c r="X226" i="21"/>
  <c r="W226" i="21"/>
  <c r="U226" i="21"/>
  <c r="T226" i="21"/>
  <c r="S226" i="21"/>
  <c r="R226" i="21"/>
  <c r="Q226" i="21"/>
  <c r="AA225" i="21"/>
  <c r="Z225" i="21"/>
  <c r="Y225" i="21"/>
  <c r="X225" i="21"/>
  <c r="W225" i="21"/>
  <c r="U225" i="21"/>
  <c r="T225" i="21"/>
  <c r="S225" i="21"/>
  <c r="R225" i="21"/>
  <c r="Q225" i="21"/>
  <c r="AA224" i="21"/>
  <c r="Z224" i="21"/>
  <c r="Y224" i="21"/>
  <c r="X224" i="21"/>
  <c r="W224" i="21"/>
  <c r="U224" i="21"/>
  <c r="T224" i="21"/>
  <c r="S224" i="21"/>
  <c r="R224" i="21"/>
  <c r="Q224" i="21"/>
  <c r="AA223" i="21"/>
  <c r="Z223" i="21"/>
  <c r="Y223" i="21"/>
  <c r="X223" i="21"/>
  <c r="W223" i="21"/>
  <c r="U223" i="21"/>
  <c r="T223" i="21"/>
  <c r="S223" i="21"/>
  <c r="R223" i="21"/>
  <c r="Q223" i="21"/>
  <c r="AA222" i="21"/>
  <c r="Z222" i="21"/>
  <c r="Y222" i="21"/>
  <c r="X222" i="21"/>
  <c r="W222" i="21"/>
  <c r="U222" i="21"/>
  <c r="T222" i="21"/>
  <c r="S222" i="21"/>
  <c r="R222" i="21"/>
  <c r="Q222" i="21"/>
  <c r="AA221" i="21"/>
  <c r="Z221" i="21"/>
  <c r="Y221" i="21"/>
  <c r="X221" i="21"/>
  <c r="W221" i="21"/>
  <c r="U221" i="21"/>
  <c r="T221" i="21"/>
  <c r="S221" i="21"/>
  <c r="R221" i="21"/>
  <c r="Q221" i="21"/>
  <c r="AA220" i="21"/>
  <c r="Z220" i="21"/>
  <c r="Y220" i="21"/>
  <c r="X220" i="21"/>
  <c r="W220" i="21"/>
  <c r="U220" i="21"/>
  <c r="T220" i="21"/>
  <c r="S220" i="21"/>
  <c r="R220" i="21"/>
  <c r="Q220" i="21"/>
  <c r="AA219" i="21"/>
  <c r="Z219" i="21"/>
  <c r="Y219" i="21"/>
  <c r="X219" i="21"/>
  <c r="W219" i="21"/>
  <c r="U219" i="21"/>
  <c r="T219" i="21"/>
  <c r="S219" i="21"/>
  <c r="R219" i="21"/>
  <c r="Q219" i="21"/>
  <c r="AA218" i="21"/>
  <c r="Z218" i="21"/>
  <c r="Y218" i="21"/>
  <c r="X218" i="21"/>
  <c r="W218" i="21"/>
  <c r="U218" i="21"/>
  <c r="T218" i="21"/>
  <c r="S218" i="21"/>
  <c r="R218" i="21"/>
  <c r="Q218" i="21"/>
  <c r="AA217" i="21"/>
  <c r="Z217" i="21"/>
  <c r="Y217" i="21"/>
  <c r="X217" i="21"/>
  <c r="W217" i="21"/>
  <c r="U217" i="21"/>
  <c r="T217" i="21"/>
  <c r="S217" i="21"/>
  <c r="R217" i="21"/>
  <c r="Q217" i="21"/>
  <c r="AA216" i="21"/>
  <c r="Z216" i="21"/>
  <c r="Y216" i="21"/>
  <c r="X216" i="21"/>
  <c r="W216" i="21"/>
  <c r="U216" i="21"/>
  <c r="T216" i="21"/>
  <c r="S216" i="21"/>
  <c r="R216" i="21"/>
  <c r="Q216" i="21"/>
  <c r="AA215" i="21"/>
  <c r="Z215" i="21"/>
  <c r="Y215" i="21"/>
  <c r="X215" i="21"/>
  <c r="W215" i="21"/>
  <c r="U215" i="21"/>
  <c r="T215" i="21"/>
  <c r="S215" i="21"/>
  <c r="R215" i="21"/>
  <c r="Q215" i="21"/>
  <c r="AA214" i="21"/>
  <c r="Z214" i="21"/>
  <c r="Y214" i="21"/>
  <c r="X214" i="21"/>
  <c r="W214" i="21"/>
  <c r="U214" i="21"/>
  <c r="T214" i="21"/>
  <c r="S214" i="21"/>
  <c r="R214" i="21"/>
  <c r="Q214" i="21"/>
  <c r="AA213" i="21"/>
  <c r="Z213" i="21"/>
  <c r="Y213" i="21"/>
  <c r="X213" i="21"/>
  <c r="W213" i="21"/>
  <c r="U213" i="21"/>
  <c r="T213" i="21"/>
  <c r="S213" i="21"/>
  <c r="R213" i="21"/>
  <c r="Q213" i="21"/>
  <c r="AA212" i="21"/>
  <c r="Z212" i="21"/>
  <c r="Y212" i="21"/>
  <c r="X212" i="21"/>
  <c r="W212" i="21"/>
  <c r="U212" i="21"/>
  <c r="T212" i="21"/>
  <c r="S212" i="21"/>
  <c r="R212" i="21"/>
  <c r="Q212" i="21"/>
  <c r="AA211" i="21"/>
  <c r="Z211" i="21"/>
  <c r="Y211" i="21"/>
  <c r="X211" i="21"/>
  <c r="W211" i="21"/>
  <c r="U211" i="21"/>
  <c r="T211" i="21"/>
  <c r="S211" i="21"/>
  <c r="R211" i="21"/>
  <c r="Q211" i="21"/>
  <c r="AA210" i="21"/>
  <c r="Z210" i="21"/>
  <c r="Y210" i="21"/>
  <c r="X210" i="21"/>
  <c r="W210" i="21"/>
  <c r="U210" i="21"/>
  <c r="T210" i="21"/>
  <c r="S210" i="21"/>
  <c r="R210" i="21"/>
  <c r="Q210" i="21"/>
  <c r="AA209" i="21"/>
  <c r="Z209" i="21"/>
  <c r="Y209" i="21"/>
  <c r="X209" i="21"/>
  <c r="W209" i="21"/>
  <c r="U209" i="21"/>
  <c r="T209" i="21"/>
  <c r="S209" i="21"/>
  <c r="R209" i="21"/>
  <c r="Q209" i="21"/>
  <c r="AA208" i="21"/>
  <c r="Z208" i="21"/>
  <c r="Y208" i="21"/>
  <c r="X208" i="21"/>
  <c r="W208" i="21"/>
  <c r="U208" i="21"/>
  <c r="T208" i="21"/>
  <c r="S208" i="21"/>
  <c r="R208" i="21"/>
  <c r="Q208" i="21"/>
  <c r="AA207" i="21"/>
  <c r="Z207" i="21"/>
  <c r="Y207" i="21"/>
  <c r="X207" i="21"/>
  <c r="W207" i="21"/>
  <c r="U207" i="21"/>
  <c r="T207" i="21"/>
  <c r="S207" i="21"/>
  <c r="R207" i="21"/>
  <c r="Q207" i="21"/>
  <c r="AA206" i="21"/>
  <c r="Z206" i="21"/>
  <c r="Y206" i="21"/>
  <c r="X206" i="21"/>
  <c r="W206" i="21"/>
  <c r="U206" i="21"/>
  <c r="T206" i="21"/>
  <c r="S206" i="21"/>
  <c r="R206" i="21"/>
  <c r="Q206" i="21"/>
  <c r="AA205" i="21"/>
  <c r="Z205" i="21"/>
  <c r="Y205" i="21"/>
  <c r="X205" i="21"/>
  <c r="W205" i="21"/>
  <c r="U205" i="21"/>
  <c r="T205" i="21"/>
  <c r="S205" i="21"/>
  <c r="R205" i="21"/>
  <c r="Q205" i="21"/>
  <c r="AA204" i="21"/>
  <c r="Z204" i="21"/>
  <c r="Y204" i="21"/>
  <c r="X204" i="21"/>
  <c r="W204" i="21"/>
  <c r="U204" i="21"/>
  <c r="T204" i="21"/>
  <c r="S204" i="21"/>
  <c r="R204" i="21"/>
  <c r="Q204" i="21"/>
  <c r="AA203" i="21"/>
  <c r="Z203" i="21"/>
  <c r="Y203" i="21"/>
  <c r="X203" i="21"/>
  <c r="W203" i="21"/>
  <c r="U203" i="21"/>
  <c r="T203" i="21"/>
  <c r="S203" i="21"/>
  <c r="R203" i="21"/>
  <c r="Q203" i="21"/>
  <c r="AA202" i="21"/>
  <c r="Z202" i="21"/>
  <c r="Y202" i="21"/>
  <c r="X202" i="21"/>
  <c r="W202" i="21"/>
  <c r="U202" i="21"/>
  <c r="T202" i="21"/>
  <c r="S202" i="21"/>
  <c r="R202" i="21"/>
  <c r="Q202" i="21"/>
  <c r="AA201" i="21"/>
  <c r="Z201" i="21"/>
  <c r="Y201" i="21"/>
  <c r="X201" i="21"/>
  <c r="W201" i="21"/>
  <c r="U201" i="21"/>
  <c r="T201" i="21"/>
  <c r="S201" i="21"/>
  <c r="R201" i="21"/>
  <c r="Q201" i="21"/>
  <c r="AA200" i="21"/>
  <c r="Z200" i="21"/>
  <c r="Y200" i="21"/>
  <c r="X200" i="21"/>
  <c r="W200" i="21"/>
  <c r="U200" i="21"/>
  <c r="T200" i="21"/>
  <c r="S200" i="21"/>
  <c r="R200" i="21"/>
  <c r="Q200" i="21"/>
  <c r="AA199" i="21"/>
  <c r="Z199" i="21"/>
  <c r="Y199" i="21"/>
  <c r="X199" i="21"/>
  <c r="W199" i="21"/>
  <c r="U199" i="21"/>
  <c r="T199" i="21"/>
  <c r="S199" i="21"/>
  <c r="R199" i="21"/>
  <c r="Q199" i="21"/>
  <c r="AA198" i="21"/>
  <c r="Z198" i="21"/>
  <c r="Y198" i="21"/>
  <c r="X198" i="21"/>
  <c r="W198" i="21"/>
  <c r="U198" i="21"/>
  <c r="T198" i="21"/>
  <c r="S198" i="21"/>
  <c r="R198" i="21"/>
  <c r="Q198" i="21"/>
  <c r="AA197" i="21"/>
  <c r="Z197" i="21"/>
  <c r="Y197" i="21"/>
  <c r="X197" i="21"/>
  <c r="W197" i="21"/>
  <c r="U197" i="21"/>
  <c r="T197" i="21"/>
  <c r="S197" i="21"/>
  <c r="R197" i="21"/>
  <c r="Q197" i="21"/>
  <c r="AA196" i="21"/>
  <c r="Z196" i="21"/>
  <c r="Y196" i="21"/>
  <c r="X196" i="21"/>
  <c r="W196" i="21"/>
  <c r="U196" i="21"/>
  <c r="T196" i="21"/>
  <c r="S196" i="21"/>
  <c r="R196" i="21"/>
  <c r="Q196" i="21"/>
  <c r="AA195" i="21"/>
  <c r="Z195" i="21"/>
  <c r="Y195" i="21"/>
  <c r="X195" i="21"/>
  <c r="W195" i="21"/>
  <c r="U195" i="21"/>
  <c r="T195" i="21"/>
  <c r="S195" i="21"/>
  <c r="R195" i="21"/>
  <c r="Q195" i="21"/>
  <c r="AA194" i="21"/>
  <c r="Z194" i="21"/>
  <c r="Y194" i="21"/>
  <c r="X194" i="21"/>
  <c r="W194" i="21"/>
  <c r="U194" i="21"/>
  <c r="T194" i="21"/>
  <c r="S194" i="21"/>
  <c r="R194" i="21"/>
  <c r="Q194" i="21"/>
  <c r="AA193" i="21"/>
  <c r="Z193" i="21"/>
  <c r="Y193" i="21"/>
  <c r="X193" i="21"/>
  <c r="W193" i="21"/>
  <c r="U193" i="21"/>
  <c r="T193" i="21"/>
  <c r="S193" i="21"/>
  <c r="R193" i="21"/>
  <c r="Q193" i="21"/>
  <c r="AA192" i="21"/>
  <c r="Z192" i="21"/>
  <c r="Y192" i="21"/>
  <c r="X192" i="21"/>
  <c r="W192" i="21"/>
  <c r="U192" i="21"/>
  <c r="T192" i="21"/>
  <c r="S192" i="21"/>
  <c r="R192" i="21"/>
  <c r="Q192" i="21"/>
  <c r="AA191" i="21"/>
  <c r="Z191" i="21"/>
  <c r="Y191" i="21"/>
  <c r="X191" i="21"/>
  <c r="W191" i="21"/>
  <c r="U191" i="21"/>
  <c r="T191" i="21"/>
  <c r="S191" i="21"/>
  <c r="R191" i="21"/>
  <c r="Q191" i="21"/>
  <c r="AA190" i="21"/>
  <c r="Z190" i="21"/>
  <c r="Y190" i="21"/>
  <c r="X190" i="21"/>
  <c r="W190" i="21"/>
  <c r="U190" i="21"/>
  <c r="T190" i="21"/>
  <c r="S190" i="21"/>
  <c r="R190" i="21"/>
  <c r="Q190" i="21"/>
  <c r="AA189" i="21"/>
  <c r="Z189" i="21"/>
  <c r="Y189" i="21"/>
  <c r="X189" i="21"/>
  <c r="W189" i="21"/>
  <c r="U189" i="21"/>
  <c r="T189" i="21"/>
  <c r="S189" i="21"/>
  <c r="R189" i="21"/>
  <c r="Q189" i="21"/>
  <c r="AA188" i="21"/>
  <c r="Z188" i="21"/>
  <c r="Y188" i="21"/>
  <c r="X188" i="21"/>
  <c r="W188" i="21"/>
  <c r="U188" i="21"/>
  <c r="T188" i="21"/>
  <c r="S188" i="21"/>
  <c r="R188" i="21"/>
  <c r="Q188" i="21"/>
  <c r="AA187" i="21"/>
  <c r="Z187" i="21"/>
  <c r="Y187" i="21"/>
  <c r="X187" i="21"/>
  <c r="W187" i="21"/>
  <c r="U187" i="21"/>
  <c r="T187" i="21"/>
  <c r="S187" i="21"/>
  <c r="R187" i="21"/>
  <c r="Q187" i="21"/>
  <c r="AA186" i="21"/>
  <c r="Z186" i="21"/>
  <c r="Y186" i="21"/>
  <c r="X186" i="21"/>
  <c r="W186" i="21"/>
  <c r="U186" i="21"/>
  <c r="T186" i="21"/>
  <c r="S186" i="21"/>
  <c r="R186" i="21"/>
  <c r="Q186" i="21"/>
  <c r="AA185" i="21"/>
  <c r="Z185" i="21"/>
  <c r="Y185" i="21"/>
  <c r="X185" i="21"/>
  <c r="W185" i="21"/>
  <c r="U185" i="21"/>
  <c r="T185" i="21"/>
  <c r="S185" i="21"/>
  <c r="R185" i="21"/>
  <c r="Q185" i="21"/>
  <c r="AA184" i="21"/>
  <c r="Z184" i="21"/>
  <c r="Y184" i="21"/>
  <c r="X184" i="21"/>
  <c r="W184" i="21"/>
  <c r="U184" i="21"/>
  <c r="T184" i="21"/>
  <c r="S184" i="21"/>
  <c r="R184" i="21"/>
  <c r="Q184" i="21"/>
  <c r="AA183" i="21"/>
  <c r="Z183" i="21"/>
  <c r="Y183" i="21"/>
  <c r="X183" i="21"/>
  <c r="W183" i="21"/>
  <c r="U183" i="21"/>
  <c r="T183" i="21"/>
  <c r="S183" i="21"/>
  <c r="R183" i="21"/>
  <c r="Q183" i="21"/>
  <c r="AA182" i="21"/>
  <c r="Z182" i="21"/>
  <c r="Y182" i="21"/>
  <c r="X182" i="21"/>
  <c r="W182" i="21"/>
  <c r="U182" i="21"/>
  <c r="T182" i="21"/>
  <c r="S182" i="21"/>
  <c r="R182" i="21"/>
  <c r="Q182" i="21"/>
  <c r="AA181" i="21"/>
  <c r="Z181" i="21"/>
  <c r="Y181" i="21"/>
  <c r="X181" i="21"/>
  <c r="W181" i="21"/>
  <c r="U181" i="21"/>
  <c r="T181" i="21"/>
  <c r="S181" i="21"/>
  <c r="R181" i="21"/>
  <c r="Q181" i="21"/>
  <c r="AA180" i="21"/>
  <c r="Z180" i="21"/>
  <c r="Y180" i="21"/>
  <c r="X180" i="21"/>
  <c r="W180" i="21"/>
  <c r="U180" i="21"/>
  <c r="T180" i="21"/>
  <c r="S180" i="21"/>
  <c r="R180" i="21"/>
  <c r="Q180" i="21"/>
  <c r="AA179" i="21"/>
  <c r="Z179" i="21"/>
  <c r="Y179" i="21"/>
  <c r="X179" i="21"/>
  <c r="W179" i="21"/>
  <c r="U179" i="21"/>
  <c r="T179" i="21"/>
  <c r="S179" i="21"/>
  <c r="R179" i="21"/>
  <c r="Q179" i="21"/>
  <c r="AA178" i="21"/>
  <c r="Z178" i="21"/>
  <c r="Y178" i="21"/>
  <c r="X178" i="21"/>
  <c r="W178" i="21"/>
  <c r="U178" i="21"/>
  <c r="T178" i="21"/>
  <c r="S178" i="21"/>
  <c r="R178" i="21"/>
  <c r="Q178" i="21"/>
  <c r="AA177" i="21"/>
  <c r="Z177" i="21"/>
  <c r="Y177" i="21"/>
  <c r="X177" i="21"/>
  <c r="W177" i="21"/>
  <c r="U177" i="21"/>
  <c r="T177" i="21"/>
  <c r="S177" i="21"/>
  <c r="R177" i="21"/>
  <c r="Q177" i="21"/>
  <c r="AA176" i="21"/>
  <c r="Z176" i="21"/>
  <c r="Y176" i="21"/>
  <c r="X176" i="21"/>
  <c r="W176" i="21"/>
  <c r="U176" i="21"/>
  <c r="T176" i="21"/>
  <c r="S176" i="21"/>
  <c r="R176" i="21"/>
  <c r="Q176" i="21"/>
  <c r="AA175" i="21"/>
  <c r="Z175" i="21"/>
  <c r="Y175" i="21"/>
  <c r="X175" i="21"/>
  <c r="W175" i="21"/>
  <c r="U175" i="21"/>
  <c r="T175" i="21"/>
  <c r="S175" i="21"/>
  <c r="R175" i="21"/>
  <c r="Q175" i="21"/>
  <c r="AA174" i="21"/>
  <c r="Z174" i="21"/>
  <c r="Y174" i="21"/>
  <c r="X174" i="21"/>
  <c r="W174" i="21"/>
  <c r="U174" i="21"/>
  <c r="T174" i="21"/>
  <c r="S174" i="21"/>
  <c r="R174" i="21"/>
  <c r="Q174" i="21"/>
  <c r="AA173" i="21"/>
  <c r="Z173" i="21"/>
  <c r="Y173" i="21"/>
  <c r="X173" i="21"/>
  <c r="W173" i="21"/>
  <c r="U173" i="21"/>
  <c r="T173" i="21"/>
  <c r="S173" i="21"/>
  <c r="R173" i="21"/>
  <c r="Q173" i="21"/>
  <c r="AA172" i="21"/>
  <c r="Z172" i="21"/>
  <c r="Y172" i="21"/>
  <c r="X172" i="21"/>
  <c r="W172" i="21"/>
  <c r="U172" i="21"/>
  <c r="T172" i="21"/>
  <c r="S172" i="21"/>
  <c r="R172" i="21"/>
  <c r="Q172" i="21"/>
  <c r="AA171" i="21"/>
  <c r="Z171" i="21"/>
  <c r="Y171" i="21"/>
  <c r="X171" i="21"/>
  <c r="W171" i="21"/>
  <c r="U171" i="21"/>
  <c r="T171" i="21"/>
  <c r="S171" i="21"/>
  <c r="R171" i="21"/>
  <c r="Q171" i="21"/>
  <c r="AA170" i="21"/>
  <c r="Z170" i="21"/>
  <c r="Y170" i="21"/>
  <c r="X170" i="21"/>
  <c r="W170" i="21"/>
  <c r="U170" i="21"/>
  <c r="T170" i="21"/>
  <c r="S170" i="21"/>
  <c r="R170" i="21"/>
  <c r="Q170" i="21"/>
  <c r="AA169" i="21"/>
  <c r="Z169" i="21"/>
  <c r="Y169" i="21"/>
  <c r="X169" i="21"/>
  <c r="W169" i="21"/>
  <c r="U169" i="21"/>
  <c r="T169" i="21"/>
  <c r="S169" i="21"/>
  <c r="R169" i="21"/>
  <c r="Q169" i="21"/>
  <c r="AA168" i="21"/>
  <c r="Z168" i="21"/>
  <c r="Y168" i="21"/>
  <c r="X168" i="21"/>
  <c r="W168" i="21"/>
  <c r="U168" i="21"/>
  <c r="T168" i="21"/>
  <c r="S168" i="21"/>
  <c r="R168" i="21"/>
  <c r="Q168" i="21"/>
  <c r="AA167" i="21"/>
  <c r="Z167" i="21"/>
  <c r="Y167" i="21"/>
  <c r="X167" i="21"/>
  <c r="W167" i="21"/>
  <c r="U167" i="21"/>
  <c r="T167" i="21"/>
  <c r="S167" i="21"/>
  <c r="R167" i="21"/>
  <c r="Q167" i="21"/>
  <c r="AA166" i="21"/>
  <c r="Z166" i="21"/>
  <c r="Y166" i="21"/>
  <c r="X166" i="21"/>
  <c r="W166" i="21"/>
  <c r="U166" i="21"/>
  <c r="T166" i="21"/>
  <c r="S166" i="21"/>
  <c r="R166" i="21"/>
  <c r="Q166" i="21"/>
  <c r="AA165" i="21"/>
  <c r="Z165" i="21"/>
  <c r="Y165" i="21"/>
  <c r="X165" i="21"/>
  <c r="W165" i="21"/>
  <c r="U165" i="21"/>
  <c r="T165" i="21"/>
  <c r="S165" i="21"/>
  <c r="R165" i="21"/>
  <c r="Q165" i="21"/>
  <c r="AA164" i="21"/>
  <c r="Z164" i="21"/>
  <c r="Y164" i="21"/>
  <c r="X164" i="21"/>
  <c r="W164" i="21"/>
  <c r="U164" i="21"/>
  <c r="T164" i="21"/>
  <c r="S164" i="21"/>
  <c r="R164" i="21"/>
  <c r="Q164" i="21"/>
  <c r="AA163" i="21"/>
  <c r="Z163" i="21"/>
  <c r="Y163" i="21"/>
  <c r="X163" i="21"/>
  <c r="W163" i="21"/>
  <c r="U163" i="21"/>
  <c r="T163" i="21"/>
  <c r="S163" i="21"/>
  <c r="R163" i="21"/>
  <c r="Q163" i="21"/>
  <c r="AA162" i="21"/>
  <c r="Z162" i="21"/>
  <c r="Y162" i="21"/>
  <c r="X162" i="21"/>
  <c r="W162" i="21"/>
  <c r="U162" i="21"/>
  <c r="T162" i="21"/>
  <c r="S162" i="21"/>
  <c r="R162" i="21"/>
  <c r="Q162" i="21"/>
  <c r="AA161" i="21"/>
  <c r="Z161" i="21"/>
  <c r="Y161" i="21"/>
  <c r="X161" i="21"/>
  <c r="W161" i="21"/>
  <c r="U161" i="21"/>
  <c r="T161" i="21"/>
  <c r="S161" i="21"/>
  <c r="R161" i="21"/>
  <c r="Q161" i="21"/>
  <c r="AA160" i="21"/>
  <c r="Z160" i="21"/>
  <c r="Y160" i="21"/>
  <c r="X160" i="21"/>
  <c r="W160" i="21"/>
  <c r="U160" i="21"/>
  <c r="T160" i="21"/>
  <c r="S160" i="21"/>
  <c r="R160" i="21"/>
  <c r="Q160" i="21"/>
  <c r="AA159" i="21"/>
  <c r="Z159" i="21"/>
  <c r="Y159" i="21"/>
  <c r="X159" i="21"/>
  <c r="W159" i="21"/>
  <c r="U159" i="21"/>
  <c r="T159" i="21"/>
  <c r="S159" i="21"/>
  <c r="R159" i="21"/>
  <c r="Q159" i="21"/>
  <c r="AA158" i="21"/>
  <c r="Z158" i="21"/>
  <c r="Y158" i="21"/>
  <c r="X158" i="21"/>
  <c r="W158" i="21"/>
  <c r="U158" i="21"/>
  <c r="T158" i="21"/>
  <c r="S158" i="21"/>
  <c r="R158" i="21"/>
  <c r="Q158" i="21"/>
  <c r="AA157" i="21"/>
  <c r="Z157" i="21"/>
  <c r="Y157" i="21"/>
  <c r="X157" i="21"/>
  <c r="W157" i="21"/>
  <c r="U157" i="21"/>
  <c r="T157" i="21"/>
  <c r="S157" i="21"/>
  <c r="R157" i="21"/>
  <c r="Q157" i="21"/>
  <c r="AA156" i="21"/>
  <c r="Z156" i="21"/>
  <c r="Y156" i="21"/>
  <c r="X156" i="21"/>
  <c r="W156" i="21"/>
  <c r="U156" i="21"/>
  <c r="T156" i="21"/>
  <c r="S156" i="21"/>
  <c r="R156" i="21"/>
  <c r="Q156" i="21"/>
  <c r="AA155" i="21"/>
  <c r="Z155" i="21"/>
  <c r="Y155" i="21"/>
  <c r="X155" i="21"/>
  <c r="W155" i="21"/>
  <c r="U155" i="21"/>
  <c r="T155" i="21"/>
  <c r="S155" i="21"/>
  <c r="R155" i="21"/>
  <c r="Q155" i="21"/>
  <c r="AA154" i="21"/>
  <c r="Z154" i="21"/>
  <c r="Y154" i="21"/>
  <c r="X154" i="21"/>
  <c r="W154" i="21"/>
  <c r="U154" i="21"/>
  <c r="T154" i="21"/>
  <c r="S154" i="21"/>
  <c r="R154" i="21"/>
  <c r="Q154" i="21"/>
  <c r="AA153" i="21"/>
  <c r="Z153" i="21"/>
  <c r="Y153" i="21"/>
  <c r="X153" i="21"/>
  <c r="W153" i="21"/>
  <c r="U153" i="21"/>
  <c r="T153" i="21"/>
  <c r="S153" i="21"/>
  <c r="R153" i="21"/>
  <c r="Q153" i="21"/>
  <c r="AA152" i="21"/>
  <c r="Z152" i="21"/>
  <c r="Y152" i="21"/>
  <c r="X152" i="21"/>
  <c r="W152" i="21"/>
  <c r="U152" i="21"/>
  <c r="T152" i="21"/>
  <c r="S152" i="21"/>
  <c r="R152" i="21"/>
  <c r="Q152" i="21"/>
  <c r="AA151" i="21"/>
  <c r="Z151" i="21"/>
  <c r="Y151" i="21"/>
  <c r="X151" i="21"/>
  <c r="W151" i="21"/>
  <c r="U151" i="21"/>
  <c r="T151" i="21"/>
  <c r="S151" i="21"/>
  <c r="R151" i="21"/>
  <c r="Q151" i="21"/>
  <c r="AA150" i="21"/>
  <c r="Z150" i="21"/>
  <c r="Y150" i="21"/>
  <c r="X150" i="21"/>
  <c r="W150" i="21"/>
  <c r="U150" i="21"/>
  <c r="T150" i="21"/>
  <c r="S150" i="21"/>
  <c r="R150" i="21"/>
  <c r="Q150" i="21"/>
  <c r="AA149" i="21"/>
  <c r="Z149" i="21"/>
  <c r="Y149" i="21"/>
  <c r="X149" i="21"/>
  <c r="W149" i="21"/>
  <c r="U149" i="21"/>
  <c r="T149" i="21"/>
  <c r="S149" i="21"/>
  <c r="R149" i="21"/>
  <c r="Q149" i="21"/>
  <c r="AA148" i="21"/>
  <c r="Z148" i="21"/>
  <c r="Y148" i="21"/>
  <c r="X148" i="21"/>
  <c r="W148" i="21"/>
  <c r="U148" i="21"/>
  <c r="T148" i="21"/>
  <c r="S148" i="21"/>
  <c r="R148" i="21"/>
  <c r="Q148" i="21"/>
  <c r="AA147" i="21"/>
  <c r="Z147" i="21"/>
  <c r="Y147" i="21"/>
  <c r="X147" i="21"/>
  <c r="W147" i="21"/>
  <c r="U147" i="21"/>
  <c r="T147" i="21"/>
  <c r="S147" i="21"/>
  <c r="R147" i="21"/>
  <c r="Q147" i="21"/>
  <c r="AA146" i="21"/>
  <c r="Z146" i="21"/>
  <c r="Y146" i="21"/>
  <c r="X146" i="21"/>
  <c r="W146" i="21"/>
  <c r="U146" i="21"/>
  <c r="T146" i="21"/>
  <c r="S146" i="21"/>
  <c r="R146" i="21"/>
  <c r="Q146" i="21"/>
  <c r="AA145" i="21"/>
  <c r="Z145" i="21"/>
  <c r="Y145" i="21"/>
  <c r="X145" i="21"/>
  <c r="W145" i="21"/>
  <c r="U145" i="21"/>
  <c r="T145" i="21"/>
  <c r="S145" i="21"/>
  <c r="R145" i="21"/>
  <c r="Q145" i="21"/>
  <c r="AA144" i="21"/>
  <c r="Z144" i="21"/>
  <c r="Y144" i="21"/>
  <c r="X144" i="21"/>
  <c r="W144" i="21"/>
  <c r="U144" i="21"/>
  <c r="T144" i="21"/>
  <c r="S144" i="21"/>
  <c r="R144" i="21"/>
  <c r="Q144" i="21"/>
  <c r="AA143" i="21"/>
  <c r="Z143" i="21"/>
  <c r="Y143" i="21"/>
  <c r="X143" i="21"/>
  <c r="W143" i="21"/>
  <c r="U143" i="21"/>
  <c r="T143" i="21"/>
  <c r="S143" i="21"/>
  <c r="R143" i="21"/>
  <c r="Q143" i="21"/>
  <c r="AA142" i="21"/>
  <c r="Z142" i="21"/>
  <c r="Y142" i="21"/>
  <c r="X142" i="21"/>
  <c r="W142" i="21"/>
  <c r="U142" i="21"/>
  <c r="T142" i="21"/>
  <c r="S142" i="21"/>
  <c r="R142" i="21"/>
  <c r="Q142" i="21"/>
  <c r="AA141" i="21"/>
  <c r="Z141" i="21"/>
  <c r="Y141" i="21"/>
  <c r="X141" i="21"/>
  <c r="W141" i="21"/>
  <c r="U141" i="21"/>
  <c r="T141" i="21"/>
  <c r="S141" i="21"/>
  <c r="R141" i="21"/>
  <c r="Q141" i="21"/>
  <c r="AA140" i="21"/>
  <c r="Z140" i="21"/>
  <c r="Y140" i="21"/>
  <c r="X140" i="21"/>
  <c r="W140" i="21"/>
  <c r="U140" i="21"/>
  <c r="T140" i="21"/>
  <c r="S140" i="21"/>
  <c r="R140" i="21"/>
  <c r="Q140" i="21"/>
  <c r="AA139" i="21"/>
  <c r="Z139" i="21"/>
  <c r="Y139" i="21"/>
  <c r="X139" i="21"/>
  <c r="W139" i="21"/>
  <c r="U139" i="21"/>
  <c r="T139" i="21"/>
  <c r="S139" i="21"/>
  <c r="R139" i="21"/>
  <c r="Q139" i="21"/>
  <c r="AA138" i="21"/>
  <c r="Z138" i="21"/>
  <c r="Y138" i="21"/>
  <c r="X138" i="21"/>
  <c r="W138" i="21"/>
  <c r="U138" i="21"/>
  <c r="T138" i="21"/>
  <c r="S138" i="21"/>
  <c r="R138" i="21"/>
  <c r="Q138" i="21"/>
  <c r="AA137" i="21"/>
  <c r="Z137" i="21"/>
  <c r="Y137" i="21"/>
  <c r="X137" i="21"/>
  <c r="W137" i="21"/>
  <c r="U137" i="21"/>
  <c r="T137" i="21"/>
  <c r="S137" i="21"/>
  <c r="R137" i="21"/>
  <c r="Q137" i="21"/>
  <c r="AA136" i="21"/>
  <c r="Z136" i="21"/>
  <c r="Y136" i="21"/>
  <c r="X136" i="21"/>
  <c r="W136" i="21"/>
  <c r="U136" i="21"/>
  <c r="T136" i="21"/>
  <c r="S136" i="21"/>
  <c r="R136" i="21"/>
  <c r="Q136" i="21"/>
  <c r="AA135" i="21"/>
  <c r="Z135" i="21"/>
  <c r="Y135" i="21"/>
  <c r="X135" i="21"/>
  <c r="W135" i="21"/>
  <c r="U135" i="21"/>
  <c r="T135" i="21"/>
  <c r="S135" i="21"/>
  <c r="R135" i="21"/>
  <c r="Q135" i="21"/>
  <c r="AA134" i="21"/>
  <c r="Z134" i="21"/>
  <c r="Y134" i="21"/>
  <c r="X134" i="21"/>
  <c r="W134" i="21"/>
  <c r="U134" i="21"/>
  <c r="T134" i="21"/>
  <c r="S134" i="21"/>
  <c r="R134" i="21"/>
  <c r="Q134" i="21"/>
  <c r="AA133" i="21"/>
  <c r="Z133" i="21"/>
  <c r="Y133" i="21"/>
  <c r="X133" i="21"/>
  <c r="W133" i="21"/>
  <c r="U133" i="21"/>
  <c r="T133" i="21"/>
  <c r="S133" i="21"/>
  <c r="R133" i="21"/>
  <c r="Q133" i="21"/>
  <c r="AA132" i="21"/>
  <c r="Z132" i="21"/>
  <c r="Y132" i="21"/>
  <c r="X132" i="21"/>
  <c r="W132" i="21"/>
  <c r="U132" i="21"/>
  <c r="T132" i="21"/>
  <c r="S132" i="21"/>
  <c r="R132" i="21"/>
  <c r="Q132" i="21"/>
  <c r="AA131" i="21"/>
  <c r="Z131" i="21"/>
  <c r="Y131" i="21"/>
  <c r="X131" i="21"/>
  <c r="W131" i="21"/>
  <c r="U131" i="21"/>
  <c r="T131" i="21"/>
  <c r="S131" i="21"/>
  <c r="R131" i="21"/>
  <c r="Q131" i="21"/>
  <c r="AA130" i="21"/>
  <c r="Z130" i="21"/>
  <c r="Y130" i="21"/>
  <c r="X130" i="21"/>
  <c r="W130" i="21"/>
  <c r="U130" i="21"/>
  <c r="T130" i="21"/>
  <c r="S130" i="21"/>
  <c r="R130" i="21"/>
  <c r="Q130" i="21"/>
  <c r="AA129" i="21"/>
  <c r="Z129" i="21"/>
  <c r="Y129" i="21"/>
  <c r="X129" i="21"/>
  <c r="W129" i="21"/>
  <c r="U129" i="21"/>
  <c r="T129" i="21"/>
  <c r="S129" i="21"/>
  <c r="R129" i="21"/>
  <c r="Q129" i="21"/>
  <c r="AA128" i="21"/>
  <c r="Z128" i="21"/>
  <c r="Y128" i="21"/>
  <c r="X128" i="21"/>
  <c r="W128" i="21"/>
  <c r="U128" i="21"/>
  <c r="T128" i="21"/>
  <c r="S128" i="21"/>
  <c r="R128" i="21"/>
  <c r="Q128" i="21"/>
  <c r="AA127" i="21"/>
  <c r="Z127" i="21"/>
  <c r="Y127" i="21"/>
  <c r="X127" i="21"/>
  <c r="W127" i="21"/>
  <c r="U127" i="21"/>
  <c r="T127" i="21"/>
  <c r="S127" i="21"/>
  <c r="R127" i="21"/>
  <c r="Q127" i="21"/>
  <c r="AA126" i="21"/>
  <c r="Z126" i="21"/>
  <c r="Y126" i="21"/>
  <c r="X126" i="21"/>
  <c r="W126" i="21"/>
  <c r="U126" i="21"/>
  <c r="T126" i="21"/>
  <c r="S126" i="21"/>
  <c r="R126" i="21"/>
  <c r="Q126" i="21"/>
  <c r="AA125" i="21"/>
  <c r="Z125" i="21"/>
  <c r="Y125" i="21"/>
  <c r="X125" i="21"/>
  <c r="W125" i="21"/>
  <c r="U125" i="21"/>
  <c r="T125" i="21"/>
  <c r="S125" i="21"/>
  <c r="R125" i="21"/>
  <c r="Q125" i="21"/>
  <c r="AA124" i="21"/>
  <c r="Z124" i="21"/>
  <c r="Y124" i="21"/>
  <c r="X124" i="21"/>
  <c r="W124" i="21"/>
  <c r="U124" i="21"/>
  <c r="T124" i="21"/>
  <c r="S124" i="21"/>
  <c r="R124" i="21"/>
  <c r="Q124" i="21"/>
  <c r="AA123" i="21"/>
  <c r="Z123" i="21"/>
  <c r="Y123" i="21"/>
  <c r="X123" i="21"/>
  <c r="W123" i="21"/>
  <c r="U123" i="21"/>
  <c r="T123" i="21"/>
  <c r="S123" i="21"/>
  <c r="R123" i="21"/>
  <c r="Q123" i="21"/>
  <c r="AA122" i="21"/>
  <c r="Z122" i="21"/>
  <c r="Y122" i="21"/>
  <c r="X122" i="21"/>
  <c r="W122" i="21"/>
  <c r="U122" i="21"/>
  <c r="T122" i="21"/>
  <c r="S122" i="21"/>
  <c r="R122" i="21"/>
  <c r="Q122" i="21"/>
  <c r="AA121" i="21"/>
  <c r="Z121" i="21"/>
  <c r="Y121" i="21"/>
  <c r="X121" i="21"/>
  <c r="W121" i="21"/>
  <c r="U121" i="21"/>
  <c r="T121" i="21"/>
  <c r="S121" i="21"/>
  <c r="R121" i="21"/>
  <c r="Q121" i="21"/>
  <c r="AA120" i="21"/>
  <c r="Z120" i="21"/>
  <c r="Y120" i="21"/>
  <c r="X120" i="21"/>
  <c r="W120" i="21"/>
  <c r="U120" i="21"/>
  <c r="T120" i="21"/>
  <c r="S120" i="21"/>
  <c r="R120" i="21"/>
  <c r="Q120" i="21"/>
  <c r="AA119" i="21"/>
  <c r="Z119" i="21"/>
  <c r="Y119" i="21"/>
  <c r="X119" i="21"/>
  <c r="W119" i="21"/>
  <c r="U119" i="21"/>
  <c r="T119" i="21"/>
  <c r="S119" i="21"/>
  <c r="R119" i="21"/>
  <c r="Q119" i="21"/>
  <c r="AA118" i="21"/>
  <c r="Z118" i="21"/>
  <c r="Y118" i="21"/>
  <c r="X118" i="21"/>
  <c r="W118" i="21"/>
  <c r="U118" i="21"/>
  <c r="T118" i="21"/>
  <c r="S118" i="21"/>
  <c r="R118" i="21"/>
  <c r="Q118" i="21"/>
  <c r="AA117" i="21"/>
  <c r="Z117" i="21"/>
  <c r="Y117" i="21"/>
  <c r="X117" i="21"/>
  <c r="W117" i="21"/>
  <c r="U117" i="21"/>
  <c r="T117" i="21"/>
  <c r="S117" i="21"/>
  <c r="R117" i="21"/>
  <c r="Q117" i="21"/>
  <c r="AA116" i="21"/>
  <c r="Z116" i="21"/>
  <c r="Y116" i="21"/>
  <c r="X116" i="21"/>
  <c r="W116" i="21"/>
  <c r="U116" i="21"/>
  <c r="T116" i="21"/>
  <c r="S116" i="21"/>
  <c r="R116" i="21"/>
  <c r="Q116" i="21"/>
  <c r="AA115" i="21"/>
  <c r="Z115" i="21"/>
  <c r="Y115" i="21"/>
  <c r="X115" i="21"/>
  <c r="W115" i="21"/>
  <c r="U115" i="21"/>
  <c r="T115" i="21"/>
  <c r="S115" i="21"/>
  <c r="R115" i="21"/>
  <c r="Q115" i="21"/>
  <c r="AA114" i="21"/>
  <c r="Z114" i="21"/>
  <c r="Y114" i="21"/>
  <c r="X114" i="21"/>
  <c r="W114" i="21"/>
  <c r="U114" i="21"/>
  <c r="T114" i="21"/>
  <c r="S114" i="21"/>
  <c r="R114" i="21"/>
  <c r="Q114" i="21"/>
  <c r="AA113" i="21"/>
  <c r="Z113" i="21"/>
  <c r="Y113" i="21"/>
  <c r="X113" i="21"/>
  <c r="W113" i="21"/>
  <c r="U113" i="21"/>
  <c r="T113" i="21"/>
  <c r="S113" i="21"/>
  <c r="R113" i="21"/>
  <c r="Q113" i="21"/>
  <c r="AA112" i="21"/>
  <c r="Z112" i="21"/>
  <c r="Y112" i="21"/>
  <c r="X112" i="21"/>
  <c r="W112" i="21"/>
  <c r="U112" i="21"/>
  <c r="T112" i="21"/>
  <c r="S112" i="21"/>
  <c r="R112" i="21"/>
  <c r="Q112" i="21"/>
  <c r="AA111" i="21"/>
  <c r="Z111" i="21"/>
  <c r="Y111" i="21"/>
  <c r="X111" i="21"/>
  <c r="W111" i="21"/>
  <c r="U111" i="21"/>
  <c r="T111" i="21"/>
  <c r="S111" i="21"/>
  <c r="R111" i="21"/>
  <c r="Q111" i="21"/>
  <c r="AA110" i="21"/>
  <c r="Z110" i="21"/>
  <c r="Y110" i="21"/>
  <c r="X110" i="21"/>
  <c r="W110" i="21"/>
  <c r="U110" i="21"/>
  <c r="T110" i="21"/>
  <c r="S110" i="21"/>
  <c r="R110" i="21"/>
  <c r="Q110" i="21"/>
  <c r="AA109" i="21"/>
  <c r="Z109" i="21"/>
  <c r="Y109" i="21"/>
  <c r="X109" i="21"/>
  <c r="W109" i="21"/>
  <c r="U109" i="21"/>
  <c r="T109" i="21"/>
  <c r="S109" i="21"/>
  <c r="R109" i="21"/>
  <c r="Q109" i="21"/>
  <c r="AA108" i="21"/>
  <c r="Z108" i="21"/>
  <c r="Y108" i="21"/>
  <c r="X108" i="21"/>
  <c r="W108" i="21"/>
  <c r="U108" i="21"/>
  <c r="T108" i="21"/>
  <c r="S108" i="21"/>
  <c r="R108" i="21"/>
  <c r="Q108" i="21"/>
  <c r="AA107" i="21"/>
  <c r="Z107" i="21"/>
  <c r="Y107" i="21"/>
  <c r="X107" i="21"/>
  <c r="W107" i="21"/>
  <c r="U107" i="21"/>
  <c r="T107" i="21"/>
  <c r="S107" i="21"/>
  <c r="R107" i="21"/>
  <c r="Q107" i="21"/>
  <c r="AA106" i="21"/>
  <c r="Z106" i="21"/>
  <c r="Y106" i="21"/>
  <c r="X106" i="21"/>
  <c r="W106" i="21"/>
  <c r="U106" i="21"/>
  <c r="T106" i="21"/>
  <c r="S106" i="21"/>
  <c r="R106" i="21"/>
  <c r="Q106" i="21"/>
  <c r="AA105" i="21"/>
  <c r="Z105" i="21"/>
  <c r="Y105" i="21"/>
  <c r="X105" i="21"/>
  <c r="W105" i="21"/>
  <c r="U105" i="21"/>
  <c r="T105" i="21"/>
  <c r="S105" i="21"/>
  <c r="R105" i="21"/>
  <c r="Q105" i="21"/>
  <c r="AA104" i="21"/>
  <c r="Z104" i="21"/>
  <c r="Y104" i="21"/>
  <c r="X104" i="21"/>
  <c r="W104" i="21"/>
  <c r="U104" i="21"/>
  <c r="T104" i="21"/>
  <c r="S104" i="21"/>
  <c r="R104" i="21"/>
  <c r="Q104" i="21"/>
  <c r="AA103" i="21"/>
  <c r="Z103" i="21"/>
  <c r="Y103" i="21"/>
  <c r="X103" i="21"/>
  <c r="W103" i="21"/>
  <c r="U103" i="21"/>
  <c r="T103" i="21"/>
  <c r="S103" i="21"/>
  <c r="R103" i="21"/>
  <c r="Q103" i="21"/>
  <c r="AA102" i="21"/>
  <c r="Z102" i="21"/>
  <c r="Y102" i="21"/>
  <c r="X102" i="21"/>
  <c r="W102" i="21"/>
  <c r="U102" i="21"/>
  <c r="T102" i="21"/>
  <c r="S102" i="21"/>
  <c r="R102" i="21"/>
  <c r="Q102" i="21"/>
  <c r="AA101" i="21"/>
  <c r="Z101" i="21"/>
  <c r="Y101" i="21"/>
  <c r="X101" i="21"/>
  <c r="W101" i="21"/>
  <c r="U101" i="21"/>
  <c r="T101" i="21"/>
  <c r="S101" i="21"/>
  <c r="R101" i="21"/>
  <c r="Q101" i="21"/>
  <c r="AA100" i="21"/>
  <c r="Z100" i="21"/>
  <c r="Y100" i="21"/>
  <c r="X100" i="21"/>
  <c r="W100" i="21"/>
  <c r="U100" i="21"/>
  <c r="T100" i="21"/>
  <c r="S100" i="21"/>
  <c r="R100" i="21"/>
  <c r="Q100" i="21"/>
  <c r="AA99" i="21"/>
  <c r="Z99" i="21"/>
  <c r="Y99" i="21"/>
  <c r="X99" i="21"/>
  <c r="W99" i="21"/>
  <c r="U99" i="21"/>
  <c r="T99" i="21"/>
  <c r="S99" i="21"/>
  <c r="R99" i="21"/>
  <c r="Q99" i="21"/>
  <c r="AA98" i="21"/>
  <c r="Z98" i="21"/>
  <c r="Y98" i="21"/>
  <c r="X98" i="21"/>
  <c r="W98" i="21"/>
  <c r="U98" i="21"/>
  <c r="T98" i="21"/>
  <c r="S98" i="21"/>
  <c r="R98" i="21"/>
  <c r="Q98" i="21"/>
  <c r="AA97" i="21"/>
  <c r="Z97" i="21"/>
  <c r="Y97" i="21"/>
  <c r="X97" i="21"/>
  <c r="W97" i="21"/>
  <c r="U97" i="21"/>
  <c r="T97" i="21"/>
  <c r="S97" i="21"/>
  <c r="R97" i="21"/>
  <c r="Q97" i="21"/>
  <c r="AA96" i="21"/>
  <c r="Z96" i="21"/>
  <c r="Y96" i="21"/>
  <c r="X96" i="21"/>
  <c r="W96" i="21"/>
  <c r="U96" i="21"/>
  <c r="T96" i="21"/>
  <c r="S96" i="21"/>
  <c r="R96" i="21"/>
  <c r="Q96" i="21"/>
  <c r="AA95" i="21"/>
  <c r="Z95" i="21"/>
  <c r="Y95" i="21"/>
  <c r="X95" i="21"/>
  <c r="W95" i="21"/>
  <c r="U95" i="21"/>
  <c r="T95" i="21"/>
  <c r="S95" i="21"/>
  <c r="R95" i="21"/>
  <c r="Q95" i="21"/>
  <c r="AA94" i="21"/>
  <c r="Z94" i="21"/>
  <c r="Y94" i="21"/>
  <c r="X94" i="21"/>
  <c r="W94" i="21"/>
  <c r="U94" i="21"/>
  <c r="T94" i="21"/>
  <c r="S94" i="21"/>
  <c r="R94" i="21"/>
  <c r="Q94" i="21"/>
  <c r="AA93" i="21"/>
  <c r="Z93" i="21"/>
  <c r="Y93" i="21"/>
  <c r="X93" i="21"/>
  <c r="W93" i="21"/>
  <c r="U93" i="21"/>
  <c r="T93" i="21"/>
  <c r="S93" i="21"/>
  <c r="R93" i="21"/>
  <c r="Q93" i="21"/>
  <c r="AA92" i="21"/>
  <c r="Z92" i="21"/>
  <c r="Y92" i="21"/>
  <c r="X92" i="21"/>
  <c r="W92" i="21"/>
  <c r="U92" i="21"/>
  <c r="T92" i="21"/>
  <c r="S92" i="21"/>
  <c r="R92" i="21"/>
  <c r="Q92" i="21"/>
  <c r="AA91" i="21"/>
  <c r="Z91" i="21"/>
  <c r="Y91" i="21"/>
  <c r="X91" i="21"/>
  <c r="W91" i="21"/>
  <c r="U91" i="21"/>
  <c r="T91" i="21"/>
  <c r="S91" i="21"/>
  <c r="R91" i="21"/>
  <c r="Q91" i="21"/>
  <c r="AA90" i="21"/>
  <c r="Z90" i="21"/>
  <c r="Y90" i="21"/>
  <c r="X90" i="21"/>
  <c r="W90" i="21"/>
  <c r="U90" i="21"/>
  <c r="T90" i="21"/>
  <c r="S90" i="21"/>
  <c r="R90" i="21"/>
  <c r="Q90" i="21"/>
  <c r="AA89" i="21"/>
  <c r="Z89" i="21"/>
  <c r="Y89" i="21"/>
  <c r="X89" i="21"/>
  <c r="W89" i="21"/>
  <c r="U89" i="21"/>
  <c r="T89" i="21"/>
  <c r="S89" i="21"/>
  <c r="R89" i="21"/>
  <c r="Q89" i="21"/>
  <c r="AA88" i="21"/>
  <c r="Z88" i="21"/>
  <c r="Y88" i="21"/>
  <c r="X88" i="21"/>
  <c r="W88" i="21"/>
  <c r="U88" i="21"/>
  <c r="T88" i="21"/>
  <c r="S88" i="21"/>
  <c r="R88" i="21"/>
  <c r="Q88" i="21"/>
  <c r="AA87" i="21"/>
  <c r="Z87" i="21"/>
  <c r="Y87" i="21"/>
  <c r="X87" i="21"/>
  <c r="W87" i="21"/>
  <c r="U87" i="21"/>
  <c r="T87" i="21"/>
  <c r="S87" i="21"/>
  <c r="R87" i="21"/>
  <c r="Q87" i="21"/>
  <c r="AA86" i="21"/>
  <c r="Z86" i="21"/>
  <c r="Y86" i="21"/>
  <c r="X86" i="21"/>
  <c r="W86" i="21"/>
  <c r="U86" i="21"/>
  <c r="T86" i="21"/>
  <c r="S86" i="21"/>
  <c r="R86" i="21"/>
  <c r="Q86" i="21"/>
  <c r="AA85" i="21"/>
  <c r="Z85" i="21"/>
  <c r="Y85" i="21"/>
  <c r="X85" i="21"/>
  <c r="W85" i="21"/>
  <c r="U85" i="21"/>
  <c r="T85" i="21"/>
  <c r="S85" i="21"/>
  <c r="R85" i="21"/>
  <c r="Q85" i="21"/>
  <c r="AA84" i="21"/>
  <c r="Z84" i="21"/>
  <c r="Y84" i="21"/>
  <c r="X84" i="21"/>
  <c r="W84" i="21"/>
  <c r="U84" i="21"/>
  <c r="T84" i="21"/>
  <c r="S84" i="21"/>
  <c r="R84" i="21"/>
  <c r="Q84" i="21"/>
  <c r="AA83" i="21"/>
  <c r="Z83" i="21"/>
  <c r="Y83" i="21"/>
  <c r="X83" i="21"/>
  <c r="W83" i="21"/>
  <c r="U83" i="21"/>
  <c r="T83" i="21"/>
  <c r="S83" i="21"/>
  <c r="R83" i="21"/>
  <c r="Q83" i="21"/>
  <c r="AA82" i="21"/>
  <c r="Z82" i="21"/>
  <c r="Y82" i="21"/>
  <c r="X82" i="21"/>
  <c r="W82" i="21"/>
  <c r="U82" i="21"/>
  <c r="T82" i="21"/>
  <c r="S82" i="21"/>
  <c r="R82" i="21"/>
  <c r="Q82" i="21"/>
  <c r="AA81" i="21"/>
  <c r="Z81" i="21"/>
  <c r="Y81" i="21"/>
  <c r="X81" i="21"/>
  <c r="W81" i="21"/>
  <c r="U81" i="21"/>
  <c r="T81" i="21"/>
  <c r="S81" i="21"/>
  <c r="R81" i="21"/>
  <c r="Q81" i="21"/>
  <c r="AA80" i="21"/>
  <c r="Z80" i="21"/>
  <c r="Y80" i="21"/>
  <c r="X80" i="21"/>
  <c r="W80" i="21"/>
  <c r="U80" i="21"/>
  <c r="T80" i="21"/>
  <c r="S80" i="21"/>
  <c r="R80" i="21"/>
  <c r="Q80" i="21"/>
  <c r="AA79" i="21"/>
  <c r="Z79" i="21"/>
  <c r="Y79" i="21"/>
  <c r="X79" i="21"/>
  <c r="W79" i="21"/>
  <c r="U79" i="21"/>
  <c r="T79" i="21"/>
  <c r="S79" i="21"/>
  <c r="R79" i="21"/>
  <c r="Q79" i="21"/>
  <c r="AA78" i="21"/>
  <c r="Z78" i="21"/>
  <c r="Y78" i="21"/>
  <c r="X78" i="21"/>
  <c r="W78" i="21"/>
  <c r="U78" i="21"/>
  <c r="T78" i="21"/>
  <c r="S78" i="21"/>
  <c r="R78" i="21"/>
  <c r="Q78" i="21"/>
  <c r="AA77" i="21"/>
  <c r="Z77" i="21"/>
  <c r="Y77" i="21"/>
  <c r="X77" i="21"/>
  <c r="W77" i="21"/>
  <c r="U77" i="21"/>
  <c r="T77" i="21"/>
  <c r="S77" i="21"/>
  <c r="R77" i="21"/>
  <c r="Q77" i="21"/>
  <c r="AA76" i="21"/>
  <c r="Z76" i="21"/>
  <c r="Y76" i="21"/>
  <c r="X76" i="21"/>
  <c r="W76" i="21"/>
  <c r="U76" i="21"/>
  <c r="T76" i="21"/>
  <c r="S76" i="21"/>
  <c r="R76" i="21"/>
  <c r="Q76" i="21"/>
  <c r="AA75" i="21"/>
  <c r="Z75" i="21"/>
  <c r="Y75" i="21"/>
  <c r="X75" i="21"/>
  <c r="W75" i="21"/>
  <c r="U75" i="21"/>
  <c r="T75" i="21"/>
  <c r="S75" i="21"/>
  <c r="R75" i="21"/>
  <c r="Q75" i="21"/>
  <c r="AA74" i="21"/>
  <c r="Z74" i="21"/>
  <c r="Y74" i="21"/>
  <c r="X74" i="21"/>
  <c r="W74" i="21"/>
  <c r="U74" i="21"/>
  <c r="T74" i="21"/>
  <c r="S74" i="21"/>
  <c r="R74" i="21"/>
  <c r="Q74" i="21"/>
  <c r="AA73" i="21"/>
  <c r="Z73" i="21"/>
  <c r="Y73" i="21"/>
  <c r="X73" i="21"/>
  <c r="W73" i="21"/>
  <c r="U73" i="21"/>
  <c r="T73" i="21"/>
  <c r="S73" i="21"/>
  <c r="R73" i="21"/>
  <c r="Q73" i="21"/>
  <c r="AA72" i="21"/>
  <c r="Z72" i="21"/>
  <c r="Y72" i="21"/>
  <c r="X72" i="21"/>
  <c r="W72" i="21"/>
  <c r="U72" i="21"/>
  <c r="T72" i="21"/>
  <c r="S72" i="21"/>
  <c r="R72" i="21"/>
  <c r="Q72" i="21"/>
  <c r="AA71" i="21"/>
  <c r="Z71" i="21"/>
  <c r="Y71" i="21"/>
  <c r="X71" i="21"/>
  <c r="W71" i="21"/>
  <c r="U71" i="21"/>
  <c r="T71" i="21"/>
  <c r="S71" i="21"/>
  <c r="R71" i="21"/>
  <c r="Q71" i="21"/>
  <c r="AA70" i="21"/>
  <c r="Z70" i="21"/>
  <c r="Y70" i="21"/>
  <c r="X70" i="21"/>
  <c r="W70" i="21"/>
  <c r="U70" i="21"/>
  <c r="T70" i="21"/>
  <c r="S70" i="21"/>
  <c r="R70" i="21"/>
  <c r="Q70" i="21"/>
  <c r="AA69" i="21"/>
  <c r="Z69" i="21"/>
  <c r="Y69" i="21"/>
  <c r="X69" i="21"/>
  <c r="W69" i="21"/>
  <c r="U69" i="21"/>
  <c r="T69" i="21"/>
  <c r="S69" i="21"/>
  <c r="R69" i="21"/>
  <c r="Q69" i="21"/>
  <c r="AA68" i="21"/>
  <c r="Z68" i="21"/>
  <c r="Y68" i="21"/>
  <c r="X68" i="21"/>
  <c r="W68" i="21"/>
  <c r="U68" i="21"/>
  <c r="T68" i="21"/>
  <c r="S68" i="21"/>
  <c r="R68" i="21"/>
  <c r="Q68" i="21"/>
  <c r="AA67" i="21"/>
  <c r="Z67" i="21"/>
  <c r="Y67" i="21"/>
  <c r="X67" i="21"/>
  <c r="W67" i="21"/>
  <c r="U67" i="21"/>
  <c r="T67" i="21"/>
  <c r="S67" i="21"/>
  <c r="R67" i="21"/>
  <c r="Q67" i="21"/>
  <c r="AA66" i="21"/>
  <c r="Z66" i="21"/>
  <c r="Y66" i="21"/>
  <c r="X66" i="21"/>
  <c r="W66" i="21"/>
  <c r="U66" i="21"/>
  <c r="T66" i="21"/>
  <c r="S66" i="21"/>
  <c r="R66" i="21"/>
  <c r="Q66" i="21"/>
  <c r="AA65" i="21"/>
  <c r="Z65" i="21"/>
  <c r="Y65" i="21"/>
  <c r="X65" i="21"/>
  <c r="W65" i="21"/>
  <c r="U65" i="21"/>
  <c r="T65" i="21"/>
  <c r="S65" i="21"/>
  <c r="R65" i="21"/>
  <c r="Q65" i="21"/>
  <c r="AA64" i="21"/>
  <c r="Z64" i="21"/>
  <c r="Y64" i="21"/>
  <c r="X64" i="21"/>
  <c r="W64" i="21"/>
  <c r="U64" i="21"/>
  <c r="T64" i="21"/>
  <c r="S64" i="21"/>
  <c r="R64" i="21"/>
  <c r="Q64" i="21"/>
  <c r="AA63" i="21"/>
  <c r="Z63" i="21"/>
  <c r="Y63" i="21"/>
  <c r="X63" i="21"/>
  <c r="W63" i="21"/>
  <c r="U63" i="21"/>
  <c r="T63" i="21"/>
  <c r="S63" i="21"/>
  <c r="R63" i="21"/>
  <c r="Q63" i="21"/>
  <c r="AA62" i="21"/>
  <c r="Z62" i="21"/>
  <c r="Y62" i="21"/>
  <c r="X62" i="21"/>
  <c r="W62" i="21"/>
  <c r="U62" i="21"/>
  <c r="T62" i="21"/>
  <c r="S62" i="21"/>
  <c r="R62" i="21"/>
  <c r="Q62" i="21"/>
  <c r="AA61" i="21"/>
  <c r="Z61" i="21"/>
  <c r="Y61" i="21"/>
  <c r="X61" i="21"/>
  <c r="W61" i="21"/>
  <c r="U61" i="21"/>
  <c r="T61" i="21"/>
  <c r="S61" i="21"/>
  <c r="R61" i="21"/>
  <c r="Q61" i="21"/>
  <c r="AA60" i="21"/>
  <c r="Z60" i="21"/>
  <c r="Y60" i="21"/>
  <c r="X60" i="21"/>
  <c r="W60" i="21"/>
  <c r="U60" i="21"/>
  <c r="T60" i="21"/>
  <c r="S60" i="21"/>
  <c r="R60" i="21"/>
  <c r="Q60" i="21"/>
  <c r="AA59" i="21"/>
  <c r="Z59" i="21"/>
  <c r="Y59" i="21"/>
  <c r="X59" i="21"/>
  <c r="W59" i="21"/>
  <c r="U59" i="21"/>
  <c r="T59" i="21"/>
  <c r="S59" i="21"/>
  <c r="R59" i="21"/>
  <c r="Q59" i="21"/>
  <c r="AA58" i="21"/>
  <c r="Z58" i="21"/>
  <c r="Y58" i="21"/>
  <c r="X58" i="21"/>
  <c r="W58" i="21"/>
  <c r="U58" i="21"/>
  <c r="T58" i="21"/>
  <c r="S58" i="21"/>
  <c r="R58" i="21"/>
  <c r="Q58" i="21"/>
  <c r="AA57" i="21"/>
  <c r="Z57" i="21"/>
  <c r="Y57" i="21"/>
  <c r="X57" i="21"/>
  <c r="W57" i="21"/>
  <c r="U57" i="21"/>
  <c r="T57" i="21"/>
  <c r="S57" i="21"/>
  <c r="R57" i="21"/>
  <c r="Q57" i="21"/>
  <c r="AA56" i="21"/>
  <c r="Z56" i="21"/>
  <c r="Y56" i="21"/>
  <c r="X56" i="21"/>
  <c r="W56" i="21"/>
  <c r="U56" i="21"/>
  <c r="T56" i="21"/>
  <c r="S56" i="21"/>
  <c r="R56" i="21"/>
  <c r="Q56" i="21"/>
  <c r="AA55" i="21"/>
  <c r="Z55" i="21"/>
  <c r="Y55" i="21"/>
  <c r="X55" i="21"/>
  <c r="W55" i="21"/>
  <c r="U55" i="21"/>
  <c r="T55" i="21"/>
  <c r="S55" i="21"/>
  <c r="R55" i="21"/>
  <c r="Q55" i="21"/>
  <c r="AA54" i="21"/>
  <c r="Z54" i="21"/>
  <c r="Y54" i="21"/>
  <c r="X54" i="21"/>
  <c r="W54" i="21"/>
  <c r="U54" i="21"/>
  <c r="T54" i="21"/>
  <c r="S54" i="21"/>
  <c r="R54" i="21"/>
  <c r="Q54" i="21"/>
  <c r="AA53" i="21"/>
  <c r="Z53" i="21"/>
  <c r="Y53" i="21"/>
  <c r="X53" i="21"/>
  <c r="W53" i="21"/>
  <c r="U53" i="21"/>
  <c r="T53" i="21"/>
  <c r="S53" i="21"/>
  <c r="R53" i="21"/>
  <c r="Q53" i="21"/>
  <c r="AA52" i="21"/>
  <c r="Z52" i="21"/>
  <c r="Y52" i="21"/>
  <c r="X52" i="21"/>
  <c r="W52" i="21"/>
  <c r="U52" i="21"/>
  <c r="T52" i="21"/>
  <c r="S52" i="21"/>
  <c r="R52" i="21"/>
  <c r="Q52" i="21"/>
  <c r="AA51" i="21"/>
  <c r="Z51" i="21"/>
  <c r="Y51" i="21"/>
  <c r="X51" i="21"/>
  <c r="W51" i="21"/>
  <c r="U51" i="21"/>
  <c r="T51" i="21"/>
  <c r="S51" i="21"/>
  <c r="R51" i="21"/>
  <c r="Q51" i="21"/>
  <c r="AA50" i="21"/>
  <c r="Z50" i="21"/>
  <c r="Y50" i="21"/>
  <c r="X50" i="21"/>
  <c r="W50" i="21"/>
  <c r="U50" i="21"/>
  <c r="T50" i="21"/>
  <c r="S50" i="21"/>
  <c r="R50" i="21"/>
  <c r="Q50" i="21"/>
  <c r="AA49" i="21"/>
  <c r="Z49" i="21"/>
  <c r="Y49" i="21"/>
  <c r="X49" i="21"/>
  <c r="W49" i="21"/>
  <c r="U49" i="21"/>
  <c r="T49" i="21"/>
  <c r="S49" i="21"/>
  <c r="R49" i="21"/>
  <c r="Q49" i="21"/>
  <c r="AA48" i="21"/>
  <c r="Z48" i="21"/>
  <c r="Y48" i="21"/>
  <c r="X48" i="21"/>
  <c r="W48" i="21"/>
  <c r="U48" i="21"/>
  <c r="T48" i="21"/>
  <c r="S48" i="21"/>
  <c r="R48" i="21"/>
  <c r="Q48" i="21"/>
  <c r="AA47" i="21"/>
  <c r="Z47" i="21"/>
  <c r="Y47" i="21"/>
  <c r="X47" i="21"/>
  <c r="W47" i="21"/>
  <c r="U47" i="21"/>
  <c r="T47" i="21"/>
  <c r="S47" i="21"/>
  <c r="R47" i="21"/>
  <c r="Q47" i="21"/>
  <c r="AA46" i="21"/>
  <c r="Z46" i="21"/>
  <c r="Y46" i="21"/>
  <c r="X46" i="21"/>
  <c r="W46" i="21"/>
  <c r="U46" i="21"/>
  <c r="T46" i="21"/>
  <c r="S46" i="21"/>
  <c r="R46" i="21"/>
  <c r="Q46" i="21"/>
  <c r="AA45" i="21"/>
  <c r="Z45" i="21"/>
  <c r="Y45" i="21"/>
  <c r="X45" i="21"/>
  <c r="W45" i="21"/>
  <c r="U45" i="21"/>
  <c r="T45" i="21"/>
  <c r="S45" i="21"/>
  <c r="R45" i="21"/>
  <c r="Q45" i="21"/>
  <c r="AA44" i="21"/>
  <c r="Z44" i="21"/>
  <c r="Y44" i="21"/>
  <c r="X44" i="21"/>
  <c r="W44" i="21"/>
  <c r="U44" i="21"/>
  <c r="T44" i="21"/>
  <c r="S44" i="21"/>
  <c r="R44" i="21"/>
  <c r="Q44" i="21"/>
  <c r="AA43" i="21"/>
  <c r="Z43" i="21"/>
  <c r="Y43" i="21"/>
  <c r="X43" i="21"/>
  <c r="W43" i="21"/>
  <c r="U43" i="21"/>
  <c r="T43" i="21"/>
  <c r="S43" i="21"/>
  <c r="R43" i="21"/>
  <c r="Q43" i="21"/>
  <c r="AA42" i="21"/>
  <c r="Z42" i="21"/>
  <c r="Y42" i="21"/>
  <c r="X42" i="21"/>
  <c r="W42" i="21"/>
  <c r="U42" i="21"/>
  <c r="T42" i="21"/>
  <c r="S42" i="21"/>
  <c r="R42" i="21"/>
  <c r="Q42" i="21"/>
  <c r="AA41" i="21"/>
  <c r="Z41" i="21"/>
  <c r="Y41" i="21"/>
  <c r="X41" i="21"/>
  <c r="W41" i="21"/>
  <c r="U41" i="21"/>
  <c r="T41" i="21"/>
  <c r="S41" i="21"/>
  <c r="R41" i="21"/>
  <c r="Q41" i="21"/>
  <c r="AA40" i="21"/>
  <c r="Z40" i="21"/>
  <c r="Y40" i="21"/>
  <c r="X40" i="21"/>
  <c r="W40" i="21"/>
  <c r="U40" i="21"/>
  <c r="T40" i="21"/>
  <c r="S40" i="21"/>
  <c r="R40" i="21"/>
  <c r="Q40" i="21"/>
  <c r="AA39" i="21"/>
  <c r="Z39" i="21"/>
  <c r="Y39" i="21"/>
  <c r="X39" i="21"/>
  <c r="W39" i="21"/>
  <c r="U39" i="21"/>
  <c r="T39" i="21"/>
  <c r="S39" i="21"/>
  <c r="R39" i="21"/>
  <c r="Q39" i="21"/>
  <c r="AA38" i="21"/>
  <c r="Z38" i="21"/>
  <c r="Y38" i="21"/>
  <c r="X38" i="21"/>
  <c r="W38" i="21"/>
  <c r="U38" i="21"/>
  <c r="T38" i="21"/>
  <c r="S38" i="21"/>
  <c r="R38" i="21"/>
  <c r="Q38" i="21"/>
  <c r="AA37" i="21"/>
  <c r="Z37" i="21"/>
  <c r="Y37" i="21"/>
  <c r="X37" i="21"/>
  <c r="W37" i="21"/>
  <c r="U37" i="21"/>
  <c r="T37" i="21"/>
  <c r="S37" i="21"/>
  <c r="R37" i="21"/>
  <c r="Q37" i="21"/>
  <c r="AA36" i="21"/>
  <c r="Z36" i="21"/>
  <c r="Y36" i="21"/>
  <c r="X36" i="21"/>
  <c r="W36" i="21"/>
  <c r="U36" i="21"/>
  <c r="T36" i="21"/>
  <c r="S36" i="21"/>
  <c r="R36" i="21"/>
  <c r="Q36" i="21"/>
  <c r="AA35" i="21"/>
  <c r="Z35" i="21"/>
  <c r="Y35" i="21"/>
  <c r="X35" i="21"/>
  <c r="W35" i="21"/>
  <c r="U35" i="21"/>
  <c r="T35" i="21"/>
  <c r="S35" i="21"/>
  <c r="R35" i="21"/>
  <c r="Q35" i="21"/>
  <c r="AA34" i="21"/>
  <c r="Z34" i="21"/>
  <c r="Y34" i="21"/>
  <c r="X34" i="21"/>
  <c r="W34" i="21"/>
  <c r="U34" i="21"/>
  <c r="T34" i="21"/>
  <c r="S34" i="21"/>
  <c r="R34" i="21"/>
  <c r="Q34" i="21"/>
  <c r="AA33" i="21"/>
  <c r="Z33" i="21"/>
  <c r="Y33" i="21"/>
  <c r="X33" i="21"/>
  <c r="W33" i="21"/>
  <c r="U33" i="21"/>
  <c r="T33" i="21"/>
  <c r="S33" i="21"/>
  <c r="R33" i="21"/>
  <c r="Q33" i="21"/>
  <c r="AA32" i="21"/>
  <c r="Z32" i="21"/>
  <c r="Y32" i="21"/>
  <c r="X32" i="21"/>
  <c r="W32" i="21"/>
  <c r="U32" i="21"/>
  <c r="T32" i="21"/>
  <c r="S32" i="21"/>
  <c r="R32" i="21"/>
  <c r="Q32" i="21"/>
  <c r="AA31" i="21"/>
  <c r="Z31" i="21"/>
  <c r="Y31" i="21"/>
  <c r="X31" i="21"/>
  <c r="W31" i="21"/>
  <c r="U31" i="21"/>
  <c r="T31" i="21"/>
  <c r="S31" i="21"/>
  <c r="R31" i="21"/>
  <c r="Q31" i="21"/>
  <c r="AA30" i="21"/>
  <c r="Z30" i="21"/>
  <c r="Y30" i="21"/>
  <c r="X30" i="21"/>
  <c r="W30" i="21"/>
  <c r="U30" i="21"/>
  <c r="T30" i="21"/>
  <c r="S30" i="21"/>
  <c r="R30" i="21"/>
  <c r="Q30" i="21"/>
  <c r="AA29" i="21"/>
  <c r="Z29" i="21"/>
  <c r="Y29" i="21"/>
  <c r="X29" i="21"/>
  <c r="W29" i="21"/>
  <c r="U29" i="21"/>
  <c r="T29" i="21"/>
  <c r="S29" i="21"/>
  <c r="R29" i="21"/>
  <c r="Q29" i="21"/>
  <c r="AA28" i="21"/>
  <c r="Z28" i="21"/>
  <c r="Y28" i="21"/>
  <c r="X28" i="21"/>
  <c r="W28" i="21"/>
  <c r="U28" i="21"/>
  <c r="T28" i="21"/>
  <c r="S28" i="21"/>
  <c r="R28" i="21"/>
  <c r="Q28" i="21"/>
  <c r="AA27" i="21"/>
  <c r="Z27" i="21"/>
  <c r="Y27" i="21"/>
  <c r="X27" i="21"/>
  <c r="W27" i="21"/>
  <c r="U27" i="21"/>
  <c r="T27" i="21"/>
  <c r="S27" i="21"/>
  <c r="R27" i="21"/>
  <c r="Q27" i="21"/>
  <c r="AA26" i="21"/>
  <c r="Z26" i="21"/>
  <c r="Y26" i="21"/>
  <c r="X26" i="21"/>
  <c r="W26" i="21"/>
  <c r="U26" i="21"/>
  <c r="T26" i="21"/>
  <c r="S26" i="21"/>
  <c r="R26" i="21"/>
  <c r="Q26" i="21"/>
  <c r="AA25" i="21"/>
  <c r="Z25" i="21"/>
  <c r="Y25" i="21"/>
  <c r="X25" i="21"/>
  <c r="W25" i="21"/>
  <c r="U25" i="21"/>
  <c r="T25" i="21"/>
  <c r="S25" i="21"/>
  <c r="R25" i="21"/>
  <c r="Q25" i="21"/>
  <c r="AA24" i="21"/>
  <c r="Z24" i="21"/>
  <c r="Y24" i="21"/>
  <c r="X24" i="21"/>
  <c r="W24" i="21"/>
  <c r="U24" i="21"/>
  <c r="T24" i="21"/>
  <c r="S24" i="21"/>
  <c r="R24" i="21"/>
  <c r="Q24" i="21"/>
  <c r="AA23" i="21"/>
  <c r="Z23" i="21"/>
  <c r="Y23" i="21"/>
  <c r="X23" i="21"/>
  <c r="W23" i="21"/>
  <c r="U23" i="21"/>
  <c r="T23" i="21"/>
  <c r="S23" i="21"/>
  <c r="R23" i="21"/>
  <c r="Q23" i="21"/>
  <c r="AA22" i="21"/>
  <c r="Z22" i="21"/>
  <c r="Y22" i="21"/>
  <c r="X22" i="21"/>
  <c r="W22" i="21"/>
  <c r="U22" i="21"/>
  <c r="T22" i="21"/>
  <c r="S22" i="21"/>
  <c r="R22" i="21"/>
  <c r="Q22" i="21"/>
  <c r="G22" i="21"/>
  <c r="F22" i="21"/>
  <c r="E22" i="21"/>
  <c r="D22" i="21"/>
  <c r="C22" i="21"/>
  <c r="AA21" i="21"/>
  <c r="Z21" i="21"/>
  <c r="Y21" i="21"/>
  <c r="X21" i="21"/>
  <c r="W21" i="21"/>
  <c r="U21" i="21"/>
  <c r="T21" i="21"/>
  <c r="S21" i="21"/>
  <c r="R21" i="21"/>
  <c r="Q21" i="21"/>
  <c r="G21" i="21"/>
  <c r="F21" i="21"/>
  <c r="E21" i="21"/>
  <c r="D21" i="21"/>
  <c r="C21" i="21"/>
  <c r="AA20" i="21"/>
  <c r="Z20" i="21"/>
  <c r="Y20" i="21"/>
  <c r="X20" i="21"/>
  <c r="W20" i="21"/>
  <c r="U20" i="21"/>
  <c r="T20" i="21"/>
  <c r="S20" i="21"/>
  <c r="R20" i="21"/>
  <c r="Q20" i="21"/>
  <c r="G20" i="21"/>
  <c r="F20" i="21"/>
  <c r="E20" i="21"/>
  <c r="D20" i="21"/>
  <c r="C20" i="21"/>
  <c r="AA19" i="21"/>
  <c r="Z19" i="21"/>
  <c r="Y19" i="21"/>
  <c r="X19" i="21"/>
  <c r="W19" i="21"/>
  <c r="U19" i="21"/>
  <c r="T19" i="21"/>
  <c r="S19" i="21"/>
  <c r="R19" i="21"/>
  <c r="Q19" i="21"/>
  <c r="G19" i="21"/>
  <c r="F19" i="21"/>
  <c r="E19" i="21"/>
  <c r="D19" i="21"/>
  <c r="C19" i="21"/>
  <c r="AA18" i="21"/>
  <c r="Z18" i="21"/>
  <c r="Y18" i="21"/>
  <c r="X18" i="21"/>
  <c r="W18" i="21"/>
  <c r="U18" i="21"/>
  <c r="T18" i="21"/>
  <c r="S18" i="21"/>
  <c r="R18" i="21"/>
  <c r="Q18" i="21"/>
  <c r="G18" i="21"/>
  <c r="F18" i="21"/>
  <c r="E18" i="21"/>
  <c r="D18" i="21"/>
  <c r="C18" i="21"/>
  <c r="AA17" i="21"/>
  <c r="Z17" i="21"/>
  <c r="Y17" i="21"/>
  <c r="X17" i="21"/>
  <c r="W17" i="21"/>
  <c r="U17" i="21"/>
  <c r="T17" i="21"/>
  <c r="S17" i="21"/>
  <c r="R17" i="21"/>
  <c r="Q17" i="21"/>
  <c r="G17" i="21"/>
  <c r="F17" i="21"/>
  <c r="E17" i="21"/>
  <c r="D17" i="21"/>
  <c r="C17" i="21"/>
  <c r="AA16" i="21"/>
  <c r="Z16" i="21"/>
  <c r="Y16" i="21"/>
  <c r="X16" i="21"/>
  <c r="W16" i="21"/>
  <c r="U16" i="21"/>
  <c r="T16" i="21"/>
  <c r="S16" i="21"/>
  <c r="R16" i="21"/>
  <c r="Q16" i="21"/>
  <c r="G16" i="21"/>
  <c r="F16" i="21"/>
  <c r="E16" i="21"/>
  <c r="D16" i="21"/>
  <c r="C16" i="21"/>
  <c r="AA15" i="21"/>
  <c r="Z15" i="21"/>
  <c r="Y15" i="21"/>
  <c r="X15" i="21"/>
  <c r="W15" i="21"/>
  <c r="U15" i="21"/>
  <c r="T15" i="21"/>
  <c r="S15" i="21"/>
  <c r="R15" i="21"/>
  <c r="Q15" i="21"/>
  <c r="G15" i="21"/>
  <c r="F15" i="21"/>
  <c r="E15" i="21"/>
  <c r="D15" i="21"/>
  <c r="C15" i="21"/>
  <c r="AA14" i="21"/>
  <c r="Z14" i="21"/>
  <c r="Y14" i="21"/>
  <c r="X14" i="21"/>
  <c r="W14" i="21"/>
  <c r="U14" i="21"/>
  <c r="T14" i="21"/>
  <c r="S14" i="21"/>
  <c r="R14" i="21"/>
  <c r="Q14" i="21"/>
  <c r="G14" i="21"/>
  <c r="F14" i="21"/>
  <c r="E14" i="21"/>
  <c r="D14" i="21"/>
  <c r="C14" i="21"/>
  <c r="AA13" i="21"/>
  <c r="Z13" i="21"/>
  <c r="Y13" i="21"/>
  <c r="X13" i="21"/>
  <c r="W13" i="21"/>
  <c r="U13" i="21"/>
  <c r="T13" i="21"/>
  <c r="S13" i="21"/>
  <c r="R13" i="21"/>
  <c r="Q13" i="21"/>
  <c r="G13" i="21"/>
  <c r="F13" i="21"/>
  <c r="E13" i="21"/>
  <c r="D13" i="21"/>
  <c r="C13" i="21"/>
  <c r="AA12" i="21"/>
  <c r="Z12" i="21"/>
  <c r="Y12" i="21"/>
  <c r="X12" i="21"/>
  <c r="W12" i="21"/>
  <c r="U12" i="21"/>
  <c r="T12" i="21"/>
  <c r="S12" i="21"/>
  <c r="R12" i="21"/>
  <c r="Q12" i="21"/>
  <c r="G12" i="21"/>
  <c r="F12" i="21"/>
  <c r="E12" i="21"/>
  <c r="D12" i="21"/>
  <c r="C12" i="21"/>
  <c r="AA11" i="21"/>
  <c r="Z11" i="21"/>
  <c r="Y11" i="21"/>
  <c r="X11" i="21"/>
  <c r="W11" i="21"/>
  <c r="U11" i="21"/>
  <c r="T11" i="21"/>
  <c r="S11" i="21"/>
  <c r="R11" i="21"/>
  <c r="Q11" i="21"/>
  <c r="G11" i="21"/>
  <c r="F11" i="21"/>
  <c r="E11" i="21"/>
  <c r="D11" i="21"/>
  <c r="C11" i="21"/>
  <c r="AA10" i="21"/>
  <c r="Z10" i="21"/>
  <c r="Y10" i="21"/>
  <c r="X10" i="21"/>
  <c r="W10" i="21"/>
  <c r="U10" i="21"/>
  <c r="T10" i="21"/>
  <c r="S10" i="21"/>
  <c r="R10" i="21"/>
  <c r="Q10" i="21"/>
  <c r="G10" i="21"/>
  <c r="F10" i="21"/>
  <c r="E10" i="21"/>
  <c r="D10" i="21"/>
  <c r="C10" i="21"/>
  <c r="AA9" i="21"/>
  <c r="Z9" i="21"/>
  <c r="Y9" i="21"/>
  <c r="X9" i="21"/>
  <c r="W9" i="21"/>
  <c r="U9" i="21"/>
  <c r="T9" i="21"/>
  <c r="S9" i="21"/>
  <c r="R9" i="21"/>
  <c r="Q9" i="21"/>
  <c r="G9" i="21"/>
  <c r="F9" i="21"/>
  <c r="E9" i="21"/>
  <c r="D9" i="21"/>
  <c r="C9" i="21"/>
  <c r="AA8" i="21"/>
  <c r="Z8" i="21"/>
  <c r="Y8" i="21"/>
  <c r="X8" i="21"/>
  <c r="W8" i="21"/>
  <c r="U8" i="21"/>
  <c r="T8" i="21"/>
  <c r="S8" i="21"/>
  <c r="R8" i="21"/>
  <c r="Q8" i="21"/>
  <c r="G8" i="21"/>
  <c r="F8" i="21"/>
  <c r="E8" i="21"/>
  <c r="D8" i="21"/>
  <c r="C8" i="21"/>
  <c r="AA7" i="21"/>
  <c r="Z7" i="21"/>
  <c r="Y7" i="21"/>
  <c r="X7" i="21"/>
  <c r="W7" i="21"/>
  <c r="U7" i="21"/>
  <c r="T7" i="21"/>
  <c r="S7" i="21"/>
  <c r="R7" i="21"/>
  <c r="Q7" i="21"/>
  <c r="G7" i="21"/>
  <c r="G23" i="21" s="1"/>
  <c r="F7" i="21"/>
  <c r="F23" i="21" s="1"/>
  <c r="E7" i="21"/>
  <c r="D7" i="21"/>
  <c r="C7" i="21"/>
  <c r="AA6" i="21"/>
  <c r="Z6" i="21"/>
  <c r="Y6" i="21"/>
  <c r="X6" i="21"/>
  <c r="W6" i="21"/>
  <c r="U6" i="21"/>
  <c r="T6" i="21"/>
  <c r="S6" i="21"/>
  <c r="R6" i="21"/>
  <c r="Q6" i="21"/>
  <c r="G6" i="21"/>
  <c r="F6" i="21"/>
  <c r="E6" i="21"/>
  <c r="D6" i="21"/>
  <c r="C6" i="21"/>
  <c r="AA5" i="21"/>
  <c r="Z5" i="21"/>
  <c r="Y5" i="21"/>
  <c r="X5" i="21"/>
  <c r="W5" i="21"/>
  <c r="U5" i="21"/>
  <c r="T5" i="21"/>
  <c r="S5" i="21"/>
  <c r="R5" i="21"/>
  <c r="Q5" i="21"/>
  <c r="G5" i="21"/>
  <c r="F5" i="21"/>
  <c r="E5" i="21"/>
  <c r="D5" i="21"/>
  <c r="C5" i="21"/>
  <c r="AA4" i="21"/>
  <c r="Z4" i="21"/>
  <c r="Y4" i="21"/>
  <c r="X4" i="21"/>
  <c r="W4" i="21"/>
  <c r="U4" i="21"/>
  <c r="T4" i="21"/>
  <c r="S4" i="21"/>
  <c r="R4" i="21"/>
  <c r="Q4" i="21"/>
  <c r="G4" i="21"/>
  <c r="F4" i="21"/>
  <c r="E4" i="21"/>
  <c r="E23" i="21" s="1"/>
  <c r="D4" i="21"/>
  <c r="D23" i="21" s="1"/>
  <c r="C4" i="21"/>
  <c r="C23" i="21" s="1"/>
  <c r="AA403" i="20"/>
  <c r="Z403" i="20"/>
  <c r="Y403" i="20"/>
  <c r="X403" i="20"/>
  <c r="W403" i="20"/>
  <c r="U403" i="20"/>
  <c r="T403" i="20"/>
  <c r="S403" i="20"/>
  <c r="R403" i="20"/>
  <c r="Q403" i="20"/>
  <c r="AA402" i="20"/>
  <c r="Z402" i="20"/>
  <c r="Y402" i="20"/>
  <c r="X402" i="20"/>
  <c r="W402" i="20"/>
  <c r="U402" i="20"/>
  <c r="T402" i="20"/>
  <c r="S402" i="20"/>
  <c r="R402" i="20"/>
  <c r="Q402" i="20"/>
  <c r="AA401" i="20"/>
  <c r="Z401" i="20"/>
  <c r="Y401" i="20"/>
  <c r="X401" i="20"/>
  <c r="W401" i="20"/>
  <c r="U401" i="20"/>
  <c r="T401" i="20"/>
  <c r="S401" i="20"/>
  <c r="R401" i="20"/>
  <c r="Q401" i="20"/>
  <c r="AA400" i="20"/>
  <c r="Z400" i="20"/>
  <c r="Y400" i="20"/>
  <c r="X400" i="20"/>
  <c r="W400" i="20"/>
  <c r="U400" i="20"/>
  <c r="T400" i="20"/>
  <c r="S400" i="20"/>
  <c r="R400" i="20"/>
  <c r="Q400" i="20"/>
  <c r="AA399" i="20"/>
  <c r="Z399" i="20"/>
  <c r="Y399" i="20"/>
  <c r="X399" i="20"/>
  <c r="W399" i="20"/>
  <c r="U399" i="20"/>
  <c r="T399" i="20"/>
  <c r="S399" i="20"/>
  <c r="R399" i="20"/>
  <c r="Q399" i="20"/>
  <c r="AA398" i="20"/>
  <c r="Z398" i="20"/>
  <c r="Y398" i="20"/>
  <c r="X398" i="20"/>
  <c r="W398" i="20"/>
  <c r="U398" i="20"/>
  <c r="T398" i="20"/>
  <c r="S398" i="20"/>
  <c r="R398" i="20"/>
  <c r="Q398" i="20"/>
  <c r="AA397" i="20"/>
  <c r="Z397" i="20"/>
  <c r="Y397" i="20"/>
  <c r="X397" i="20"/>
  <c r="W397" i="20"/>
  <c r="U397" i="20"/>
  <c r="T397" i="20"/>
  <c r="S397" i="20"/>
  <c r="R397" i="20"/>
  <c r="Q397" i="20"/>
  <c r="AA396" i="20"/>
  <c r="Z396" i="20"/>
  <c r="Y396" i="20"/>
  <c r="X396" i="20"/>
  <c r="W396" i="20"/>
  <c r="U396" i="20"/>
  <c r="T396" i="20"/>
  <c r="S396" i="20"/>
  <c r="R396" i="20"/>
  <c r="Q396" i="20"/>
  <c r="AA395" i="20"/>
  <c r="Z395" i="20"/>
  <c r="Y395" i="20"/>
  <c r="X395" i="20"/>
  <c r="W395" i="20"/>
  <c r="U395" i="20"/>
  <c r="T395" i="20"/>
  <c r="S395" i="20"/>
  <c r="R395" i="20"/>
  <c r="Q395" i="20"/>
  <c r="AA394" i="20"/>
  <c r="Z394" i="20"/>
  <c r="Y394" i="20"/>
  <c r="X394" i="20"/>
  <c r="W394" i="20"/>
  <c r="U394" i="20"/>
  <c r="T394" i="20"/>
  <c r="S394" i="20"/>
  <c r="R394" i="20"/>
  <c r="Q394" i="20"/>
  <c r="AA393" i="20"/>
  <c r="Z393" i="20"/>
  <c r="Y393" i="20"/>
  <c r="X393" i="20"/>
  <c r="W393" i="20"/>
  <c r="U393" i="20"/>
  <c r="T393" i="20"/>
  <c r="S393" i="20"/>
  <c r="R393" i="20"/>
  <c r="Q393" i="20"/>
  <c r="AA392" i="20"/>
  <c r="Z392" i="20"/>
  <c r="Y392" i="20"/>
  <c r="X392" i="20"/>
  <c r="W392" i="20"/>
  <c r="U392" i="20"/>
  <c r="T392" i="20"/>
  <c r="S392" i="20"/>
  <c r="R392" i="20"/>
  <c r="Q392" i="20"/>
  <c r="AA391" i="20"/>
  <c r="Z391" i="20"/>
  <c r="Y391" i="20"/>
  <c r="X391" i="20"/>
  <c r="W391" i="20"/>
  <c r="U391" i="20"/>
  <c r="T391" i="20"/>
  <c r="S391" i="20"/>
  <c r="R391" i="20"/>
  <c r="Q391" i="20"/>
  <c r="AA390" i="20"/>
  <c r="Z390" i="20"/>
  <c r="Y390" i="20"/>
  <c r="X390" i="20"/>
  <c r="W390" i="20"/>
  <c r="U390" i="20"/>
  <c r="T390" i="20"/>
  <c r="S390" i="20"/>
  <c r="R390" i="20"/>
  <c r="Q390" i="20"/>
  <c r="AA389" i="20"/>
  <c r="Z389" i="20"/>
  <c r="Y389" i="20"/>
  <c r="X389" i="20"/>
  <c r="W389" i="20"/>
  <c r="U389" i="20"/>
  <c r="T389" i="20"/>
  <c r="S389" i="20"/>
  <c r="R389" i="20"/>
  <c r="Q389" i="20"/>
  <c r="AA388" i="20"/>
  <c r="Z388" i="20"/>
  <c r="Y388" i="20"/>
  <c r="X388" i="20"/>
  <c r="W388" i="20"/>
  <c r="U388" i="20"/>
  <c r="T388" i="20"/>
  <c r="S388" i="20"/>
  <c r="R388" i="20"/>
  <c r="Q388" i="20"/>
  <c r="AA387" i="20"/>
  <c r="Z387" i="20"/>
  <c r="Y387" i="20"/>
  <c r="X387" i="20"/>
  <c r="W387" i="20"/>
  <c r="U387" i="20"/>
  <c r="T387" i="20"/>
  <c r="S387" i="20"/>
  <c r="R387" i="20"/>
  <c r="Q387" i="20"/>
  <c r="AA386" i="20"/>
  <c r="Z386" i="20"/>
  <c r="Y386" i="20"/>
  <c r="X386" i="20"/>
  <c r="W386" i="20"/>
  <c r="U386" i="20"/>
  <c r="T386" i="20"/>
  <c r="S386" i="20"/>
  <c r="R386" i="20"/>
  <c r="Q386" i="20"/>
  <c r="AA385" i="20"/>
  <c r="Z385" i="20"/>
  <c r="Y385" i="20"/>
  <c r="X385" i="20"/>
  <c r="W385" i="20"/>
  <c r="U385" i="20"/>
  <c r="T385" i="20"/>
  <c r="S385" i="20"/>
  <c r="R385" i="20"/>
  <c r="Q385" i="20"/>
  <c r="AA384" i="20"/>
  <c r="Z384" i="20"/>
  <c r="Y384" i="20"/>
  <c r="X384" i="20"/>
  <c r="W384" i="20"/>
  <c r="U384" i="20"/>
  <c r="T384" i="20"/>
  <c r="S384" i="20"/>
  <c r="R384" i="20"/>
  <c r="Q384" i="20"/>
  <c r="AA383" i="20"/>
  <c r="Z383" i="20"/>
  <c r="Y383" i="20"/>
  <c r="X383" i="20"/>
  <c r="W383" i="20"/>
  <c r="U383" i="20"/>
  <c r="T383" i="20"/>
  <c r="S383" i="20"/>
  <c r="R383" i="20"/>
  <c r="Q383" i="20"/>
  <c r="AA382" i="20"/>
  <c r="Z382" i="20"/>
  <c r="Y382" i="20"/>
  <c r="X382" i="20"/>
  <c r="W382" i="20"/>
  <c r="U382" i="20"/>
  <c r="T382" i="20"/>
  <c r="S382" i="20"/>
  <c r="R382" i="20"/>
  <c r="Q382" i="20"/>
  <c r="AA381" i="20"/>
  <c r="Z381" i="20"/>
  <c r="Y381" i="20"/>
  <c r="X381" i="20"/>
  <c r="W381" i="20"/>
  <c r="U381" i="20"/>
  <c r="T381" i="20"/>
  <c r="S381" i="20"/>
  <c r="R381" i="20"/>
  <c r="Q381" i="20"/>
  <c r="AA380" i="20"/>
  <c r="Z380" i="20"/>
  <c r="Y380" i="20"/>
  <c r="X380" i="20"/>
  <c r="W380" i="20"/>
  <c r="U380" i="20"/>
  <c r="T380" i="20"/>
  <c r="S380" i="20"/>
  <c r="R380" i="20"/>
  <c r="Q380" i="20"/>
  <c r="AA379" i="20"/>
  <c r="Z379" i="20"/>
  <c r="Y379" i="20"/>
  <c r="X379" i="20"/>
  <c r="W379" i="20"/>
  <c r="U379" i="20"/>
  <c r="T379" i="20"/>
  <c r="S379" i="20"/>
  <c r="R379" i="20"/>
  <c r="Q379" i="20"/>
  <c r="AA378" i="20"/>
  <c r="Z378" i="20"/>
  <c r="Y378" i="20"/>
  <c r="X378" i="20"/>
  <c r="W378" i="20"/>
  <c r="U378" i="20"/>
  <c r="T378" i="20"/>
  <c r="S378" i="20"/>
  <c r="R378" i="20"/>
  <c r="Q378" i="20"/>
  <c r="AA377" i="20"/>
  <c r="Z377" i="20"/>
  <c r="Y377" i="20"/>
  <c r="X377" i="20"/>
  <c r="W377" i="20"/>
  <c r="U377" i="20"/>
  <c r="T377" i="20"/>
  <c r="S377" i="20"/>
  <c r="R377" i="20"/>
  <c r="Q377" i="20"/>
  <c r="AA376" i="20"/>
  <c r="Z376" i="20"/>
  <c r="Y376" i="20"/>
  <c r="X376" i="20"/>
  <c r="W376" i="20"/>
  <c r="U376" i="20"/>
  <c r="T376" i="20"/>
  <c r="S376" i="20"/>
  <c r="R376" i="20"/>
  <c r="Q376" i="20"/>
  <c r="AA375" i="20"/>
  <c r="Z375" i="20"/>
  <c r="Y375" i="20"/>
  <c r="X375" i="20"/>
  <c r="W375" i="20"/>
  <c r="U375" i="20"/>
  <c r="T375" i="20"/>
  <c r="S375" i="20"/>
  <c r="R375" i="20"/>
  <c r="Q375" i="20"/>
  <c r="AA374" i="20"/>
  <c r="Z374" i="20"/>
  <c r="Y374" i="20"/>
  <c r="X374" i="20"/>
  <c r="W374" i="20"/>
  <c r="U374" i="20"/>
  <c r="T374" i="20"/>
  <c r="S374" i="20"/>
  <c r="R374" i="20"/>
  <c r="Q374" i="20"/>
  <c r="AA373" i="20"/>
  <c r="Z373" i="20"/>
  <c r="Y373" i="20"/>
  <c r="X373" i="20"/>
  <c r="W373" i="20"/>
  <c r="U373" i="20"/>
  <c r="T373" i="20"/>
  <c r="S373" i="20"/>
  <c r="R373" i="20"/>
  <c r="Q373" i="20"/>
  <c r="AA372" i="20"/>
  <c r="Z372" i="20"/>
  <c r="Y372" i="20"/>
  <c r="X372" i="20"/>
  <c r="W372" i="20"/>
  <c r="U372" i="20"/>
  <c r="T372" i="20"/>
  <c r="S372" i="20"/>
  <c r="R372" i="20"/>
  <c r="Q372" i="20"/>
  <c r="AA371" i="20"/>
  <c r="Z371" i="20"/>
  <c r="Y371" i="20"/>
  <c r="X371" i="20"/>
  <c r="W371" i="20"/>
  <c r="U371" i="20"/>
  <c r="T371" i="20"/>
  <c r="S371" i="20"/>
  <c r="R371" i="20"/>
  <c r="Q371" i="20"/>
  <c r="AA370" i="20"/>
  <c r="Z370" i="20"/>
  <c r="Y370" i="20"/>
  <c r="X370" i="20"/>
  <c r="W370" i="20"/>
  <c r="U370" i="20"/>
  <c r="T370" i="20"/>
  <c r="S370" i="20"/>
  <c r="R370" i="20"/>
  <c r="Q370" i="20"/>
  <c r="AA369" i="20"/>
  <c r="Z369" i="20"/>
  <c r="Y369" i="20"/>
  <c r="X369" i="20"/>
  <c r="W369" i="20"/>
  <c r="U369" i="20"/>
  <c r="T369" i="20"/>
  <c r="S369" i="20"/>
  <c r="R369" i="20"/>
  <c r="Q369" i="20"/>
  <c r="AA368" i="20"/>
  <c r="Z368" i="20"/>
  <c r="Y368" i="20"/>
  <c r="X368" i="20"/>
  <c r="W368" i="20"/>
  <c r="U368" i="20"/>
  <c r="T368" i="20"/>
  <c r="S368" i="20"/>
  <c r="R368" i="20"/>
  <c r="Q368" i="20"/>
  <c r="AA367" i="20"/>
  <c r="Z367" i="20"/>
  <c r="Y367" i="20"/>
  <c r="X367" i="20"/>
  <c r="W367" i="20"/>
  <c r="U367" i="20"/>
  <c r="T367" i="20"/>
  <c r="S367" i="20"/>
  <c r="R367" i="20"/>
  <c r="Q367" i="20"/>
  <c r="AA366" i="20"/>
  <c r="Z366" i="20"/>
  <c r="Y366" i="20"/>
  <c r="X366" i="20"/>
  <c r="W366" i="20"/>
  <c r="U366" i="20"/>
  <c r="T366" i="20"/>
  <c r="S366" i="20"/>
  <c r="R366" i="20"/>
  <c r="Q366" i="20"/>
  <c r="AA365" i="20"/>
  <c r="Z365" i="20"/>
  <c r="Y365" i="20"/>
  <c r="X365" i="20"/>
  <c r="W365" i="20"/>
  <c r="U365" i="20"/>
  <c r="T365" i="20"/>
  <c r="S365" i="20"/>
  <c r="R365" i="20"/>
  <c r="Q365" i="20"/>
  <c r="AA364" i="20"/>
  <c r="Z364" i="20"/>
  <c r="Y364" i="20"/>
  <c r="X364" i="20"/>
  <c r="W364" i="20"/>
  <c r="U364" i="20"/>
  <c r="T364" i="20"/>
  <c r="S364" i="20"/>
  <c r="R364" i="20"/>
  <c r="Q364" i="20"/>
  <c r="AA363" i="20"/>
  <c r="Z363" i="20"/>
  <c r="Y363" i="20"/>
  <c r="X363" i="20"/>
  <c r="W363" i="20"/>
  <c r="U363" i="20"/>
  <c r="T363" i="20"/>
  <c r="S363" i="20"/>
  <c r="R363" i="20"/>
  <c r="Q363" i="20"/>
  <c r="AA362" i="20"/>
  <c r="Z362" i="20"/>
  <c r="Y362" i="20"/>
  <c r="X362" i="20"/>
  <c r="W362" i="20"/>
  <c r="U362" i="20"/>
  <c r="T362" i="20"/>
  <c r="S362" i="20"/>
  <c r="R362" i="20"/>
  <c r="Q362" i="20"/>
  <c r="AA361" i="20"/>
  <c r="Z361" i="20"/>
  <c r="Y361" i="20"/>
  <c r="X361" i="20"/>
  <c r="W361" i="20"/>
  <c r="U361" i="20"/>
  <c r="T361" i="20"/>
  <c r="S361" i="20"/>
  <c r="R361" i="20"/>
  <c r="Q361" i="20"/>
  <c r="AA360" i="20"/>
  <c r="Z360" i="20"/>
  <c r="Y360" i="20"/>
  <c r="X360" i="20"/>
  <c r="W360" i="20"/>
  <c r="U360" i="20"/>
  <c r="T360" i="20"/>
  <c r="S360" i="20"/>
  <c r="R360" i="20"/>
  <c r="Q360" i="20"/>
  <c r="AA359" i="20"/>
  <c r="Z359" i="20"/>
  <c r="Y359" i="20"/>
  <c r="X359" i="20"/>
  <c r="W359" i="20"/>
  <c r="U359" i="20"/>
  <c r="T359" i="20"/>
  <c r="S359" i="20"/>
  <c r="R359" i="20"/>
  <c r="Q359" i="20"/>
  <c r="AA358" i="20"/>
  <c r="Z358" i="20"/>
  <c r="Y358" i="20"/>
  <c r="X358" i="20"/>
  <c r="W358" i="20"/>
  <c r="U358" i="20"/>
  <c r="T358" i="20"/>
  <c r="S358" i="20"/>
  <c r="R358" i="20"/>
  <c r="Q358" i="20"/>
  <c r="AA357" i="20"/>
  <c r="Z357" i="20"/>
  <c r="Y357" i="20"/>
  <c r="X357" i="20"/>
  <c r="W357" i="20"/>
  <c r="U357" i="20"/>
  <c r="T357" i="20"/>
  <c r="S357" i="20"/>
  <c r="R357" i="20"/>
  <c r="Q357" i="20"/>
  <c r="AA356" i="20"/>
  <c r="Z356" i="20"/>
  <c r="Y356" i="20"/>
  <c r="X356" i="20"/>
  <c r="W356" i="20"/>
  <c r="U356" i="20"/>
  <c r="T356" i="20"/>
  <c r="S356" i="20"/>
  <c r="R356" i="20"/>
  <c r="Q356" i="20"/>
  <c r="AA355" i="20"/>
  <c r="Z355" i="20"/>
  <c r="Y355" i="20"/>
  <c r="X355" i="20"/>
  <c r="W355" i="20"/>
  <c r="U355" i="20"/>
  <c r="T355" i="20"/>
  <c r="S355" i="20"/>
  <c r="R355" i="20"/>
  <c r="Q355" i="20"/>
  <c r="AA354" i="20"/>
  <c r="Z354" i="20"/>
  <c r="Y354" i="20"/>
  <c r="X354" i="20"/>
  <c r="W354" i="20"/>
  <c r="U354" i="20"/>
  <c r="T354" i="20"/>
  <c r="S354" i="20"/>
  <c r="R354" i="20"/>
  <c r="Q354" i="20"/>
  <c r="AA353" i="20"/>
  <c r="Z353" i="20"/>
  <c r="Y353" i="20"/>
  <c r="X353" i="20"/>
  <c r="W353" i="20"/>
  <c r="U353" i="20"/>
  <c r="T353" i="20"/>
  <c r="S353" i="20"/>
  <c r="R353" i="20"/>
  <c r="Q353" i="20"/>
  <c r="AA352" i="20"/>
  <c r="Z352" i="20"/>
  <c r="Y352" i="20"/>
  <c r="X352" i="20"/>
  <c r="W352" i="20"/>
  <c r="U352" i="20"/>
  <c r="T352" i="20"/>
  <c r="S352" i="20"/>
  <c r="R352" i="20"/>
  <c r="Q352" i="20"/>
  <c r="AA351" i="20"/>
  <c r="Z351" i="20"/>
  <c r="Y351" i="20"/>
  <c r="X351" i="20"/>
  <c r="W351" i="20"/>
  <c r="U351" i="20"/>
  <c r="T351" i="20"/>
  <c r="S351" i="20"/>
  <c r="R351" i="20"/>
  <c r="Q351" i="20"/>
  <c r="AA350" i="20"/>
  <c r="Z350" i="20"/>
  <c r="Y350" i="20"/>
  <c r="X350" i="20"/>
  <c r="W350" i="20"/>
  <c r="U350" i="20"/>
  <c r="T350" i="20"/>
  <c r="S350" i="20"/>
  <c r="R350" i="20"/>
  <c r="Q350" i="20"/>
  <c r="AA349" i="20"/>
  <c r="Z349" i="20"/>
  <c r="Y349" i="20"/>
  <c r="X349" i="20"/>
  <c r="W349" i="20"/>
  <c r="U349" i="20"/>
  <c r="T349" i="20"/>
  <c r="S349" i="20"/>
  <c r="R349" i="20"/>
  <c r="Q349" i="20"/>
  <c r="AA348" i="20"/>
  <c r="Z348" i="20"/>
  <c r="Y348" i="20"/>
  <c r="X348" i="20"/>
  <c r="W348" i="20"/>
  <c r="U348" i="20"/>
  <c r="T348" i="20"/>
  <c r="S348" i="20"/>
  <c r="R348" i="20"/>
  <c r="Q348" i="20"/>
  <c r="AA347" i="20"/>
  <c r="Z347" i="20"/>
  <c r="Y347" i="20"/>
  <c r="X347" i="20"/>
  <c r="W347" i="20"/>
  <c r="U347" i="20"/>
  <c r="T347" i="20"/>
  <c r="S347" i="20"/>
  <c r="R347" i="20"/>
  <c r="Q347" i="20"/>
  <c r="AA346" i="20"/>
  <c r="Z346" i="20"/>
  <c r="Y346" i="20"/>
  <c r="X346" i="20"/>
  <c r="W346" i="20"/>
  <c r="U346" i="20"/>
  <c r="T346" i="20"/>
  <c r="S346" i="20"/>
  <c r="R346" i="20"/>
  <c r="Q346" i="20"/>
  <c r="AA345" i="20"/>
  <c r="Z345" i="20"/>
  <c r="Y345" i="20"/>
  <c r="X345" i="20"/>
  <c r="W345" i="20"/>
  <c r="U345" i="20"/>
  <c r="T345" i="20"/>
  <c r="S345" i="20"/>
  <c r="R345" i="20"/>
  <c r="Q345" i="20"/>
  <c r="AA344" i="20"/>
  <c r="Z344" i="20"/>
  <c r="Y344" i="20"/>
  <c r="X344" i="20"/>
  <c r="W344" i="20"/>
  <c r="U344" i="20"/>
  <c r="T344" i="20"/>
  <c r="S344" i="20"/>
  <c r="R344" i="20"/>
  <c r="Q344" i="20"/>
  <c r="AA343" i="20"/>
  <c r="Z343" i="20"/>
  <c r="Y343" i="20"/>
  <c r="X343" i="20"/>
  <c r="W343" i="20"/>
  <c r="U343" i="20"/>
  <c r="T343" i="20"/>
  <c r="S343" i="20"/>
  <c r="R343" i="20"/>
  <c r="Q343" i="20"/>
  <c r="AA342" i="20"/>
  <c r="Z342" i="20"/>
  <c r="Y342" i="20"/>
  <c r="X342" i="20"/>
  <c r="W342" i="20"/>
  <c r="U342" i="20"/>
  <c r="T342" i="20"/>
  <c r="S342" i="20"/>
  <c r="R342" i="20"/>
  <c r="Q342" i="20"/>
  <c r="AA341" i="20"/>
  <c r="Z341" i="20"/>
  <c r="Y341" i="20"/>
  <c r="X341" i="20"/>
  <c r="W341" i="20"/>
  <c r="U341" i="20"/>
  <c r="T341" i="20"/>
  <c r="S341" i="20"/>
  <c r="R341" i="20"/>
  <c r="Q341" i="20"/>
  <c r="AA340" i="20"/>
  <c r="Z340" i="20"/>
  <c r="Y340" i="20"/>
  <c r="X340" i="20"/>
  <c r="W340" i="20"/>
  <c r="U340" i="20"/>
  <c r="T340" i="20"/>
  <c r="S340" i="20"/>
  <c r="R340" i="20"/>
  <c r="Q340" i="20"/>
  <c r="AA339" i="20"/>
  <c r="Z339" i="20"/>
  <c r="Y339" i="20"/>
  <c r="X339" i="20"/>
  <c r="W339" i="20"/>
  <c r="U339" i="20"/>
  <c r="T339" i="20"/>
  <c r="S339" i="20"/>
  <c r="R339" i="20"/>
  <c r="Q339" i="20"/>
  <c r="AA338" i="20"/>
  <c r="Z338" i="20"/>
  <c r="Y338" i="20"/>
  <c r="X338" i="20"/>
  <c r="W338" i="20"/>
  <c r="U338" i="20"/>
  <c r="T338" i="20"/>
  <c r="S338" i="20"/>
  <c r="R338" i="20"/>
  <c r="Q338" i="20"/>
  <c r="AA337" i="20"/>
  <c r="Z337" i="20"/>
  <c r="Y337" i="20"/>
  <c r="X337" i="20"/>
  <c r="W337" i="20"/>
  <c r="U337" i="20"/>
  <c r="T337" i="20"/>
  <c r="S337" i="20"/>
  <c r="R337" i="20"/>
  <c r="Q337" i="20"/>
  <c r="AA336" i="20"/>
  <c r="Z336" i="20"/>
  <c r="Y336" i="20"/>
  <c r="X336" i="20"/>
  <c r="W336" i="20"/>
  <c r="U336" i="20"/>
  <c r="T336" i="20"/>
  <c r="S336" i="20"/>
  <c r="R336" i="20"/>
  <c r="Q336" i="20"/>
  <c r="AA335" i="20"/>
  <c r="Z335" i="20"/>
  <c r="Y335" i="20"/>
  <c r="X335" i="20"/>
  <c r="W335" i="20"/>
  <c r="U335" i="20"/>
  <c r="T335" i="20"/>
  <c r="S335" i="20"/>
  <c r="R335" i="20"/>
  <c r="Q335" i="20"/>
  <c r="AA334" i="20"/>
  <c r="Z334" i="20"/>
  <c r="Y334" i="20"/>
  <c r="X334" i="20"/>
  <c r="W334" i="20"/>
  <c r="U334" i="20"/>
  <c r="T334" i="20"/>
  <c r="S334" i="20"/>
  <c r="R334" i="20"/>
  <c r="Q334" i="20"/>
  <c r="AA333" i="20"/>
  <c r="Z333" i="20"/>
  <c r="Y333" i="20"/>
  <c r="X333" i="20"/>
  <c r="W333" i="20"/>
  <c r="U333" i="20"/>
  <c r="T333" i="20"/>
  <c r="S333" i="20"/>
  <c r="R333" i="20"/>
  <c r="Q333" i="20"/>
  <c r="AA332" i="20"/>
  <c r="Z332" i="20"/>
  <c r="Y332" i="20"/>
  <c r="X332" i="20"/>
  <c r="W332" i="20"/>
  <c r="U332" i="20"/>
  <c r="T332" i="20"/>
  <c r="S332" i="20"/>
  <c r="R332" i="20"/>
  <c r="Q332" i="20"/>
  <c r="AA331" i="20"/>
  <c r="Z331" i="20"/>
  <c r="Y331" i="20"/>
  <c r="X331" i="20"/>
  <c r="W331" i="20"/>
  <c r="U331" i="20"/>
  <c r="T331" i="20"/>
  <c r="S331" i="20"/>
  <c r="R331" i="20"/>
  <c r="Q331" i="20"/>
  <c r="AA330" i="20"/>
  <c r="Z330" i="20"/>
  <c r="Y330" i="20"/>
  <c r="X330" i="20"/>
  <c r="W330" i="20"/>
  <c r="U330" i="20"/>
  <c r="T330" i="20"/>
  <c r="S330" i="20"/>
  <c r="R330" i="20"/>
  <c r="Q330" i="20"/>
  <c r="AA329" i="20"/>
  <c r="Z329" i="20"/>
  <c r="Y329" i="20"/>
  <c r="X329" i="20"/>
  <c r="W329" i="20"/>
  <c r="U329" i="20"/>
  <c r="T329" i="20"/>
  <c r="S329" i="20"/>
  <c r="R329" i="20"/>
  <c r="Q329" i="20"/>
  <c r="AA328" i="20"/>
  <c r="Z328" i="20"/>
  <c r="Y328" i="20"/>
  <c r="X328" i="20"/>
  <c r="W328" i="20"/>
  <c r="U328" i="20"/>
  <c r="T328" i="20"/>
  <c r="S328" i="20"/>
  <c r="R328" i="20"/>
  <c r="Q328" i="20"/>
  <c r="AA327" i="20"/>
  <c r="Z327" i="20"/>
  <c r="Y327" i="20"/>
  <c r="X327" i="20"/>
  <c r="W327" i="20"/>
  <c r="U327" i="20"/>
  <c r="T327" i="20"/>
  <c r="S327" i="20"/>
  <c r="R327" i="20"/>
  <c r="Q327" i="20"/>
  <c r="AA326" i="20"/>
  <c r="Z326" i="20"/>
  <c r="Y326" i="20"/>
  <c r="X326" i="20"/>
  <c r="W326" i="20"/>
  <c r="U326" i="20"/>
  <c r="T326" i="20"/>
  <c r="S326" i="20"/>
  <c r="R326" i="20"/>
  <c r="Q326" i="20"/>
  <c r="AA325" i="20"/>
  <c r="Z325" i="20"/>
  <c r="Y325" i="20"/>
  <c r="X325" i="20"/>
  <c r="W325" i="20"/>
  <c r="U325" i="20"/>
  <c r="T325" i="20"/>
  <c r="S325" i="20"/>
  <c r="R325" i="20"/>
  <c r="Q325" i="20"/>
  <c r="AA324" i="20"/>
  <c r="Z324" i="20"/>
  <c r="Y324" i="20"/>
  <c r="X324" i="20"/>
  <c r="W324" i="20"/>
  <c r="U324" i="20"/>
  <c r="T324" i="20"/>
  <c r="S324" i="20"/>
  <c r="R324" i="20"/>
  <c r="Q324" i="20"/>
  <c r="AA323" i="20"/>
  <c r="Z323" i="20"/>
  <c r="Y323" i="20"/>
  <c r="X323" i="20"/>
  <c r="W323" i="20"/>
  <c r="U323" i="20"/>
  <c r="T323" i="20"/>
  <c r="S323" i="20"/>
  <c r="R323" i="20"/>
  <c r="Q323" i="20"/>
  <c r="AA322" i="20"/>
  <c r="Z322" i="20"/>
  <c r="Y322" i="20"/>
  <c r="X322" i="20"/>
  <c r="W322" i="20"/>
  <c r="U322" i="20"/>
  <c r="T322" i="20"/>
  <c r="S322" i="20"/>
  <c r="R322" i="20"/>
  <c r="Q322" i="20"/>
  <c r="AA321" i="20"/>
  <c r="Z321" i="20"/>
  <c r="Y321" i="20"/>
  <c r="X321" i="20"/>
  <c r="W321" i="20"/>
  <c r="U321" i="20"/>
  <c r="T321" i="20"/>
  <c r="S321" i="20"/>
  <c r="R321" i="20"/>
  <c r="Q321" i="20"/>
  <c r="AA320" i="20"/>
  <c r="Z320" i="20"/>
  <c r="Y320" i="20"/>
  <c r="X320" i="20"/>
  <c r="W320" i="20"/>
  <c r="U320" i="20"/>
  <c r="T320" i="20"/>
  <c r="S320" i="20"/>
  <c r="R320" i="20"/>
  <c r="Q320" i="20"/>
  <c r="AA319" i="20"/>
  <c r="Z319" i="20"/>
  <c r="Y319" i="20"/>
  <c r="X319" i="20"/>
  <c r="W319" i="20"/>
  <c r="U319" i="20"/>
  <c r="T319" i="20"/>
  <c r="S319" i="20"/>
  <c r="R319" i="20"/>
  <c r="Q319" i="20"/>
  <c r="AA318" i="20"/>
  <c r="Z318" i="20"/>
  <c r="Y318" i="20"/>
  <c r="X318" i="20"/>
  <c r="W318" i="20"/>
  <c r="U318" i="20"/>
  <c r="T318" i="20"/>
  <c r="S318" i="20"/>
  <c r="R318" i="20"/>
  <c r="Q318" i="20"/>
  <c r="AA317" i="20"/>
  <c r="Z317" i="20"/>
  <c r="Y317" i="20"/>
  <c r="X317" i="20"/>
  <c r="W317" i="20"/>
  <c r="U317" i="20"/>
  <c r="T317" i="20"/>
  <c r="S317" i="20"/>
  <c r="R317" i="20"/>
  <c r="Q317" i="20"/>
  <c r="AA316" i="20"/>
  <c r="Z316" i="20"/>
  <c r="Y316" i="20"/>
  <c r="X316" i="20"/>
  <c r="W316" i="20"/>
  <c r="U316" i="20"/>
  <c r="T316" i="20"/>
  <c r="S316" i="20"/>
  <c r="R316" i="20"/>
  <c r="Q316" i="20"/>
  <c r="AA315" i="20"/>
  <c r="Z315" i="20"/>
  <c r="Y315" i="20"/>
  <c r="X315" i="20"/>
  <c r="W315" i="20"/>
  <c r="U315" i="20"/>
  <c r="T315" i="20"/>
  <c r="S315" i="20"/>
  <c r="R315" i="20"/>
  <c r="Q315" i="20"/>
  <c r="AA314" i="20"/>
  <c r="Z314" i="20"/>
  <c r="Y314" i="20"/>
  <c r="X314" i="20"/>
  <c r="W314" i="20"/>
  <c r="U314" i="20"/>
  <c r="T314" i="20"/>
  <c r="S314" i="20"/>
  <c r="R314" i="20"/>
  <c r="Q314" i="20"/>
  <c r="AA313" i="20"/>
  <c r="Z313" i="20"/>
  <c r="Y313" i="20"/>
  <c r="X313" i="20"/>
  <c r="W313" i="20"/>
  <c r="U313" i="20"/>
  <c r="T313" i="20"/>
  <c r="S313" i="20"/>
  <c r="R313" i="20"/>
  <c r="Q313" i="20"/>
  <c r="AA312" i="20"/>
  <c r="Z312" i="20"/>
  <c r="Y312" i="20"/>
  <c r="X312" i="20"/>
  <c r="W312" i="20"/>
  <c r="U312" i="20"/>
  <c r="T312" i="20"/>
  <c r="S312" i="20"/>
  <c r="R312" i="20"/>
  <c r="Q312" i="20"/>
  <c r="AA311" i="20"/>
  <c r="Z311" i="20"/>
  <c r="Y311" i="20"/>
  <c r="X311" i="20"/>
  <c r="W311" i="20"/>
  <c r="U311" i="20"/>
  <c r="T311" i="20"/>
  <c r="S311" i="20"/>
  <c r="R311" i="20"/>
  <c r="Q311" i="20"/>
  <c r="AA310" i="20"/>
  <c r="Z310" i="20"/>
  <c r="Y310" i="20"/>
  <c r="X310" i="20"/>
  <c r="W310" i="20"/>
  <c r="U310" i="20"/>
  <c r="T310" i="20"/>
  <c r="S310" i="20"/>
  <c r="R310" i="20"/>
  <c r="Q310" i="20"/>
  <c r="AA309" i="20"/>
  <c r="Z309" i="20"/>
  <c r="Y309" i="20"/>
  <c r="X309" i="20"/>
  <c r="W309" i="20"/>
  <c r="U309" i="20"/>
  <c r="T309" i="20"/>
  <c r="S309" i="20"/>
  <c r="R309" i="20"/>
  <c r="Q309" i="20"/>
  <c r="AA308" i="20"/>
  <c r="Z308" i="20"/>
  <c r="Y308" i="20"/>
  <c r="X308" i="20"/>
  <c r="W308" i="20"/>
  <c r="U308" i="20"/>
  <c r="T308" i="20"/>
  <c r="S308" i="20"/>
  <c r="R308" i="20"/>
  <c r="Q308" i="20"/>
  <c r="AA307" i="20"/>
  <c r="Z307" i="20"/>
  <c r="Y307" i="20"/>
  <c r="X307" i="20"/>
  <c r="W307" i="20"/>
  <c r="U307" i="20"/>
  <c r="T307" i="20"/>
  <c r="S307" i="20"/>
  <c r="R307" i="20"/>
  <c r="Q307" i="20"/>
  <c r="AA306" i="20"/>
  <c r="Z306" i="20"/>
  <c r="Y306" i="20"/>
  <c r="X306" i="20"/>
  <c r="W306" i="20"/>
  <c r="U306" i="20"/>
  <c r="T306" i="20"/>
  <c r="S306" i="20"/>
  <c r="R306" i="20"/>
  <c r="Q306" i="20"/>
  <c r="AA305" i="20"/>
  <c r="Z305" i="20"/>
  <c r="Y305" i="20"/>
  <c r="X305" i="20"/>
  <c r="W305" i="20"/>
  <c r="U305" i="20"/>
  <c r="T305" i="20"/>
  <c r="S305" i="20"/>
  <c r="R305" i="20"/>
  <c r="Q305" i="20"/>
  <c r="AA304" i="20"/>
  <c r="Z304" i="20"/>
  <c r="Y304" i="20"/>
  <c r="X304" i="20"/>
  <c r="W304" i="20"/>
  <c r="U304" i="20"/>
  <c r="T304" i="20"/>
  <c r="S304" i="20"/>
  <c r="R304" i="20"/>
  <c r="Q304" i="20"/>
  <c r="AA303" i="20"/>
  <c r="Z303" i="20"/>
  <c r="Y303" i="20"/>
  <c r="X303" i="20"/>
  <c r="W303" i="20"/>
  <c r="U303" i="20"/>
  <c r="T303" i="20"/>
  <c r="S303" i="20"/>
  <c r="R303" i="20"/>
  <c r="Q303" i="20"/>
  <c r="AA302" i="20"/>
  <c r="Z302" i="20"/>
  <c r="Y302" i="20"/>
  <c r="X302" i="20"/>
  <c r="W302" i="20"/>
  <c r="U302" i="20"/>
  <c r="T302" i="20"/>
  <c r="S302" i="20"/>
  <c r="R302" i="20"/>
  <c r="Q302" i="20"/>
  <c r="AA301" i="20"/>
  <c r="Z301" i="20"/>
  <c r="Y301" i="20"/>
  <c r="X301" i="20"/>
  <c r="W301" i="20"/>
  <c r="U301" i="20"/>
  <c r="T301" i="20"/>
  <c r="S301" i="20"/>
  <c r="R301" i="20"/>
  <c r="Q301" i="20"/>
  <c r="AA300" i="20"/>
  <c r="Z300" i="20"/>
  <c r="Y300" i="20"/>
  <c r="X300" i="20"/>
  <c r="W300" i="20"/>
  <c r="U300" i="20"/>
  <c r="T300" i="20"/>
  <c r="S300" i="20"/>
  <c r="R300" i="20"/>
  <c r="Q300" i="20"/>
  <c r="AA299" i="20"/>
  <c r="Z299" i="20"/>
  <c r="Y299" i="20"/>
  <c r="X299" i="20"/>
  <c r="W299" i="20"/>
  <c r="U299" i="20"/>
  <c r="T299" i="20"/>
  <c r="S299" i="20"/>
  <c r="R299" i="20"/>
  <c r="Q299" i="20"/>
  <c r="AA298" i="20"/>
  <c r="Z298" i="20"/>
  <c r="Y298" i="20"/>
  <c r="X298" i="20"/>
  <c r="W298" i="20"/>
  <c r="U298" i="20"/>
  <c r="T298" i="20"/>
  <c r="S298" i="20"/>
  <c r="R298" i="20"/>
  <c r="Q298" i="20"/>
  <c r="AA297" i="20"/>
  <c r="Z297" i="20"/>
  <c r="Y297" i="20"/>
  <c r="X297" i="20"/>
  <c r="W297" i="20"/>
  <c r="U297" i="20"/>
  <c r="T297" i="20"/>
  <c r="S297" i="20"/>
  <c r="R297" i="20"/>
  <c r="Q297" i="20"/>
  <c r="AA296" i="20"/>
  <c r="Z296" i="20"/>
  <c r="Y296" i="20"/>
  <c r="X296" i="20"/>
  <c r="W296" i="20"/>
  <c r="U296" i="20"/>
  <c r="T296" i="20"/>
  <c r="S296" i="20"/>
  <c r="R296" i="20"/>
  <c r="Q296" i="20"/>
  <c r="AA295" i="20"/>
  <c r="Z295" i="20"/>
  <c r="Y295" i="20"/>
  <c r="X295" i="20"/>
  <c r="W295" i="20"/>
  <c r="U295" i="20"/>
  <c r="T295" i="20"/>
  <c r="S295" i="20"/>
  <c r="R295" i="20"/>
  <c r="Q295" i="20"/>
  <c r="AA294" i="20"/>
  <c r="Z294" i="20"/>
  <c r="Y294" i="20"/>
  <c r="X294" i="20"/>
  <c r="W294" i="20"/>
  <c r="U294" i="20"/>
  <c r="T294" i="20"/>
  <c r="S294" i="20"/>
  <c r="R294" i="20"/>
  <c r="Q294" i="20"/>
  <c r="AA293" i="20"/>
  <c r="Z293" i="20"/>
  <c r="Y293" i="20"/>
  <c r="X293" i="20"/>
  <c r="W293" i="20"/>
  <c r="U293" i="20"/>
  <c r="T293" i="20"/>
  <c r="S293" i="20"/>
  <c r="R293" i="20"/>
  <c r="Q293" i="20"/>
  <c r="AA292" i="20"/>
  <c r="Z292" i="20"/>
  <c r="Y292" i="20"/>
  <c r="X292" i="20"/>
  <c r="W292" i="20"/>
  <c r="U292" i="20"/>
  <c r="T292" i="20"/>
  <c r="S292" i="20"/>
  <c r="R292" i="20"/>
  <c r="Q292" i="20"/>
  <c r="AA291" i="20"/>
  <c r="Z291" i="20"/>
  <c r="Y291" i="20"/>
  <c r="X291" i="20"/>
  <c r="W291" i="20"/>
  <c r="U291" i="20"/>
  <c r="T291" i="20"/>
  <c r="S291" i="20"/>
  <c r="R291" i="20"/>
  <c r="Q291" i="20"/>
  <c r="AA290" i="20"/>
  <c r="Z290" i="20"/>
  <c r="Y290" i="20"/>
  <c r="X290" i="20"/>
  <c r="W290" i="20"/>
  <c r="U290" i="20"/>
  <c r="T290" i="20"/>
  <c r="S290" i="20"/>
  <c r="R290" i="20"/>
  <c r="Q290" i="20"/>
  <c r="AA289" i="20"/>
  <c r="Z289" i="20"/>
  <c r="Y289" i="20"/>
  <c r="X289" i="20"/>
  <c r="W289" i="20"/>
  <c r="U289" i="20"/>
  <c r="T289" i="20"/>
  <c r="S289" i="20"/>
  <c r="R289" i="20"/>
  <c r="Q289" i="20"/>
  <c r="AA288" i="20"/>
  <c r="Z288" i="20"/>
  <c r="Y288" i="20"/>
  <c r="X288" i="20"/>
  <c r="W288" i="20"/>
  <c r="U288" i="20"/>
  <c r="T288" i="20"/>
  <c r="S288" i="20"/>
  <c r="R288" i="20"/>
  <c r="Q288" i="20"/>
  <c r="AA287" i="20"/>
  <c r="Z287" i="20"/>
  <c r="Y287" i="20"/>
  <c r="X287" i="20"/>
  <c r="W287" i="20"/>
  <c r="U287" i="20"/>
  <c r="T287" i="20"/>
  <c r="S287" i="20"/>
  <c r="R287" i="20"/>
  <c r="Q287" i="20"/>
  <c r="AA286" i="20"/>
  <c r="Z286" i="20"/>
  <c r="Y286" i="20"/>
  <c r="X286" i="20"/>
  <c r="W286" i="20"/>
  <c r="U286" i="20"/>
  <c r="T286" i="20"/>
  <c r="S286" i="20"/>
  <c r="R286" i="20"/>
  <c r="Q286" i="20"/>
  <c r="AA285" i="20"/>
  <c r="Z285" i="20"/>
  <c r="Y285" i="20"/>
  <c r="X285" i="20"/>
  <c r="W285" i="20"/>
  <c r="U285" i="20"/>
  <c r="T285" i="20"/>
  <c r="S285" i="20"/>
  <c r="R285" i="20"/>
  <c r="Q285" i="20"/>
  <c r="AA284" i="20"/>
  <c r="Z284" i="20"/>
  <c r="Y284" i="20"/>
  <c r="X284" i="20"/>
  <c r="W284" i="20"/>
  <c r="U284" i="20"/>
  <c r="T284" i="20"/>
  <c r="S284" i="20"/>
  <c r="R284" i="20"/>
  <c r="Q284" i="20"/>
  <c r="AA283" i="20"/>
  <c r="Z283" i="20"/>
  <c r="Y283" i="20"/>
  <c r="X283" i="20"/>
  <c r="W283" i="20"/>
  <c r="U283" i="20"/>
  <c r="T283" i="20"/>
  <c r="S283" i="20"/>
  <c r="R283" i="20"/>
  <c r="Q283" i="20"/>
  <c r="AA282" i="20"/>
  <c r="Z282" i="20"/>
  <c r="Y282" i="20"/>
  <c r="X282" i="20"/>
  <c r="W282" i="20"/>
  <c r="U282" i="20"/>
  <c r="T282" i="20"/>
  <c r="S282" i="20"/>
  <c r="R282" i="20"/>
  <c r="Q282" i="20"/>
  <c r="AA281" i="20"/>
  <c r="Z281" i="20"/>
  <c r="Y281" i="20"/>
  <c r="X281" i="20"/>
  <c r="W281" i="20"/>
  <c r="U281" i="20"/>
  <c r="T281" i="20"/>
  <c r="S281" i="20"/>
  <c r="R281" i="20"/>
  <c r="Q281" i="20"/>
  <c r="AA280" i="20"/>
  <c r="Z280" i="20"/>
  <c r="Y280" i="20"/>
  <c r="X280" i="20"/>
  <c r="W280" i="20"/>
  <c r="U280" i="20"/>
  <c r="T280" i="20"/>
  <c r="S280" i="20"/>
  <c r="R280" i="20"/>
  <c r="Q280" i="20"/>
  <c r="AA279" i="20"/>
  <c r="Z279" i="20"/>
  <c r="Y279" i="20"/>
  <c r="X279" i="20"/>
  <c r="W279" i="20"/>
  <c r="U279" i="20"/>
  <c r="T279" i="20"/>
  <c r="S279" i="20"/>
  <c r="R279" i="20"/>
  <c r="Q279" i="20"/>
  <c r="AA278" i="20"/>
  <c r="Z278" i="20"/>
  <c r="Y278" i="20"/>
  <c r="X278" i="20"/>
  <c r="W278" i="20"/>
  <c r="U278" i="20"/>
  <c r="T278" i="20"/>
  <c r="S278" i="20"/>
  <c r="R278" i="20"/>
  <c r="Q278" i="20"/>
  <c r="AA277" i="20"/>
  <c r="Z277" i="20"/>
  <c r="Y277" i="20"/>
  <c r="X277" i="20"/>
  <c r="W277" i="20"/>
  <c r="U277" i="20"/>
  <c r="T277" i="20"/>
  <c r="S277" i="20"/>
  <c r="R277" i="20"/>
  <c r="Q277" i="20"/>
  <c r="AA276" i="20"/>
  <c r="Z276" i="20"/>
  <c r="Y276" i="20"/>
  <c r="X276" i="20"/>
  <c r="W276" i="20"/>
  <c r="U276" i="20"/>
  <c r="T276" i="20"/>
  <c r="S276" i="20"/>
  <c r="R276" i="20"/>
  <c r="Q276" i="20"/>
  <c r="AA275" i="20"/>
  <c r="Z275" i="20"/>
  <c r="Y275" i="20"/>
  <c r="X275" i="20"/>
  <c r="W275" i="20"/>
  <c r="U275" i="20"/>
  <c r="T275" i="20"/>
  <c r="S275" i="20"/>
  <c r="R275" i="20"/>
  <c r="Q275" i="20"/>
  <c r="AA274" i="20"/>
  <c r="Z274" i="20"/>
  <c r="Y274" i="20"/>
  <c r="X274" i="20"/>
  <c r="W274" i="20"/>
  <c r="U274" i="20"/>
  <c r="T274" i="20"/>
  <c r="S274" i="20"/>
  <c r="R274" i="20"/>
  <c r="Q274" i="20"/>
  <c r="AA273" i="20"/>
  <c r="Z273" i="20"/>
  <c r="Y273" i="20"/>
  <c r="X273" i="20"/>
  <c r="W273" i="20"/>
  <c r="U273" i="20"/>
  <c r="T273" i="20"/>
  <c r="S273" i="20"/>
  <c r="R273" i="20"/>
  <c r="Q273" i="20"/>
  <c r="AA272" i="20"/>
  <c r="Z272" i="20"/>
  <c r="Y272" i="20"/>
  <c r="X272" i="20"/>
  <c r="W272" i="20"/>
  <c r="U272" i="20"/>
  <c r="T272" i="20"/>
  <c r="S272" i="20"/>
  <c r="R272" i="20"/>
  <c r="Q272" i="20"/>
  <c r="AA271" i="20"/>
  <c r="Z271" i="20"/>
  <c r="Y271" i="20"/>
  <c r="X271" i="20"/>
  <c r="W271" i="20"/>
  <c r="U271" i="20"/>
  <c r="T271" i="20"/>
  <c r="S271" i="20"/>
  <c r="R271" i="20"/>
  <c r="Q271" i="20"/>
  <c r="AA270" i="20"/>
  <c r="Z270" i="20"/>
  <c r="Y270" i="20"/>
  <c r="X270" i="20"/>
  <c r="W270" i="20"/>
  <c r="U270" i="20"/>
  <c r="T270" i="20"/>
  <c r="S270" i="20"/>
  <c r="R270" i="20"/>
  <c r="Q270" i="20"/>
  <c r="AA269" i="20"/>
  <c r="Z269" i="20"/>
  <c r="Y269" i="20"/>
  <c r="X269" i="20"/>
  <c r="W269" i="20"/>
  <c r="U269" i="20"/>
  <c r="T269" i="20"/>
  <c r="S269" i="20"/>
  <c r="R269" i="20"/>
  <c r="Q269" i="20"/>
  <c r="AA268" i="20"/>
  <c r="Z268" i="20"/>
  <c r="Y268" i="20"/>
  <c r="X268" i="20"/>
  <c r="W268" i="20"/>
  <c r="U268" i="20"/>
  <c r="T268" i="20"/>
  <c r="S268" i="20"/>
  <c r="R268" i="20"/>
  <c r="Q268" i="20"/>
  <c r="AA267" i="20"/>
  <c r="Z267" i="20"/>
  <c r="Y267" i="20"/>
  <c r="X267" i="20"/>
  <c r="W267" i="20"/>
  <c r="U267" i="20"/>
  <c r="T267" i="20"/>
  <c r="S267" i="20"/>
  <c r="R267" i="20"/>
  <c r="Q267" i="20"/>
  <c r="AA266" i="20"/>
  <c r="Z266" i="20"/>
  <c r="Y266" i="20"/>
  <c r="X266" i="20"/>
  <c r="W266" i="20"/>
  <c r="U266" i="20"/>
  <c r="T266" i="20"/>
  <c r="S266" i="20"/>
  <c r="R266" i="20"/>
  <c r="Q266" i="20"/>
  <c r="AA265" i="20"/>
  <c r="Z265" i="20"/>
  <c r="Y265" i="20"/>
  <c r="X265" i="20"/>
  <c r="W265" i="20"/>
  <c r="U265" i="20"/>
  <c r="T265" i="20"/>
  <c r="S265" i="20"/>
  <c r="R265" i="20"/>
  <c r="Q265" i="20"/>
  <c r="AA264" i="20"/>
  <c r="Z264" i="20"/>
  <c r="Y264" i="20"/>
  <c r="X264" i="20"/>
  <c r="W264" i="20"/>
  <c r="U264" i="20"/>
  <c r="T264" i="20"/>
  <c r="S264" i="20"/>
  <c r="R264" i="20"/>
  <c r="Q264" i="20"/>
  <c r="AA263" i="20"/>
  <c r="Z263" i="20"/>
  <c r="Y263" i="20"/>
  <c r="X263" i="20"/>
  <c r="W263" i="20"/>
  <c r="U263" i="20"/>
  <c r="T263" i="20"/>
  <c r="S263" i="20"/>
  <c r="R263" i="20"/>
  <c r="Q263" i="20"/>
  <c r="AA262" i="20"/>
  <c r="Z262" i="20"/>
  <c r="Y262" i="20"/>
  <c r="X262" i="20"/>
  <c r="W262" i="20"/>
  <c r="U262" i="20"/>
  <c r="T262" i="20"/>
  <c r="S262" i="20"/>
  <c r="R262" i="20"/>
  <c r="Q262" i="20"/>
  <c r="AA261" i="20"/>
  <c r="Z261" i="20"/>
  <c r="Y261" i="20"/>
  <c r="X261" i="20"/>
  <c r="W261" i="20"/>
  <c r="U261" i="20"/>
  <c r="T261" i="20"/>
  <c r="S261" i="20"/>
  <c r="R261" i="20"/>
  <c r="Q261" i="20"/>
  <c r="AA260" i="20"/>
  <c r="Z260" i="20"/>
  <c r="Y260" i="20"/>
  <c r="X260" i="20"/>
  <c r="W260" i="20"/>
  <c r="U260" i="20"/>
  <c r="T260" i="20"/>
  <c r="S260" i="20"/>
  <c r="R260" i="20"/>
  <c r="Q260" i="20"/>
  <c r="AA259" i="20"/>
  <c r="Z259" i="20"/>
  <c r="Y259" i="20"/>
  <c r="X259" i="20"/>
  <c r="W259" i="20"/>
  <c r="U259" i="20"/>
  <c r="T259" i="20"/>
  <c r="S259" i="20"/>
  <c r="R259" i="20"/>
  <c r="Q259" i="20"/>
  <c r="AA258" i="20"/>
  <c r="Z258" i="20"/>
  <c r="Y258" i="20"/>
  <c r="X258" i="20"/>
  <c r="W258" i="20"/>
  <c r="U258" i="20"/>
  <c r="T258" i="20"/>
  <c r="S258" i="20"/>
  <c r="R258" i="20"/>
  <c r="Q258" i="20"/>
  <c r="AA257" i="20"/>
  <c r="Z257" i="20"/>
  <c r="Y257" i="20"/>
  <c r="X257" i="20"/>
  <c r="W257" i="20"/>
  <c r="U257" i="20"/>
  <c r="T257" i="20"/>
  <c r="S257" i="20"/>
  <c r="R257" i="20"/>
  <c r="Q257" i="20"/>
  <c r="AA256" i="20"/>
  <c r="Z256" i="20"/>
  <c r="Y256" i="20"/>
  <c r="X256" i="20"/>
  <c r="W256" i="20"/>
  <c r="U256" i="20"/>
  <c r="T256" i="20"/>
  <c r="S256" i="20"/>
  <c r="R256" i="20"/>
  <c r="Q256" i="20"/>
  <c r="AA255" i="20"/>
  <c r="Z255" i="20"/>
  <c r="Y255" i="20"/>
  <c r="X255" i="20"/>
  <c r="W255" i="20"/>
  <c r="U255" i="20"/>
  <c r="T255" i="20"/>
  <c r="S255" i="20"/>
  <c r="R255" i="20"/>
  <c r="Q255" i="20"/>
  <c r="AA254" i="20"/>
  <c r="Z254" i="20"/>
  <c r="Y254" i="20"/>
  <c r="X254" i="20"/>
  <c r="W254" i="20"/>
  <c r="U254" i="20"/>
  <c r="T254" i="20"/>
  <c r="S254" i="20"/>
  <c r="R254" i="20"/>
  <c r="Q254" i="20"/>
  <c r="AA253" i="20"/>
  <c r="Z253" i="20"/>
  <c r="Y253" i="20"/>
  <c r="X253" i="20"/>
  <c r="W253" i="20"/>
  <c r="U253" i="20"/>
  <c r="T253" i="20"/>
  <c r="S253" i="20"/>
  <c r="R253" i="20"/>
  <c r="Q253" i="20"/>
  <c r="AA252" i="20"/>
  <c r="Z252" i="20"/>
  <c r="Y252" i="20"/>
  <c r="X252" i="20"/>
  <c r="W252" i="20"/>
  <c r="U252" i="20"/>
  <c r="T252" i="20"/>
  <c r="S252" i="20"/>
  <c r="R252" i="20"/>
  <c r="Q252" i="20"/>
  <c r="AA251" i="20"/>
  <c r="Z251" i="20"/>
  <c r="Y251" i="20"/>
  <c r="X251" i="20"/>
  <c r="W251" i="20"/>
  <c r="U251" i="20"/>
  <c r="T251" i="20"/>
  <c r="S251" i="20"/>
  <c r="R251" i="20"/>
  <c r="Q251" i="20"/>
  <c r="AA250" i="20"/>
  <c r="Z250" i="20"/>
  <c r="Y250" i="20"/>
  <c r="X250" i="20"/>
  <c r="W250" i="20"/>
  <c r="U250" i="20"/>
  <c r="T250" i="20"/>
  <c r="S250" i="20"/>
  <c r="R250" i="20"/>
  <c r="Q250" i="20"/>
  <c r="AA249" i="20"/>
  <c r="Z249" i="20"/>
  <c r="Y249" i="20"/>
  <c r="X249" i="20"/>
  <c r="W249" i="20"/>
  <c r="U249" i="20"/>
  <c r="T249" i="20"/>
  <c r="S249" i="20"/>
  <c r="R249" i="20"/>
  <c r="Q249" i="20"/>
  <c r="AA248" i="20"/>
  <c r="Z248" i="20"/>
  <c r="Y248" i="20"/>
  <c r="X248" i="20"/>
  <c r="W248" i="20"/>
  <c r="U248" i="20"/>
  <c r="T248" i="20"/>
  <c r="S248" i="20"/>
  <c r="R248" i="20"/>
  <c r="Q248" i="20"/>
  <c r="AA247" i="20"/>
  <c r="Z247" i="20"/>
  <c r="Y247" i="20"/>
  <c r="X247" i="20"/>
  <c r="W247" i="20"/>
  <c r="U247" i="20"/>
  <c r="T247" i="20"/>
  <c r="S247" i="20"/>
  <c r="R247" i="20"/>
  <c r="Q247" i="20"/>
  <c r="AA246" i="20"/>
  <c r="Z246" i="20"/>
  <c r="Y246" i="20"/>
  <c r="X246" i="20"/>
  <c r="W246" i="20"/>
  <c r="U246" i="20"/>
  <c r="T246" i="20"/>
  <c r="S246" i="20"/>
  <c r="R246" i="20"/>
  <c r="Q246" i="20"/>
  <c r="AA245" i="20"/>
  <c r="Z245" i="20"/>
  <c r="Y245" i="20"/>
  <c r="X245" i="20"/>
  <c r="W245" i="20"/>
  <c r="U245" i="20"/>
  <c r="T245" i="20"/>
  <c r="S245" i="20"/>
  <c r="R245" i="20"/>
  <c r="Q245" i="20"/>
  <c r="AA244" i="20"/>
  <c r="Z244" i="20"/>
  <c r="Y244" i="20"/>
  <c r="X244" i="20"/>
  <c r="W244" i="20"/>
  <c r="U244" i="20"/>
  <c r="T244" i="20"/>
  <c r="S244" i="20"/>
  <c r="R244" i="20"/>
  <c r="Q244" i="20"/>
  <c r="AA243" i="20"/>
  <c r="Z243" i="20"/>
  <c r="Y243" i="20"/>
  <c r="X243" i="20"/>
  <c r="W243" i="20"/>
  <c r="U243" i="20"/>
  <c r="T243" i="20"/>
  <c r="S243" i="20"/>
  <c r="R243" i="20"/>
  <c r="Q243" i="20"/>
  <c r="AA242" i="20"/>
  <c r="Z242" i="20"/>
  <c r="Y242" i="20"/>
  <c r="X242" i="20"/>
  <c r="W242" i="20"/>
  <c r="U242" i="20"/>
  <c r="T242" i="20"/>
  <c r="S242" i="20"/>
  <c r="R242" i="20"/>
  <c r="Q242" i="20"/>
  <c r="AA241" i="20"/>
  <c r="Z241" i="20"/>
  <c r="Y241" i="20"/>
  <c r="X241" i="20"/>
  <c r="W241" i="20"/>
  <c r="U241" i="20"/>
  <c r="T241" i="20"/>
  <c r="S241" i="20"/>
  <c r="R241" i="20"/>
  <c r="Q241" i="20"/>
  <c r="AA240" i="20"/>
  <c r="Z240" i="20"/>
  <c r="Y240" i="20"/>
  <c r="X240" i="20"/>
  <c r="W240" i="20"/>
  <c r="U240" i="20"/>
  <c r="T240" i="20"/>
  <c r="S240" i="20"/>
  <c r="R240" i="20"/>
  <c r="Q240" i="20"/>
  <c r="AA239" i="20"/>
  <c r="Z239" i="20"/>
  <c r="Y239" i="20"/>
  <c r="X239" i="20"/>
  <c r="W239" i="20"/>
  <c r="U239" i="20"/>
  <c r="T239" i="20"/>
  <c r="S239" i="20"/>
  <c r="R239" i="20"/>
  <c r="Q239" i="20"/>
  <c r="AA238" i="20"/>
  <c r="Z238" i="20"/>
  <c r="Y238" i="20"/>
  <c r="X238" i="20"/>
  <c r="W238" i="20"/>
  <c r="U238" i="20"/>
  <c r="T238" i="20"/>
  <c r="S238" i="20"/>
  <c r="R238" i="20"/>
  <c r="Q238" i="20"/>
  <c r="AA237" i="20"/>
  <c r="Z237" i="20"/>
  <c r="Y237" i="20"/>
  <c r="X237" i="20"/>
  <c r="W237" i="20"/>
  <c r="U237" i="20"/>
  <c r="T237" i="20"/>
  <c r="S237" i="20"/>
  <c r="R237" i="20"/>
  <c r="Q237" i="20"/>
  <c r="AA236" i="20"/>
  <c r="Z236" i="20"/>
  <c r="Y236" i="20"/>
  <c r="X236" i="20"/>
  <c r="W236" i="20"/>
  <c r="U236" i="20"/>
  <c r="T236" i="20"/>
  <c r="S236" i="20"/>
  <c r="R236" i="20"/>
  <c r="Q236" i="20"/>
  <c r="AA235" i="20"/>
  <c r="Z235" i="20"/>
  <c r="Y235" i="20"/>
  <c r="X235" i="20"/>
  <c r="W235" i="20"/>
  <c r="U235" i="20"/>
  <c r="T235" i="20"/>
  <c r="S235" i="20"/>
  <c r="R235" i="20"/>
  <c r="Q235" i="20"/>
  <c r="AA234" i="20"/>
  <c r="Z234" i="20"/>
  <c r="Y234" i="20"/>
  <c r="X234" i="20"/>
  <c r="W234" i="20"/>
  <c r="U234" i="20"/>
  <c r="T234" i="20"/>
  <c r="S234" i="20"/>
  <c r="R234" i="20"/>
  <c r="Q234" i="20"/>
  <c r="AA233" i="20"/>
  <c r="Z233" i="20"/>
  <c r="Y233" i="20"/>
  <c r="X233" i="20"/>
  <c r="W233" i="20"/>
  <c r="U233" i="20"/>
  <c r="T233" i="20"/>
  <c r="S233" i="20"/>
  <c r="R233" i="20"/>
  <c r="Q233" i="20"/>
  <c r="AA232" i="20"/>
  <c r="Z232" i="20"/>
  <c r="Y232" i="20"/>
  <c r="X232" i="20"/>
  <c r="W232" i="20"/>
  <c r="U232" i="20"/>
  <c r="T232" i="20"/>
  <c r="S232" i="20"/>
  <c r="R232" i="20"/>
  <c r="Q232" i="20"/>
  <c r="AA231" i="20"/>
  <c r="Z231" i="20"/>
  <c r="Y231" i="20"/>
  <c r="X231" i="20"/>
  <c r="W231" i="20"/>
  <c r="U231" i="20"/>
  <c r="T231" i="20"/>
  <c r="S231" i="20"/>
  <c r="R231" i="20"/>
  <c r="Q231" i="20"/>
  <c r="AA230" i="20"/>
  <c r="Z230" i="20"/>
  <c r="Y230" i="20"/>
  <c r="X230" i="20"/>
  <c r="W230" i="20"/>
  <c r="U230" i="20"/>
  <c r="T230" i="20"/>
  <c r="S230" i="20"/>
  <c r="R230" i="20"/>
  <c r="Q230" i="20"/>
  <c r="AA229" i="20"/>
  <c r="Z229" i="20"/>
  <c r="Y229" i="20"/>
  <c r="X229" i="20"/>
  <c r="W229" i="20"/>
  <c r="U229" i="20"/>
  <c r="T229" i="20"/>
  <c r="S229" i="20"/>
  <c r="R229" i="20"/>
  <c r="Q229" i="20"/>
  <c r="AA228" i="20"/>
  <c r="Z228" i="20"/>
  <c r="Y228" i="20"/>
  <c r="X228" i="20"/>
  <c r="W228" i="20"/>
  <c r="U228" i="20"/>
  <c r="T228" i="20"/>
  <c r="S228" i="20"/>
  <c r="R228" i="20"/>
  <c r="Q228" i="20"/>
  <c r="AA227" i="20"/>
  <c r="Z227" i="20"/>
  <c r="Y227" i="20"/>
  <c r="X227" i="20"/>
  <c r="W227" i="20"/>
  <c r="U227" i="20"/>
  <c r="T227" i="20"/>
  <c r="S227" i="20"/>
  <c r="R227" i="20"/>
  <c r="Q227" i="20"/>
  <c r="AA226" i="20"/>
  <c r="Z226" i="20"/>
  <c r="Y226" i="20"/>
  <c r="X226" i="20"/>
  <c r="W226" i="20"/>
  <c r="U226" i="20"/>
  <c r="T226" i="20"/>
  <c r="S226" i="20"/>
  <c r="R226" i="20"/>
  <c r="Q226" i="20"/>
  <c r="AA225" i="20"/>
  <c r="Z225" i="20"/>
  <c r="Y225" i="20"/>
  <c r="X225" i="20"/>
  <c r="W225" i="20"/>
  <c r="U225" i="20"/>
  <c r="T225" i="20"/>
  <c r="S225" i="20"/>
  <c r="R225" i="20"/>
  <c r="Q225" i="20"/>
  <c r="AA224" i="20"/>
  <c r="Z224" i="20"/>
  <c r="Y224" i="20"/>
  <c r="X224" i="20"/>
  <c r="W224" i="20"/>
  <c r="U224" i="20"/>
  <c r="T224" i="20"/>
  <c r="S224" i="20"/>
  <c r="R224" i="20"/>
  <c r="Q224" i="20"/>
  <c r="AA223" i="20"/>
  <c r="Z223" i="20"/>
  <c r="Y223" i="20"/>
  <c r="X223" i="20"/>
  <c r="W223" i="20"/>
  <c r="U223" i="20"/>
  <c r="T223" i="20"/>
  <c r="S223" i="20"/>
  <c r="R223" i="20"/>
  <c r="Q223" i="20"/>
  <c r="AA222" i="20"/>
  <c r="Z222" i="20"/>
  <c r="Y222" i="20"/>
  <c r="X222" i="20"/>
  <c r="W222" i="20"/>
  <c r="U222" i="20"/>
  <c r="T222" i="20"/>
  <c r="S222" i="20"/>
  <c r="R222" i="20"/>
  <c r="Q222" i="20"/>
  <c r="AA221" i="20"/>
  <c r="Z221" i="20"/>
  <c r="Y221" i="20"/>
  <c r="X221" i="20"/>
  <c r="W221" i="20"/>
  <c r="U221" i="20"/>
  <c r="T221" i="20"/>
  <c r="S221" i="20"/>
  <c r="R221" i="20"/>
  <c r="Q221" i="20"/>
  <c r="AA220" i="20"/>
  <c r="Z220" i="20"/>
  <c r="Y220" i="20"/>
  <c r="X220" i="20"/>
  <c r="W220" i="20"/>
  <c r="U220" i="20"/>
  <c r="T220" i="20"/>
  <c r="S220" i="20"/>
  <c r="R220" i="20"/>
  <c r="Q220" i="20"/>
  <c r="AA219" i="20"/>
  <c r="Z219" i="20"/>
  <c r="Y219" i="20"/>
  <c r="X219" i="20"/>
  <c r="W219" i="20"/>
  <c r="U219" i="20"/>
  <c r="T219" i="20"/>
  <c r="S219" i="20"/>
  <c r="R219" i="20"/>
  <c r="Q219" i="20"/>
  <c r="AA218" i="20"/>
  <c r="Z218" i="20"/>
  <c r="Y218" i="20"/>
  <c r="X218" i="20"/>
  <c r="W218" i="20"/>
  <c r="U218" i="20"/>
  <c r="T218" i="20"/>
  <c r="S218" i="20"/>
  <c r="R218" i="20"/>
  <c r="Q218" i="20"/>
  <c r="AA217" i="20"/>
  <c r="Z217" i="20"/>
  <c r="Y217" i="20"/>
  <c r="X217" i="20"/>
  <c r="W217" i="20"/>
  <c r="U217" i="20"/>
  <c r="T217" i="20"/>
  <c r="S217" i="20"/>
  <c r="R217" i="20"/>
  <c r="Q217" i="20"/>
  <c r="AA216" i="20"/>
  <c r="Z216" i="20"/>
  <c r="Y216" i="20"/>
  <c r="X216" i="20"/>
  <c r="W216" i="20"/>
  <c r="U216" i="20"/>
  <c r="T216" i="20"/>
  <c r="S216" i="20"/>
  <c r="R216" i="20"/>
  <c r="Q216" i="20"/>
  <c r="AA215" i="20"/>
  <c r="Z215" i="20"/>
  <c r="Y215" i="20"/>
  <c r="X215" i="20"/>
  <c r="W215" i="20"/>
  <c r="U215" i="20"/>
  <c r="T215" i="20"/>
  <c r="S215" i="20"/>
  <c r="R215" i="20"/>
  <c r="Q215" i="20"/>
  <c r="AA214" i="20"/>
  <c r="Z214" i="20"/>
  <c r="Y214" i="20"/>
  <c r="X214" i="20"/>
  <c r="W214" i="20"/>
  <c r="U214" i="20"/>
  <c r="T214" i="20"/>
  <c r="S214" i="20"/>
  <c r="R214" i="20"/>
  <c r="Q214" i="20"/>
  <c r="AA213" i="20"/>
  <c r="Z213" i="20"/>
  <c r="Y213" i="20"/>
  <c r="X213" i="20"/>
  <c r="W213" i="20"/>
  <c r="U213" i="20"/>
  <c r="T213" i="20"/>
  <c r="S213" i="20"/>
  <c r="R213" i="20"/>
  <c r="Q213" i="20"/>
  <c r="AA212" i="20"/>
  <c r="Z212" i="20"/>
  <c r="Y212" i="20"/>
  <c r="X212" i="20"/>
  <c r="W212" i="20"/>
  <c r="U212" i="20"/>
  <c r="T212" i="20"/>
  <c r="S212" i="20"/>
  <c r="R212" i="20"/>
  <c r="Q212" i="20"/>
  <c r="AA211" i="20"/>
  <c r="Z211" i="20"/>
  <c r="Y211" i="20"/>
  <c r="X211" i="20"/>
  <c r="W211" i="20"/>
  <c r="U211" i="20"/>
  <c r="T211" i="20"/>
  <c r="S211" i="20"/>
  <c r="R211" i="20"/>
  <c r="Q211" i="20"/>
  <c r="AA210" i="20"/>
  <c r="Z210" i="20"/>
  <c r="Y210" i="20"/>
  <c r="X210" i="20"/>
  <c r="W210" i="20"/>
  <c r="U210" i="20"/>
  <c r="T210" i="20"/>
  <c r="S210" i="20"/>
  <c r="R210" i="20"/>
  <c r="Q210" i="20"/>
  <c r="AA209" i="20"/>
  <c r="Z209" i="20"/>
  <c r="Y209" i="20"/>
  <c r="X209" i="20"/>
  <c r="W209" i="20"/>
  <c r="U209" i="20"/>
  <c r="T209" i="20"/>
  <c r="S209" i="20"/>
  <c r="R209" i="20"/>
  <c r="Q209" i="20"/>
  <c r="AA208" i="20"/>
  <c r="Z208" i="20"/>
  <c r="Y208" i="20"/>
  <c r="X208" i="20"/>
  <c r="W208" i="20"/>
  <c r="U208" i="20"/>
  <c r="T208" i="20"/>
  <c r="S208" i="20"/>
  <c r="R208" i="20"/>
  <c r="Q208" i="20"/>
  <c r="AA207" i="20"/>
  <c r="Z207" i="20"/>
  <c r="Y207" i="20"/>
  <c r="X207" i="20"/>
  <c r="W207" i="20"/>
  <c r="U207" i="20"/>
  <c r="T207" i="20"/>
  <c r="S207" i="20"/>
  <c r="R207" i="20"/>
  <c r="Q207" i="20"/>
  <c r="AA206" i="20"/>
  <c r="Z206" i="20"/>
  <c r="Y206" i="20"/>
  <c r="X206" i="20"/>
  <c r="W206" i="20"/>
  <c r="U206" i="20"/>
  <c r="T206" i="20"/>
  <c r="S206" i="20"/>
  <c r="R206" i="20"/>
  <c r="Q206" i="20"/>
  <c r="AA205" i="20"/>
  <c r="Z205" i="20"/>
  <c r="Y205" i="20"/>
  <c r="X205" i="20"/>
  <c r="W205" i="20"/>
  <c r="U205" i="20"/>
  <c r="T205" i="20"/>
  <c r="S205" i="20"/>
  <c r="R205" i="20"/>
  <c r="Q205" i="20"/>
  <c r="AA204" i="20"/>
  <c r="Z204" i="20"/>
  <c r="Y204" i="20"/>
  <c r="X204" i="20"/>
  <c r="W204" i="20"/>
  <c r="U204" i="20"/>
  <c r="T204" i="20"/>
  <c r="S204" i="20"/>
  <c r="R204" i="20"/>
  <c r="Q204" i="20"/>
  <c r="AA203" i="20"/>
  <c r="Z203" i="20"/>
  <c r="Y203" i="20"/>
  <c r="X203" i="20"/>
  <c r="W203" i="20"/>
  <c r="U203" i="20"/>
  <c r="T203" i="20"/>
  <c r="S203" i="20"/>
  <c r="R203" i="20"/>
  <c r="Q203" i="20"/>
  <c r="AA202" i="20"/>
  <c r="Z202" i="20"/>
  <c r="Y202" i="20"/>
  <c r="X202" i="20"/>
  <c r="W202" i="20"/>
  <c r="U202" i="20"/>
  <c r="T202" i="20"/>
  <c r="S202" i="20"/>
  <c r="R202" i="20"/>
  <c r="Q202" i="20"/>
  <c r="AA201" i="20"/>
  <c r="Z201" i="20"/>
  <c r="Y201" i="20"/>
  <c r="X201" i="20"/>
  <c r="W201" i="20"/>
  <c r="U201" i="20"/>
  <c r="T201" i="20"/>
  <c r="S201" i="20"/>
  <c r="R201" i="20"/>
  <c r="Q201" i="20"/>
  <c r="AA200" i="20"/>
  <c r="Z200" i="20"/>
  <c r="Y200" i="20"/>
  <c r="X200" i="20"/>
  <c r="W200" i="20"/>
  <c r="U200" i="20"/>
  <c r="T200" i="20"/>
  <c r="S200" i="20"/>
  <c r="R200" i="20"/>
  <c r="Q200" i="20"/>
  <c r="AA199" i="20"/>
  <c r="Z199" i="20"/>
  <c r="Y199" i="20"/>
  <c r="X199" i="20"/>
  <c r="W199" i="20"/>
  <c r="U199" i="20"/>
  <c r="T199" i="20"/>
  <c r="S199" i="20"/>
  <c r="R199" i="20"/>
  <c r="Q199" i="20"/>
  <c r="AA198" i="20"/>
  <c r="Z198" i="20"/>
  <c r="Y198" i="20"/>
  <c r="X198" i="20"/>
  <c r="W198" i="20"/>
  <c r="U198" i="20"/>
  <c r="T198" i="20"/>
  <c r="S198" i="20"/>
  <c r="R198" i="20"/>
  <c r="Q198" i="20"/>
  <c r="AA197" i="20"/>
  <c r="Z197" i="20"/>
  <c r="Y197" i="20"/>
  <c r="X197" i="20"/>
  <c r="W197" i="20"/>
  <c r="U197" i="20"/>
  <c r="T197" i="20"/>
  <c r="S197" i="20"/>
  <c r="R197" i="20"/>
  <c r="Q197" i="20"/>
  <c r="AA196" i="20"/>
  <c r="Z196" i="20"/>
  <c r="Y196" i="20"/>
  <c r="X196" i="20"/>
  <c r="W196" i="20"/>
  <c r="U196" i="20"/>
  <c r="T196" i="20"/>
  <c r="S196" i="20"/>
  <c r="R196" i="20"/>
  <c r="Q196" i="20"/>
  <c r="AA195" i="20"/>
  <c r="Z195" i="20"/>
  <c r="Y195" i="20"/>
  <c r="X195" i="20"/>
  <c r="W195" i="20"/>
  <c r="U195" i="20"/>
  <c r="T195" i="20"/>
  <c r="S195" i="20"/>
  <c r="R195" i="20"/>
  <c r="Q195" i="20"/>
  <c r="AA194" i="20"/>
  <c r="Z194" i="20"/>
  <c r="Y194" i="20"/>
  <c r="X194" i="20"/>
  <c r="W194" i="20"/>
  <c r="U194" i="20"/>
  <c r="T194" i="20"/>
  <c r="S194" i="20"/>
  <c r="R194" i="20"/>
  <c r="Q194" i="20"/>
  <c r="AA193" i="20"/>
  <c r="Z193" i="20"/>
  <c r="Y193" i="20"/>
  <c r="X193" i="20"/>
  <c r="W193" i="20"/>
  <c r="U193" i="20"/>
  <c r="T193" i="20"/>
  <c r="S193" i="20"/>
  <c r="R193" i="20"/>
  <c r="Q193" i="20"/>
  <c r="AA192" i="20"/>
  <c r="Z192" i="20"/>
  <c r="Y192" i="20"/>
  <c r="X192" i="20"/>
  <c r="W192" i="20"/>
  <c r="U192" i="20"/>
  <c r="T192" i="20"/>
  <c r="S192" i="20"/>
  <c r="R192" i="20"/>
  <c r="Q192" i="20"/>
  <c r="AA191" i="20"/>
  <c r="Z191" i="20"/>
  <c r="Y191" i="20"/>
  <c r="X191" i="20"/>
  <c r="W191" i="20"/>
  <c r="U191" i="20"/>
  <c r="T191" i="20"/>
  <c r="S191" i="20"/>
  <c r="R191" i="20"/>
  <c r="Q191" i="20"/>
  <c r="AA190" i="20"/>
  <c r="Z190" i="20"/>
  <c r="Y190" i="20"/>
  <c r="X190" i="20"/>
  <c r="W190" i="20"/>
  <c r="U190" i="20"/>
  <c r="T190" i="20"/>
  <c r="S190" i="20"/>
  <c r="R190" i="20"/>
  <c r="Q190" i="20"/>
  <c r="AA189" i="20"/>
  <c r="Z189" i="20"/>
  <c r="Y189" i="20"/>
  <c r="X189" i="20"/>
  <c r="W189" i="20"/>
  <c r="U189" i="20"/>
  <c r="T189" i="20"/>
  <c r="S189" i="20"/>
  <c r="R189" i="20"/>
  <c r="Q189" i="20"/>
  <c r="AA188" i="20"/>
  <c r="Z188" i="20"/>
  <c r="Y188" i="20"/>
  <c r="X188" i="20"/>
  <c r="W188" i="20"/>
  <c r="U188" i="20"/>
  <c r="T188" i="20"/>
  <c r="S188" i="20"/>
  <c r="R188" i="20"/>
  <c r="Q188" i="20"/>
  <c r="AA187" i="20"/>
  <c r="Z187" i="20"/>
  <c r="Y187" i="20"/>
  <c r="X187" i="20"/>
  <c r="W187" i="20"/>
  <c r="U187" i="20"/>
  <c r="T187" i="20"/>
  <c r="S187" i="20"/>
  <c r="R187" i="20"/>
  <c r="Q187" i="20"/>
  <c r="AA186" i="20"/>
  <c r="Z186" i="20"/>
  <c r="Y186" i="20"/>
  <c r="X186" i="20"/>
  <c r="W186" i="20"/>
  <c r="U186" i="20"/>
  <c r="T186" i="20"/>
  <c r="S186" i="20"/>
  <c r="R186" i="20"/>
  <c r="Q186" i="20"/>
  <c r="AA185" i="20"/>
  <c r="Z185" i="20"/>
  <c r="Y185" i="20"/>
  <c r="X185" i="20"/>
  <c r="W185" i="20"/>
  <c r="U185" i="20"/>
  <c r="T185" i="20"/>
  <c r="S185" i="20"/>
  <c r="R185" i="20"/>
  <c r="Q185" i="20"/>
  <c r="AA184" i="20"/>
  <c r="Z184" i="20"/>
  <c r="Y184" i="20"/>
  <c r="X184" i="20"/>
  <c r="W184" i="20"/>
  <c r="U184" i="20"/>
  <c r="T184" i="20"/>
  <c r="S184" i="20"/>
  <c r="R184" i="20"/>
  <c r="Q184" i="20"/>
  <c r="AA183" i="20"/>
  <c r="Z183" i="20"/>
  <c r="Y183" i="20"/>
  <c r="X183" i="20"/>
  <c r="W183" i="20"/>
  <c r="U183" i="20"/>
  <c r="T183" i="20"/>
  <c r="S183" i="20"/>
  <c r="R183" i="20"/>
  <c r="Q183" i="20"/>
  <c r="AA182" i="20"/>
  <c r="Z182" i="20"/>
  <c r="Y182" i="20"/>
  <c r="X182" i="20"/>
  <c r="W182" i="20"/>
  <c r="U182" i="20"/>
  <c r="T182" i="20"/>
  <c r="S182" i="20"/>
  <c r="R182" i="20"/>
  <c r="Q182" i="20"/>
  <c r="AA181" i="20"/>
  <c r="Z181" i="20"/>
  <c r="Y181" i="20"/>
  <c r="X181" i="20"/>
  <c r="W181" i="20"/>
  <c r="U181" i="20"/>
  <c r="T181" i="20"/>
  <c r="S181" i="20"/>
  <c r="R181" i="20"/>
  <c r="Q181" i="20"/>
  <c r="AA180" i="20"/>
  <c r="Z180" i="20"/>
  <c r="Y180" i="20"/>
  <c r="X180" i="20"/>
  <c r="W180" i="20"/>
  <c r="U180" i="20"/>
  <c r="T180" i="20"/>
  <c r="S180" i="20"/>
  <c r="R180" i="20"/>
  <c r="Q180" i="20"/>
  <c r="AA179" i="20"/>
  <c r="Z179" i="20"/>
  <c r="Y179" i="20"/>
  <c r="X179" i="20"/>
  <c r="W179" i="20"/>
  <c r="U179" i="20"/>
  <c r="T179" i="20"/>
  <c r="S179" i="20"/>
  <c r="R179" i="20"/>
  <c r="Q179" i="20"/>
  <c r="AA178" i="20"/>
  <c r="Z178" i="20"/>
  <c r="Y178" i="20"/>
  <c r="X178" i="20"/>
  <c r="W178" i="20"/>
  <c r="U178" i="20"/>
  <c r="T178" i="20"/>
  <c r="S178" i="20"/>
  <c r="R178" i="20"/>
  <c r="Q178" i="20"/>
  <c r="AA177" i="20"/>
  <c r="Z177" i="20"/>
  <c r="Y177" i="20"/>
  <c r="X177" i="20"/>
  <c r="W177" i="20"/>
  <c r="U177" i="20"/>
  <c r="T177" i="20"/>
  <c r="S177" i="20"/>
  <c r="R177" i="20"/>
  <c r="Q177" i="20"/>
  <c r="AA176" i="20"/>
  <c r="Z176" i="20"/>
  <c r="Y176" i="20"/>
  <c r="X176" i="20"/>
  <c r="W176" i="20"/>
  <c r="U176" i="20"/>
  <c r="T176" i="20"/>
  <c r="S176" i="20"/>
  <c r="R176" i="20"/>
  <c r="Q176" i="20"/>
  <c r="AA175" i="20"/>
  <c r="Z175" i="20"/>
  <c r="Y175" i="20"/>
  <c r="X175" i="20"/>
  <c r="W175" i="20"/>
  <c r="U175" i="20"/>
  <c r="T175" i="20"/>
  <c r="S175" i="20"/>
  <c r="R175" i="20"/>
  <c r="Q175" i="20"/>
  <c r="AA174" i="20"/>
  <c r="Z174" i="20"/>
  <c r="Y174" i="20"/>
  <c r="X174" i="20"/>
  <c r="W174" i="20"/>
  <c r="U174" i="20"/>
  <c r="T174" i="20"/>
  <c r="S174" i="20"/>
  <c r="R174" i="20"/>
  <c r="Q174" i="20"/>
  <c r="AA173" i="20"/>
  <c r="Z173" i="20"/>
  <c r="Y173" i="20"/>
  <c r="X173" i="20"/>
  <c r="W173" i="20"/>
  <c r="U173" i="20"/>
  <c r="T173" i="20"/>
  <c r="S173" i="20"/>
  <c r="R173" i="20"/>
  <c r="Q173" i="20"/>
  <c r="AA172" i="20"/>
  <c r="Z172" i="20"/>
  <c r="Y172" i="20"/>
  <c r="X172" i="20"/>
  <c r="W172" i="20"/>
  <c r="U172" i="20"/>
  <c r="T172" i="20"/>
  <c r="S172" i="20"/>
  <c r="R172" i="20"/>
  <c r="Q172" i="20"/>
  <c r="AA171" i="20"/>
  <c r="Z171" i="20"/>
  <c r="Y171" i="20"/>
  <c r="X171" i="20"/>
  <c r="W171" i="20"/>
  <c r="U171" i="20"/>
  <c r="T171" i="20"/>
  <c r="S171" i="20"/>
  <c r="R171" i="20"/>
  <c r="Q171" i="20"/>
  <c r="AA170" i="20"/>
  <c r="Z170" i="20"/>
  <c r="Y170" i="20"/>
  <c r="X170" i="20"/>
  <c r="W170" i="20"/>
  <c r="U170" i="20"/>
  <c r="T170" i="20"/>
  <c r="S170" i="20"/>
  <c r="R170" i="20"/>
  <c r="Q170" i="20"/>
  <c r="AA169" i="20"/>
  <c r="Z169" i="20"/>
  <c r="Y169" i="20"/>
  <c r="X169" i="20"/>
  <c r="W169" i="20"/>
  <c r="U169" i="20"/>
  <c r="T169" i="20"/>
  <c r="S169" i="20"/>
  <c r="R169" i="20"/>
  <c r="Q169" i="20"/>
  <c r="AA168" i="20"/>
  <c r="Z168" i="20"/>
  <c r="Y168" i="20"/>
  <c r="X168" i="20"/>
  <c r="W168" i="20"/>
  <c r="U168" i="20"/>
  <c r="T168" i="20"/>
  <c r="S168" i="20"/>
  <c r="R168" i="20"/>
  <c r="Q168" i="20"/>
  <c r="AA167" i="20"/>
  <c r="Z167" i="20"/>
  <c r="Y167" i="20"/>
  <c r="X167" i="20"/>
  <c r="W167" i="20"/>
  <c r="U167" i="20"/>
  <c r="T167" i="20"/>
  <c r="S167" i="20"/>
  <c r="R167" i="20"/>
  <c r="Q167" i="20"/>
  <c r="AA166" i="20"/>
  <c r="Z166" i="20"/>
  <c r="Y166" i="20"/>
  <c r="X166" i="20"/>
  <c r="W166" i="20"/>
  <c r="U166" i="20"/>
  <c r="T166" i="20"/>
  <c r="S166" i="20"/>
  <c r="R166" i="20"/>
  <c r="Q166" i="20"/>
  <c r="AA165" i="20"/>
  <c r="Z165" i="20"/>
  <c r="Y165" i="20"/>
  <c r="X165" i="20"/>
  <c r="W165" i="20"/>
  <c r="U165" i="20"/>
  <c r="T165" i="20"/>
  <c r="S165" i="20"/>
  <c r="R165" i="20"/>
  <c r="Q165" i="20"/>
  <c r="AA164" i="20"/>
  <c r="Z164" i="20"/>
  <c r="Y164" i="20"/>
  <c r="X164" i="20"/>
  <c r="W164" i="20"/>
  <c r="U164" i="20"/>
  <c r="T164" i="20"/>
  <c r="S164" i="20"/>
  <c r="R164" i="20"/>
  <c r="Q164" i="20"/>
  <c r="AA163" i="20"/>
  <c r="Z163" i="20"/>
  <c r="Y163" i="20"/>
  <c r="X163" i="20"/>
  <c r="W163" i="20"/>
  <c r="U163" i="20"/>
  <c r="T163" i="20"/>
  <c r="S163" i="20"/>
  <c r="R163" i="20"/>
  <c r="Q163" i="20"/>
  <c r="AA162" i="20"/>
  <c r="Z162" i="20"/>
  <c r="Y162" i="20"/>
  <c r="X162" i="20"/>
  <c r="W162" i="20"/>
  <c r="U162" i="20"/>
  <c r="T162" i="20"/>
  <c r="S162" i="20"/>
  <c r="R162" i="20"/>
  <c r="Q162" i="20"/>
  <c r="AA161" i="20"/>
  <c r="Z161" i="20"/>
  <c r="Y161" i="20"/>
  <c r="X161" i="20"/>
  <c r="W161" i="20"/>
  <c r="U161" i="20"/>
  <c r="T161" i="20"/>
  <c r="S161" i="20"/>
  <c r="R161" i="20"/>
  <c r="Q161" i="20"/>
  <c r="AA160" i="20"/>
  <c r="Z160" i="20"/>
  <c r="Y160" i="20"/>
  <c r="X160" i="20"/>
  <c r="W160" i="20"/>
  <c r="U160" i="20"/>
  <c r="T160" i="20"/>
  <c r="S160" i="20"/>
  <c r="R160" i="20"/>
  <c r="Q160" i="20"/>
  <c r="AA159" i="20"/>
  <c r="Z159" i="20"/>
  <c r="Y159" i="20"/>
  <c r="X159" i="20"/>
  <c r="W159" i="20"/>
  <c r="U159" i="20"/>
  <c r="T159" i="20"/>
  <c r="S159" i="20"/>
  <c r="R159" i="20"/>
  <c r="Q159" i="20"/>
  <c r="AA158" i="20"/>
  <c r="Z158" i="20"/>
  <c r="Y158" i="20"/>
  <c r="X158" i="20"/>
  <c r="W158" i="20"/>
  <c r="U158" i="20"/>
  <c r="T158" i="20"/>
  <c r="S158" i="20"/>
  <c r="R158" i="20"/>
  <c r="Q158" i="20"/>
  <c r="AA157" i="20"/>
  <c r="Z157" i="20"/>
  <c r="Y157" i="20"/>
  <c r="X157" i="20"/>
  <c r="W157" i="20"/>
  <c r="U157" i="20"/>
  <c r="T157" i="20"/>
  <c r="S157" i="20"/>
  <c r="R157" i="20"/>
  <c r="Q157" i="20"/>
  <c r="AA156" i="20"/>
  <c r="Z156" i="20"/>
  <c r="Y156" i="20"/>
  <c r="X156" i="20"/>
  <c r="W156" i="20"/>
  <c r="U156" i="20"/>
  <c r="T156" i="20"/>
  <c r="S156" i="20"/>
  <c r="R156" i="20"/>
  <c r="Q156" i="20"/>
  <c r="AA155" i="20"/>
  <c r="Z155" i="20"/>
  <c r="Y155" i="20"/>
  <c r="X155" i="20"/>
  <c r="W155" i="20"/>
  <c r="U155" i="20"/>
  <c r="T155" i="20"/>
  <c r="S155" i="20"/>
  <c r="R155" i="20"/>
  <c r="Q155" i="20"/>
  <c r="AA154" i="20"/>
  <c r="Z154" i="20"/>
  <c r="Y154" i="20"/>
  <c r="X154" i="20"/>
  <c r="W154" i="20"/>
  <c r="U154" i="20"/>
  <c r="T154" i="20"/>
  <c r="S154" i="20"/>
  <c r="R154" i="20"/>
  <c r="Q154" i="20"/>
  <c r="AA153" i="20"/>
  <c r="Z153" i="20"/>
  <c r="Y153" i="20"/>
  <c r="X153" i="20"/>
  <c r="W153" i="20"/>
  <c r="U153" i="20"/>
  <c r="T153" i="20"/>
  <c r="S153" i="20"/>
  <c r="R153" i="20"/>
  <c r="Q153" i="20"/>
  <c r="AA152" i="20"/>
  <c r="Z152" i="20"/>
  <c r="Y152" i="20"/>
  <c r="X152" i="20"/>
  <c r="W152" i="20"/>
  <c r="U152" i="20"/>
  <c r="T152" i="20"/>
  <c r="S152" i="20"/>
  <c r="R152" i="20"/>
  <c r="Q152" i="20"/>
  <c r="AA151" i="20"/>
  <c r="Z151" i="20"/>
  <c r="Y151" i="20"/>
  <c r="X151" i="20"/>
  <c r="W151" i="20"/>
  <c r="U151" i="20"/>
  <c r="T151" i="20"/>
  <c r="S151" i="20"/>
  <c r="R151" i="20"/>
  <c r="Q151" i="20"/>
  <c r="AA150" i="20"/>
  <c r="Z150" i="20"/>
  <c r="Y150" i="20"/>
  <c r="X150" i="20"/>
  <c r="W150" i="20"/>
  <c r="U150" i="20"/>
  <c r="T150" i="20"/>
  <c r="S150" i="20"/>
  <c r="R150" i="20"/>
  <c r="Q150" i="20"/>
  <c r="AA149" i="20"/>
  <c r="Z149" i="20"/>
  <c r="Y149" i="20"/>
  <c r="X149" i="20"/>
  <c r="W149" i="20"/>
  <c r="U149" i="20"/>
  <c r="T149" i="20"/>
  <c r="S149" i="20"/>
  <c r="R149" i="20"/>
  <c r="Q149" i="20"/>
  <c r="AA148" i="20"/>
  <c r="Z148" i="20"/>
  <c r="Y148" i="20"/>
  <c r="X148" i="20"/>
  <c r="W148" i="20"/>
  <c r="U148" i="20"/>
  <c r="T148" i="20"/>
  <c r="S148" i="20"/>
  <c r="R148" i="20"/>
  <c r="Q148" i="20"/>
  <c r="AA147" i="20"/>
  <c r="Z147" i="20"/>
  <c r="Y147" i="20"/>
  <c r="X147" i="20"/>
  <c r="W147" i="20"/>
  <c r="U147" i="20"/>
  <c r="T147" i="20"/>
  <c r="S147" i="20"/>
  <c r="R147" i="20"/>
  <c r="Q147" i="20"/>
  <c r="AA146" i="20"/>
  <c r="Z146" i="20"/>
  <c r="Y146" i="20"/>
  <c r="X146" i="20"/>
  <c r="W146" i="20"/>
  <c r="U146" i="20"/>
  <c r="T146" i="20"/>
  <c r="S146" i="20"/>
  <c r="R146" i="20"/>
  <c r="Q146" i="20"/>
  <c r="AA145" i="20"/>
  <c r="Z145" i="20"/>
  <c r="Y145" i="20"/>
  <c r="X145" i="20"/>
  <c r="W145" i="20"/>
  <c r="U145" i="20"/>
  <c r="T145" i="20"/>
  <c r="S145" i="20"/>
  <c r="R145" i="20"/>
  <c r="Q145" i="20"/>
  <c r="AA144" i="20"/>
  <c r="Z144" i="20"/>
  <c r="Y144" i="20"/>
  <c r="X144" i="20"/>
  <c r="W144" i="20"/>
  <c r="U144" i="20"/>
  <c r="T144" i="20"/>
  <c r="S144" i="20"/>
  <c r="R144" i="20"/>
  <c r="Q144" i="20"/>
  <c r="AA143" i="20"/>
  <c r="Z143" i="20"/>
  <c r="Y143" i="20"/>
  <c r="X143" i="20"/>
  <c r="W143" i="20"/>
  <c r="U143" i="20"/>
  <c r="T143" i="20"/>
  <c r="S143" i="20"/>
  <c r="R143" i="20"/>
  <c r="Q143" i="20"/>
  <c r="AA142" i="20"/>
  <c r="Z142" i="20"/>
  <c r="Y142" i="20"/>
  <c r="X142" i="20"/>
  <c r="W142" i="20"/>
  <c r="U142" i="20"/>
  <c r="T142" i="20"/>
  <c r="S142" i="20"/>
  <c r="R142" i="20"/>
  <c r="Q142" i="20"/>
  <c r="AA141" i="20"/>
  <c r="Z141" i="20"/>
  <c r="Y141" i="20"/>
  <c r="X141" i="20"/>
  <c r="W141" i="20"/>
  <c r="U141" i="20"/>
  <c r="T141" i="20"/>
  <c r="S141" i="20"/>
  <c r="R141" i="20"/>
  <c r="Q141" i="20"/>
  <c r="AA140" i="20"/>
  <c r="Z140" i="20"/>
  <c r="Y140" i="20"/>
  <c r="X140" i="20"/>
  <c r="W140" i="20"/>
  <c r="U140" i="20"/>
  <c r="T140" i="20"/>
  <c r="S140" i="20"/>
  <c r="R140" i="20"/>
  <c r="Q140" i="20"/>
  <c r="AA139" i="20"/>
  <c r="Z139" i="20"/>
  <c r="Y139" i="20"/>
  <c r="X139" i="20"/>
  <c r="W139" i="20"/>
  <c r="U139" i="20"/>
  <c r="T139" i="20"/>
  <c r="S139" i="20"/>
  <c r="R139" i="20"/>
  <c r="Q139" i="20"/>
  <c r="AA138" i="20"/>
  <c r="Z138" i="20"/>
  <c r="Y138" i="20"/>
  <c r="X138" i="20"/>
  <c r="W138" i="20"/>
  <c r="U138" i="20"/>
  <c r="T138" i="20"/>
  <c r="S138" i="20"/>
  <c r="R138" i="20"/>
  <c r="Q138" i="20"/>
  <c r="AA137" i="20"/>
  <c r="Z137" i="20"/>
  <c r="Y137" i="20"/>
  <c r="X137" i="20"/>
  <c r="W137" i="20"/>
  <c r="U137" i="20"/>
  <c r="T137" i="20"/>
  <c r="S137" i="20"/>
  <c r="R137" i="20"/>
  <c r="Q137" i="20"/>
  <c r="AA136" i="20"/>
  <c r="Z136" i="20"/>
  <c r="Y136" i="20"/>
  <c r="X136" i="20"/>
  <c r="W136" i="20"/>
  <c r="U136" i="20"/>
  <c r="T136" i="20"/>
  <c r="S136" i="20"/>
  <c r="R136" i="20"/>
  <c r="Q136" i="20"/>
  <c r="AA135" i="20"/>
  <c r="Z135" i="20"/>
  <c r="Y135" i="20"/>
  <c r="X135" i="20"/>
  <c r="W135" i="20"/>
  <c r="U135" i="20"/>
  <c r="T135" i="20"/>
  <c r="S135" i="20"/>
  <c r="R135" i="20"/>
  <c r="Q135" i="20"/>
  <c r="AA134" i="20"/>
  <c r="Z134" i="20"/>
  <c r="Y134" i="20"/>
  <c r="X134" i="20"/>
  <c r="W134" i="20"/>
  <c r="U134" i="20"/>
  <c r="T134" i="20"/>
  <c r="S134" i="20"/>
  <c r="R134" i="20"/>
  <c r="Q134" i="20"/>
  <c r="AA133" i="20"/>
  <c r="Z133" i="20"/>
  <c r="Y133" i="20"/>
  <c r="X133" i="20"/>
  <c r="W133" i="20"/>
  <c r="U133" i="20"/>
  <c r="T133" i="20"/>
  <c r="S133" i="20"/>
  <c r="R133" i="20"/>
  <c r="Q133" i="20"/>
  <c r="AA132" i="20"/>
  <c r="Z132" i="20"/>
  <c r="Y132" i="20"/>
  <c r="X132" i="20"/>
  <c r="W132" i="20"/>
  <c r="U132" i="20"/>
  <c r="T132" i="20"/>
  <c r="S132" i="20"/>
  <c r="R132" i="20"/>
  <c r="Q132" i="20"/>
  <c r="AA131" i="20"/>
  <c r="Z131" i="20"/>
  <c r="Y131" i="20"/>
  <c r="X131" i="20"/>
  <c r="W131" i="20"/>
  <c r="U131" i="20"/>
  <c r="T131" i="20"/>
  <c r="S131" i="20"/>
  <c r="R131" i="20"/>
  <c r="Q131" i="20"/>
  <c r="AA130" i="20"/>
  <c r="Z130" i="20"/>
  <c r="Y130" i="20"/>
  <c r="X130" i="20"/>
  <c r="W130" i="20"/>
  <c r="U130" i="20"/>
  <c r="T130" i="20"/>
  <c r="S130" i="20"/>
  <c r="R130" i="20"/>
  <c r="Q130" i="20"/>
  <c r="AA129" i="20"/>
  <c r="Z129" i="20"/>
  <c r="Y129" i="20"/>
  <c r="X129" i="20"/>
  <c r="W129" i="20"/>
  <c r="U129" i="20"/>
  <c r="T129" i="20"/>
  <c r="S129" i="20"/>
  <c r="R129" i="20"/>
  <c r="Q129" i="20"/>
  <c r="AA128" i="20"/>
  <c r="Z128" i="20"/>
  <c r="Y128" i="20"/>
  <c r="X128" i="20"/>
  <c r="W128" i="20"/>
  <c r="U128" i="20"/>
  <c r="T128" i="20"/>
  <c r="S128" i="20"/>
  <c r="R128" i="20"/>
  <c r="Q128" i="20"/>
  <c r="AA127" i="20"/>
  <c r="Z127" i="20"/>
  <c r="Y127" i="20"/>
  <c r="X127" i="20"/>
  <c r="W127" i="20"/>
  <c r="U127" i="20"/>
  <c r="T127" i="20"/>
  <c r="S127" i="20"/>
  <c r="R127" i="20"/>
  <c r="Q127" i="20"/>
  <c r="AA126" i="20"/>
  <c r="Z126" i="20"/>
  <c r="Y126" i="20"/>
  <c r="X126" i="20"/>
  <c r="W126" i="20"/>
  <c r="U126" i="20"/>
  <c r="T126" i="20"/>
  <c r="S126" i="20"/>
  <c r="R126" i="20"/>
  <c r="Q126" i="20"/>
  <c r="AA125" i="20"/>
  <c r="Z125" i="20"/>
  <c r="Y125" i="20"/>
  <c r="X125" i="20"/>
  <c r="W125" i="20"/>
  <c r="U125" i="20"/>
  <c r="T125" i="20"/>
  <c r="S125" i="20"/>
  <c r="R125" i="20"/>
  <c r="Q125" i="20"/>
  <c r="AA124" i="20"/>
  <c r="Z124" i="20"/>
  <c r="Y124" i="20"/>
  <c r="X124" i="20"/>
  <c r="W124" i="20"/>
  <c r="U124" i="20"/>
  <c r="T124" i="20"/>
  <c r="S124" i="20"/>
  <c r="R124" i="20"/>
  <c r="Q124" i="20"/>
  <c r="AA123" i="20"/>
  <c r="Z123" i="20"/>
  <c r="Y123" i="20"/>
  <c r="X123" i="20"/>
  <c r="W123" i="20"/>
  <c r="U123" i="20"/>
  <c r="T123" i="20"/>
  <c r="S123" i="20"/>
  <c r="R123" i="20"/>
  <c r="Q123" i="20"/>
  <c r="AA122" i="20"/>
  <c r="Z122" i="20"/>
  <c r="Y122" i="20"/>
  <c r="X122" i="20"/>
  <c r="W122" i="20"/>
  <c r="U122" i="20"/>
  <c r="T122" i="20"/>
  <c r="S122" i="20"/>
  <c r="R122" i="20"/>
  <c r="Q122" i="20"/>
  <c r="AA121" i="20"/>
  <c r="Z121" i="20"/>
  <c r="Y121" i="20"/>
  <c r="X121" i="20"/>
  <c r="W121" i="20"/>
  <c r="U121" i="20"/>
  <c r="T121" i="20"/>
  <c r="S121" i="20"/>
  <c r="R121" i="20"/>
  <c r="Q121" i="20"/>
  <c r="AA120" i="20"/>
  <c r="Z120" i="20"/>
  <c r="Y120" i="20"/>
  <c r="X120" i="20"/>
  <c r="W120" i="20"/>
  <c r="U120" i="20"/>
  <c r="T120" i="20"/>
  <c r="S120" i="20"/>
  <c r="R120" i="20"/>
  <c r="Q120" i="20"/>
  <c r="AA119" i="20"/>
  <c r="Z119" i="20"/>
  <c r="Y119" i="20"/>
  <c r="X119" i="20"/>
  <c r="W119" i="20"/>
  <c r="U119" i="20"/>
  <c r="T119" i="20"/>
  <c r="S119" i="20"/>
  <c r="R119" i="20"/>
  <c r="Q119" i="20"/>
  <c r="AA118" i="20"/>
  <c r="Z118" i="20"/>
  <c r="Y118" i="20"/>
  <c r="X118" i="20"/>
  <c r="W118" i="20"/>
  <c r="U118" i="20"/>
  <c r="T118" i="20"/>
  <c r="S118" i="20"/>
  <c r="R118" i="20"/>
  <c r="Q118" i="20"/>
  <c r="AA117" i="20"/>
  <c r="Z117" i="20"/>
  <c r="Y117" i="20"/>
  <c r="X117" i="20"/>
  <c r="W117" i="20"/>
  <c r="U117" i="20"/>
  <c r="T117" i="20"/>
  <c r="S117" i="20"/>
  <c r="R117" i="20"/>
  <c r="Q117" i="20"/>
  <c r="AA116" i="20"/>
  <c r="Z116" i="20"/>
  <c r="Y116" i="20"/>
  <c r="X116" i="20"/>
  <c r="W116" i="20"/>
  <c r="U116" i="20"/>
  <c r="T116" i="20"/>
  <c r="S116" i="20"/>
  <c r="R116" i="20"/>
  <c r="Q116" i="20"/>
  <c r="AA115" i="20"/>
  <c r="Z115" i="20"/>
  <c r="Y115" i="20"/>
  <c r="X115" i="20"/>
  <c r="W115" i="20"/>
  <c r="U115" i="20"/>
  <c r="T115" i="20"/>
  <c r="S115" i="20"/>
  <c r="R115" i="20"/>
  <c r="Q115" i="20"/>
  <c r="AA114" i="20"/>
  <c r="Z114" i="20"/>
  <c r="Y114" i="20"/>
  <c r="X114" i="20"/>
  <c r="W114" i="20"/>
  <c r="U114" i="20"/>
  <c r="T114" i="20"/>
  <c r="S114" i="20"/>
  <c r="R114" i="20"/>
  <c r="Q114" i="20"/>
  <c r="AA113" i="20"/>
  <c r="Z113" i="20"/>
  <c r="Y113" i="20"/>
  <c r="X113" i="20"/>
  <c r="W113" i="20"/>
  <c r="U113" i="20"/>
  <c r="T113" i="20"/>
  <c r="S113" i="20"/>
  <c r="R113" i="20"/>
  <c r="Q113" i="20"/>
  <c r="AA112" i="20"/>
  <c r="Z112" i="20"/>
  <c r="Y112" i="20"/>
  <c r="X112" i="20"/>
  <c r="W112" i="20"/>
  <c r="U112" i="20"/>
  <c r="T112" i="20"/>
  <c r="S112" i="20"/>
  <c r="R112" i="20"/>
  <c r="Q112" i="20"/>
  <c r="AA111" i="20"/>
  <c r="Z111" i="20"/>
  <c r="Y111" i="20"/>
  <c r="X111" i="20"/>
  <c r="W111" i="20"/>
  <c r="U111" i="20"/>
  <c r="T111" i="20"/>
  <c r="S111" i="20"/>
  <c r="R111" i="20"/>
  <c r="Q111" i="20"/>
  <c r="AA110" i="20"/>
  <c r="Z110" i="20"/>
  <c r="Y110" i="20"/>
  <c r="X110" i="20"/>
  <c r="W110" i="20"/>
  <c r="U110" i="20"/>
  <c r="T110" i="20"/>
  <c r="S110" i="20"/>
  <c r="R110" i="20"/>
  <c r="Q110" i="20"/>
  <c r="AA109" i="20"/>
  <c r="Z109" i="20"/>
  <c r="Y109" i="20"/>
  <c r="X109" i="20"/>
  <c r="W109" i="20"/>
  <c r="U109" i="20"/>
  <c r="T109" i="20"/>
  <c r="S109" i="20"/>
  <c r="R109" i="20"/>
  <c r="Q109" i="20"/>
  <c r="AA108" i="20"/>
  <c r="Z108" i="20"/>
  <c r="Y108" i="20"/>
  <c r="X108" i="20"/>
  <c r="W108" i="20"/>
  <c r="U108" i="20"/>
  <c r="T108" i="20"/>
  <c r="S108" i="20"/>
  <c r="R108" i="20"/>
  <c r="Q108" i="20"/>
  <c r="AA107" i="20"/>
  <c r="Z107" i="20"/>
  <c r="Y107" i="20"/>
  <c r="X107" i="20"/>
  <c r="W107" i="20"/>
  <c r="U107" i="20"/>
  <c r="T107" i="20"/>
  <c r="S107" i="20"/>
  <c r="R107" i="20"/>
  <c r="Q107" i="20"/>
  <c r="AA106" i="20"/>
  <c r="Z106" i="20"/>
  <c r="Y106" i="20"/>
  <c r="X106" i="20"/>
  <c r="W106" i="20"/>
  <c r="U106" i="20"/>
  <c r="T106" i="20"/>
  <c r="S106" i="20"/>
  <c r="R106" i="20"/>
  <c r="Q106" i="20"/>
  <c r="AA105" i="20"/>
  <c r="Z105" i="20"/>
  <c r="Y105" i="20"/>
  <c r="X105" i="20"/>
  <c r="W105" i="20"/>
  <c r="U105" i="20"/>
  <c r="T105" i="20"/>
  <c r="S105" i="20"/>
  <c r="R105" i="20"/>
  <c r="Q105" i="20"/>
  <c r="AA104" i="20"/>
  <c r="Z104" i="20"/>
  <c r="Y104" i="20"/>
  <c r="X104" i="20"/>
  <c r="W104" i="20"/>
  <c r="U104" i="20"/>
  <c r="T104" i="20"/>
  <c r="S104" i="20"/>
  <c r="R104" i="20"/>
  <c r="Q104" i="20"/>
  <c r="AA103" i="20"/>
  <c r="Z103" i="20"/>
  <c r="Y103" i="20"/>
  <c r="X103" i="20"/>
  <c r="W103" i="20"/>
  <c r="U103" i="20"/>
  <c r="T103" i="20"/>
  <c r="S103" i="20"/>
  <c r="R103" i="20"/>
  <c r="Q103" i="20"/>
  <c r="AA102" i="20"/>
  <c r="Z102" i="20"/>
  <c r="Y102" i="20"/>
  <c r="X102" i="20"/>
  <c r="W102" i="20"/>
  <c r="U102" i="20"/>
  <c r="T102" i="20"/>
  <c r="S102" i="20"/>
  <c r="R102" i="20"/>
  <c r="Q102" i="20"/>
  <c r="AA101" i="20"/>
  <c r="Z101" i="20"/>
  <c r="Y101" i="20"/>
  <c r="X101" i="20"/>
  <c r="W101" i="20"/>
  <c r="U101" i="20"/>
  <c r="T101" i="20"/>
  <c r="S101" i="20"/>
  <c r="R101" i="20"/>
  <c r="Q101" i="20"/>
  <c r="AA100" i="20"/>
  <c r="Z100" i="20"/>
  <c r="Y100" i="20"/>
  <c r="X100" i="20"/>
  <c r="W100" i="20"/>
  <c r="U100" i="20"/>
  <c r="T100" i="20"/>
  <c r="S100" i="20"/>
  <c r="R100" i="20"/>
  <c r="Q100" i="20"/>
  <c r="AA99" i="20"/>
  <c r="Z99" i="20"/>
  <c r="Y99" i="20"/>
  <c r="X99" i="20"/>
  <c r="W99" i="20"/>
  <c r="U99" i="20"/>
  <c r="T99" i="20"/>
  <c r="S99" i="20"/>
  <c r="R99" i="20"/>
  <c r="Q99" i="20"/>
  <c r="AA98" i="20"/>
  <c r="Z98" i="20"/>
  <c r="Y98" i="20"/>
  <c r="X98" i="20"/>
  <c r="W98" i="20"/>
  <c r="U98" i="20"/>
  <c r="T98" i="20"/>
  <c r="S98" i="20"/>
  <c r="R98" i="20"/>
  <c r="Q98" i="20"/>
  <c r="AA97" i="20"/>
  <c r="Z97" i="20"/>
  <c r="Y97" i="20"/>
  <c r="X97" i="20"/>
  <c r="W97" i="20"/>
  <c r="U97" i="20"/>
  <c r="T97" i="20"/>
  <c r="S97" i="20"/>
  <c r="R97" i="20"/>
  <c r="Q97" i="20"/>
  <c r="AA96" i="20"/>
  <c r="Z96" i="20"/>
  <c r="Y96" i="20"/>
  <c r="X96" i="20"/>
  <c r="W96" i="20"/>
  <c r="U96" i="20"/>
  <c r="T96" i="20"/>
  <c r="S96" i="20"/>
  <c r="R96" i="20"/>
  <c r="Q96" i="20"/>
  <c r="AA95" i="20"/>
  <c r="Z95" i="20"/>
  <c r="Y95" i="20"/>
  <c r="X95" i="20"/>
  <c r="W95" i="20"/>
  <c r="U95" i="20"/>
  <c r="T95" i="20"/>
  <c r="S95" i="20"/>
  <c r="R95" i="20"/>
  <c r="Q95" i="20"/>
  <c r="AA94" i="20"/>
  <c r="Z94" i="20"/>
  <c r="Y94" i="20"/>
  <c r="X94" i="20"/>
  <c r="W94" i="20"/>
  <c r="U94" i="20"/>
  <c r="T94" i="20"/>
  <c r="S94" i="20"/>
  <c r="R94" i="20"/>
  <c r="Q94" i="20"/>
  <c r="AA93" i="20"/>
  <c r="Z93" i="20"/>
  <c r="Y93" i="20"/>
  <c r="X93" i="20"/>
  <c r="W93" i="20"/>
  <c r="U93" i="20"/>
  <c r="T93" i="20"/>
  <c r="S93" i="20"/>
  <c r="R93" i="20"/>
  <c r="Q93" i="20"/>
  <c r="AA92" i="20"/>
  <c r="Z92" i="20"/>
  <c r="Y92" i="20"/>
  <c r="X92" i="20"/>
  <c r="W92" i="20"/>
  <c r="U92" i="20"/>
  <c r="T92" i="20"/>
  <c r="S92" i="20"/>
  <c r="R92" i="20"/>
  <c r="Q92" i="20"/>
  <c r="AA91" i="20"/>
  <c r="Z91" i="20"/>
  <c r="Y91" i="20"/>
  <c r="X91" i="20"/>
  <c r="W91" i="20"/>
  <c r="U91" i="20"/>
  <c r="T91" i="20"/>
  <c r="S91" i="20"/>
  <c r="R91" i="20"/>
  <c r="Q91" i="20"/>
  <c r="AA90" i="20"/>
  <c r="Z90" i="20"/>
  <c r="Y90" i="20"/>
  <c r="X90" i="20"/>
  <c r="W90" i="20"/>
  <c r="U90" i="20"/>
  <c r="T90" i="20"/>
  <c r="S90" i="20"/>
  <c r="R90" i="20"/>
  <c r="Q90" i="20"/>
  <c r="AA89" i="20"/>
  <c r="Z89" i="20"/>
  <c r="Y89" i="20"/>
  <c r="X89" i="20"/>
  <c r="W89" i="20"/>
  <c r="U89" i="20"/>
  <c r="T89" i="20"/>
  <c r="S89" i="20"/>
  <c r="R89" i="20"/>
  <c r="Q89" i="20"/>
  <c r="AA88" i="20"/>
  <c r="Z88" i="20"/>
  <c r="Y88" i="20"/>
  <c r="X88" i="20"/>
  <c r="W88" i="20"/>
  <c r="U88" i="20"/>
  <c r="T88" i="20"/>
  <c r="S88" i="20"/>
  <c r="R88" i="20"/>
  <c r="Q88" i="20"/>
  <c r="AA87" i="20"/>
  <c r="Z87" i="20"/>
  <c r="Y87" i="20"/>
  <c r="X87" i="20"/>
  <c r="W87" i="20"/>
  <c r="U87" i="20"/>
  <c r="T87" i="20"/>
  <c r="S87" i="20"/>
  <c r="R87" i="20"/>
  <c r="Q87" i="20"/>
  <c r="AA86" i="20"/>
  <c r="Z86" i="20"/>
  <c r="Y86" i="20"/>
  <c r="X86" i="20"/>
  <c r="W86" i="20"/>
  <c r="U86" i="20"/>
  <c r="T86" i="20"/>
  <c r="S86" i="20"/>
  <c r="R86" i="20"/>
  <c r="Q86" i="20"/>
  <c r="AA85" i="20"/>
  <c r="Z85" i="20"/>
  <c r="Y85" i="20"/>
  <c r="X85" i="20"/>
  <c r="W85" i="20"/>
  <c r="U85" i="20"/>
  <c r="T85" i="20"/>
  <c r="S85" i="20"/>
  <c r="R85" i="20"/>
  <c r="Q85" i="20"/>
  <c r="AA84" i="20"/>
  <c r="Z84" i="20"/>
  <c r="Y84" i="20"/>
  <c r="X84" i="20"/>
  <c r="W84" i="20"/>
  <c r="U84" i="20"/>
  <c r="T84" i="20"/>
  <c r="S84" i="20"/>
  <c r="R84" i="20"/>
  <c r="Q84" i="20"/>
  <c r="AA83" i="20"/>
  <c r="Z83" i="20"/>
  <c r="Y83" i="20"/>
  <c r="X83" i="20"/>
  <c r="W83" i="20"/>
  <c r="U83" i="20"/>
  <c r="T83" i="20"/>
  <c r="S83" i="20"/>
  <c r="R83" i="20"/>
  <c r="Q83" i="20"/>
  <c r="AA82" i="20"/>
  <c r="Z82" i="20"/>
  <c r="Y82" i="20"/>
  <c r="X82" i="20"/>
  <c r="W82" i="20"/>
  <c r="U82" i="20"/>
  <c r="T82" i="20"/>
  <c r="S82" i="20"/>
  <c r="R82" i="20"/>
  <c r="Q82" i="20"/>
  <c r="AA81" i="20"/>
  <c r="Z81" i="20"/>
  <c r="Y81" i="20"/>
  <c r="X81" i="20"/>
  <c r="W81" i="20"/>
  <c r="U81" i="20"/>
  <c r="T81" i="20"/>
  <c r="S81" i="20"/>
  <c r="R81" i="20"/>
  <c r="Q81" i="20"/>
  <c r="AA80" i="20"/>
  <c r="Z80" i="20"/>
  <c r="Y80" i="20"/>
  <c r="X80" i="20"/>
  <c r="W80" i="20"/>
  <c r="U80" i="20"/>
  <c r="T80" i="20"/>
  <c r="S80" i="20"/>
  <c r="R80" i="20"/>
  <c r="Q80" i="20"/>
  <c r="AA79" i="20"/>
  <c r="Z79" i="20"/>
  <c r="Y79" i="20"/>
  <c r="X79" i="20"/>
  <c r="W79" i="20"/>
  <c r="U79" i="20"/>
  <c r="T79" i="20"/>
  <c r="S79" i="20"/>
  <c r="R79" i="20"/>
  <c r="Q79" i="20"/>
  <c r="AA78" i="20"/>
  <c r="Z78" i="20"/>
  <c r="Y78" i="20"/>
  <c r="X78" i="20"/>
  <c r="W78" i="20"/>
  <c r="U78" i="20"/>
  <c r="T78" i="20"/>
  <c r="S78" i="20"/>
  <c r="R78" i="20"/>
  <c r="Q78" i="20"/>
  <c r="AA77" i="20"/>
  <c r="Z77" i="20"/>
  <c r="Y77" i="20"/>
  <c r="X77" i="20"/>
  <c r="W77" i="20"/>
  <c r="U77" i="20"/>
  <c r="T77" i="20"/>
  <c r="S77" i="20"/>
  <c r="R77" i="20"/>
  <c r="Q77" i="20"/>
  <c r="AA76" i="20"/>
  <c r="Z76" i="20"/>
  <c r="Y76" i="20"/>
  <c r="X76" i="20"/>
  <c r="W76" i="20"/>
  <c r="U76" i="20"/>
  <c r="T76" i="20"/>
  <c r="S76" i="20"/>
  <c r="R76" i="20"/>
  <c r="Q76" i="20"/>
  <c r="AA75" i="20"/>
  <c r="Z75" i="20"/>
  <c r="Y75" i="20"/>
  <c r="X75" i="20"/>
  <c r="W75" i="20"/>
  <c r="U75" i="20"/>
  <c r="T75" i="20"/>
  <c r="S75" i="20"/>
  <c r="R75" i="20"/>
  <c r="Q75" i="20"/>
  <c r="AA74" i="20"/>
  <c r="Z74" i="20"/>
  <c r="Y74" i="20"/>
  <c r="X74" i="20"/>
  <c r="W74" i="20"/>
  <c r="U74" i="20"/>
  <c r="T74" i="20"/>
  <c r="S74" i="20"/>
  <c r="R74" i="20"/>
  <c r="Q74" i="20"/>
  <c r="AA73" i="20"/>
  <c r="Z73" i="20"/>
  <c r="Y73" i="20"/>
  <c r="X73" i="20"/>
  <c r="W73" i="20"/>
  <c r="U73" i="20"/>
  <c r="T73" i="20"/>
  <c r="S73" i="20"/>
  <c r="R73" i="20"/>
  <c r="Q73" i="20"/>
  <c r="AA72" i="20"/>
  <c r="Z72" i="20"/>
  <c r="Y72" i="20"/>
  <c r="X72" i="20"/>
  <c r="W72" i="20"/>
  <c r="U72" i="20"/>
  <c r="T72" i="20"/>
  <c r="S72" i="20"/>
  <c r="R72" i="20"/>
  <c r="Q72" i="20"/>
  <c r="AA71" i="20"/>
  <c r="Z71" i="20"/>
  <c r="Y71" i="20"/>
  <c r="X71" i="20"/>
  <c r="W71" i="20"/>
  <c r="U71" i="20"/>
  <c r="T71" i="20"/>
  <c r="S71" i="20"/>
  <c r="R71" i="20"/>
  <c r="Q71" i="20"/>
  <c r="AA70" i="20"/>
  <c r="Z70" i="20"/>
  <c r="Y70" i="20"/>
  <c r="X70" i="20"/>
  <c r="W70" i="20"/>
  <c r="U70" i="20"/>
  <c r="T70" i="20"/>
  <c r="S70" i="20"/>
  <c r="R70" i="20"/>
  <c r="Q70" i="20"/>
  <c r="AA69" i="20"/>
  <c r="Z69" i="20"/>
  <c r="Y69" i="20"/>
  <c r="X69" i="20"/>
  <c r="W69" i="20"/>
  <c r="U69" i="20"/>
  <c r="T69" i="20"/>
  <c r="S69" i="20"/>
  <c r="R69" i="20"/>
  <c r="Q69" i="20"/>
  <c r="AA68" i="20"/>
  <c r="Z68" i="20"/>
  <c r="Y68" i="20"/>
  <c r="X68" i="20"/>
  <c r="W68" i="20"/>
  <c r="U68" i="20"/>
  <c r="T68" i="20"/>
  <c r="S68" i="20"/>
  <c r="R68" i="20"/>
  <c r="Q68" i="20"/>
  <c r="AA67" i="20"/>
  <c r="Z67" i="20"/>
  <c r="Y67" i="20"/>
  <c r="X67" i="20"/>
  <c r="W67" i="20"/>
  <c r="U67" i="20"/>
  <c r="T67" i="20"/>
  <c r="S67" i="20"/>
  <c r="R67" i="20"/>
  <c r="Q67" i="20"/>
  <c r="AA66" i="20"/>
  <c r="Z66" i="20"/>
  <c r="Y66" i="20"/>
  <c r="X66" i="20"/>
  <c r="W66" i="20"/>
  <c r="U66" i="20"/>
  <c r="T66" i="20"/>
  <c r="S66" i="20"/>
  <c r="R66" i="20"/>
  <c r="Q66" i="20"/>
  <c r="AA65" i="20"/>
  <c r="Z65" i="20"/>
  <c r="Y65" i="20"/>
  <c r="X65" i="20"/>
  <c r="W65" i="20"/>
  <c r="U65" i="20"/>
  <c r="T65" i="20"/>
  <c r="S65" i="20"/>
  <c r="R65" i="20"/>
  <c r="Q65" i="20"/>
  <c r="AA64" i="20"/>
  <c r="Z64" i="20"/>
  <c r="Y64" i="20"/>
  <c r="X64" i="20"/>
  <c r="W64" i="20"/>
  <c r="U64" i="20"/>
  <c r="T64" i="20"/>
  <c r="S64" i="20"/>
  <c r="R64" i="20"/>
  <c r="Q64" i="20"/>
  <c r="AA63" i="20"/>
  <c r="Z63" i="20"/>
  <c r="Y63" i="20"/>
  <c r="X63" i="20"/>
  <c r="W63" i="20"/>
  <c r="U63" i="20"/>
  <c r="T63" i="20"/>
  <c r="S63" i="20"/>
  <c r="R63" i="20"/>
  <c r="Q63" i="20"/>
  <c r="AA62" i="20"/>
  <c r="Z62" i="20"/>
  <c r="Y62" i="20"/>
  <c r="X62" i="20"/>
  <c r="W62" i="20"/>
  <c r="U62" i="20"/>
  <c r="T62" i="20"/>
  <c r="S62" i="20"/>
  <c r="R62" i="20"/>
  <c r="Q62" i="20"/>
  <c r="AA61" i="20"/>
  <c r="Z61" i="20"/>
  <c r="Y61" i="20"/>
  <c r="X61" i="20"/>
  <c r="W61" i="20"/>
  <c r="U61" i="20"/>
  <c r="T61" i="20"/>
  <c r="S61" i="20"/>
  <c r="R61" i="20"/>
  <c r="Q61" i="20"/>
  <c r="AA60" i="20"/>
  <c r="Z60" i="20"/>
  <c r="Y60" i="20"/>
  <c r="X60" i="20"/>
  <c r="W60" i="20"/>
  <c r="U60" i="20"/>
  <c r="T60" i="20"/>
  <c r="S60" i="20"/>
  <c r="R60" i="20"/>
  <c r="Q60" i="20"/>
  <c r="AA59" i="20"/>
  <c r="Z59" i="20"/>
  <c r="Y59" i="20"/>
  <c r="X59" i="20"/>
  <c r="W59" i="20"/>
  <c r="U59" i="20"/>
  <c r="T59" i="20"/>
  <c r="S59" i="20"/>
  <c r="R59" i="20"/>
  <c r="Q59" i="20"/>
  <c r="AA58" i="20"/>
  <c r="Z58" i="20"/>
  <c r="Y58" i="20"/>
  <c r="X58" i="20"/>
  <c r="W58" i="20"/>
  <c r="U58" i="20"/>
  <c r="T58" i="20"/>
  <c r="S58" i="20"/>
  <c r="R58" i="20"/>
  <c r="Q58" i="20"/>
  <c r="AA57" i="20"/>
  <c r="Z57" i="20"/>
  <c r="Y57" i="20"/>
  <c r="X57" i="20"/>
  <c r="W57" i="20"/>
  <c r="U57" i="20"/>
  <c r="T57" i="20"/>
  <c r="S57" i="20"/>
  <c r="R57" i="20"/>
  <c r="Q57" i="20"/>
  <c r="AA56" i="20"/>
  <c r="Z56" i="20"/>
  <c r="Y56" i="20"/>
  <c r="X56" i="20"/>
  <c r="W56" i="20"/>
  <c r="U56" i="20"/>
  <c r="T56" i="20"/>
  <c r="S56" i="20"/>
  <c r="R56" i="20"/>
  <c r="Q56" i="20"/>
  <c r="AA55" i="20"/>
  <c r="Z55" i="20"/>
  <c r="Y55" i="20"/>
  <c r="X55" i="20"/>
  <c r="W55" i="20"/>
  <c r="U55" i="20"/>
  <c r="T55" i="20"/>
  <c r="S55" i="20"/>
  <c r="R55" i="20"/>
  <c r="Q55" i="20"/>
  <c r="AA54" i="20"/>
  <c r="Z54" i="20"/>
  <c r="Y54" i="20"/>
  <c r="X54" i="20"/>
  <c r="W54" i="20"/>
  <c r="U54" i="20"/>
  <c r="T54" i="20"/>
  <c r="S54" i="20"/>
  <c r="R54" i="20"/>
  <c r="Q54" i="20"/>
  <c r="AA53" i="20"/>
  <c r="Z53" i="20"/>
  <c r="Y53" i="20"/>
  <c r="X53" i="20"/>
  <c r="W53" i="20"/>
  <c r="U53" i="20"/>
  <c r="T53" i="20"/>
  <c r="S53" i="20"/>
  <c r="R53" i="20"/>
  <c r="Q53" i="20"/>
  <c r="AA52" i="20"/>
  <c r="Z52" i="20"/>
  <c r="Y52" i="20"/>
  <c r="X52" i="20"/>
  <c r="W52" i="20"/>
  <c r="U52" i="20"/>
  <c r="T52" i="20"/>
  <c r="S52" i="20"/>
  <c r="R52" i="20"/>
  <c r="Q52" i="20"/>
  <c r="AA51" i="20"/>
  <c r="Z51" i="20"/>
  <c r="Y51" i="20"/>
  <c r="X51" i="20"/>
  <c r="W51" i="20"/>
  <c r="U51" i="20"/>
  <c r="T51" i="20"/>
  <c r="S51" i="20"/>
  <c r="R51" i="20"/>
  <c r="Q51" i="20"/>
  <c r="AA50" i="20"/>
  <c r="Z50" i="20"/>
  <c r="Y50" i="20"/>
  <c r="X50" i="20"/>
  <c r="W50" i="20"/>
  <c r="U50" i="20"/>
  <c r="T50" i="20"/>
  <c r="S50" i="20"/>
  <c r="R50" i="20"/>
  <c r="Q50" i="20"/>
  <c r="AA49" i="20"/>
  <c r="Z49" i="20"/>
  <c r="Y49" i="20"/>
  <c r="X49" i="20"/>
  <c r="W49" i="20"/>
  <c r="U49" i="20"/>
  <c r="T49" i="20"/>
  <c r="S49" i="20"/>
  <c r="R49" i="20"/>
  <c r="Q49" i="20"/>
  <c r="AA48" i="20"/>
  <c r="Z48" i="20"/>
  <c r="Y48" i="20"/>
  <c r="X48" i="20"/>
  <c r="W48" i="20"/>
  <c r="U48" i="20"/>
  <c r="T48" i="20"/>
  <c r="S48" i="20"/>
  <c r="R48" i="20"/>
  <c r="Q48" i="20"/>
  <c r="AA47" i="20"/>
  <c r="Z47" i="20"/>
  <c r="Y47" i="20"/>
  <c r="X47" i="20"/>
  <c r="W47" i="20"/>
  <c r="U47" i="20"/>
  <c r="T47" i="20"/>
  <c r="S47" i="20"/>
  <c r="R47" i="20"/>
  <c r="Q47" i="20"/>
  <c r="AA46" i="20"/>
  <c r="Z46" i="20"/>
  <c r="Y46" i="20"/>
  <c r="X46" i="20"/>
  <c r="W46" i="20"/>
  <c r="U46" i="20"/>
  <c r="T46" i="20"/>
  <c r="S46" i="20"/>
  <c r="R46" i="20"/>
  <c r="Q46" i="20"/>
  <c r="AA45" i="20"/>
  <c r="Z45" i="20"/>
  <c r="Y45" i="20"/>
  <c r="X45" i="20"/>
  <c r="W45" i="20"/>
  <c r="U45" i="20"/>
  <c r="T45" i="20"/>
  <c r="S45" i="20"/>
  <c r="R45" i="20"/>
  <c r="Q45" i="20"/>
  <c r="AA44" i="20"/>
  <c r="Z44" i="20"/>
  <c r="Y44" i="20"/>
  <c r="X44" i="20"/>
  <c r="W44" i="20"/>
  <c r="U44" i="20"/>
  <c r="T44" i="20"/>
  <c r="S44" i="20"/>
  <c r="R44" i="20"/>
  <c r="Q44" i="20"/>
  <c r="AA43" i="20"/>
  <c r="Z43" i="20"/>
  <c r="Y43" i="20"/>
  <c r="X43" i="20"/>
  <c r="W43" i="20"/>
  <c r="U43" i="20"/>
  <c r="T43" i="20"/>
  <c r="S43" i="20"/>
  <c r="R43" i="20"/>
  <c r="Q43" i="20"/>
  <c r="AA42" i="20"/>
  <c r="Z42" i="20"/>
  <c r="Y42" i="20"/>
  <c r="X42" i="20"/>
  <c r="W42" i="20"/>
  <c r="U42" i="20"/>
  <c r="T42" i="20"/>
  <c r="S42" i="20"/>
  <c r="R42" i="20"/>
  <c r="Q42" i="20"/>
  <c r="AA41" i="20"/>
  <c r="Z41" i="20"/>
  <c r="Y41" i="20"/>
  <c r="X41" i="20"/>
  <c r="W41" i="20"/>
  <c r="U41" i="20"/>
  <c r="T41" i="20"/>
  <c r="S41" i="20"/>
  <c r="R41" i="20"/>
  <c r="Q41" i="20"/>
  <c r="AA40" i="20"/>
  <c r="Z40" i="20"/>
  <c r="Y40" i="20"/>
  <c r="X40" i="20"/>
  <c r="W40" i="20"/>
  <c r="U40" i="20"/>
  <c r="T40" i="20"/>
  <c r="S40" i="20"/>
  <c r="R40" i="20"/>
  <c r="Q40" i="20"/>
  <c r="AA39" i="20"/>
  <c r="Z39" i="20"/>
  <c r="Y39" i="20"/>
  <c r="X39" i="20"/>
  <c r="W39" i="20"/>
  <c r="U39" i="20"/>
  <c r="T39" i="20"/>
  <c r="S39" i="20"/>
  <c r="R39" i="20"/>
  <c r="Q39" i="20"/>
  <c r="AA38" i="20"/>
  <c r="Z38" i="20"/>
  <c r="Y38" i="20"/>
  <c r="X38" i="20"/>
  <c r="W38" i="20"/>
  <c r="U38" i="20"/>
  <c r="T38" i="20"/>
  <c r="S38" i="20"/>
  <c r="R38" i="20"/>
  <c r="Q38" i="20"/>
  <c r="AA37" i="20"/>
  <c r="Z37" i="20"/>
  <c r="Y37" i="20"/>
  <c r="X37" i="20"/>
  <c r="W37" i="20"/>
  <c r="U37" i="20"/>
  <c r="T37" i="20"/>
  <c r="S37" i="20"/>
  <c r="R37" i="20"/>
  <c r="Q37" i="20"/>
  <c r="AA36" i="20"/>
  <c r="Z36" i="20"/>
  <c r="Y36" i="20"/>
  <c r="X36" i="20"/>
  <c r="W36" i="20"/>
  <c r="U36" i="20"/>
  <c r="T36" i="20"/>
  <c r="S36" i="20"/>
  <c r="R36" i="20"/>
  <c r="Q36" i="20"/>
  <c r="AA35" i="20"/>
  <c r="Z35" i="20"/>
  <c r="Y35" i="20"/>
  <c r="X35" i="20"/>
  <c r="W35" i="20"/>
  <c r="U35" i="20"/>
  <c r="T35" i="20"/>
  <c r="S35" i="20"/>
  <c r="R35" i="20"/>
  <c r="Q35" i="20"/>
  <c r="AA34" i="20"/>
  <c r="Z34" i="20"/>
  <c r="Y34" i="20"/>
  <c r="X34" i="20"/>
  <c r="W34" i="20"/>
  <c r="U34" i="20"/>
  <c r="T34" i="20"/>
  <c r="S34" i="20"/>
  <c r="R34" i="20"/>
  <c r="Q34" i="20"/>
  <c r="AA33" i="20"/>
  <c r="Z33" i="20"/>
  <c r="Y33" i="20"/>
  <c r="X33" i="20"/>
  <c r="W33" i="20"/>
  <c r="U33" i="20"/>
  <c r="T33" i="20"/>
  <c r="S33" i="20"/>
  <c r="R33" i="20"/>
  <c r="Q33" i="20"/>
  <c r="AA32" i="20"/>
  <c r="Z32" i="20"/>
  <c r="Y32" i="20"/>
  <c r="X32" i="20"/>
  <c r="W32" i="20"/>
  <c r="U32" i="20"/>
  <c r="T32" i="20"/>
  <c r="S32" i="20"/>
  <c r="R32" i="20"/>
  <c r="Q32" i="20"/>
  <c r="AA31" i="20"/>
  <c r="Z31" i="20"/>
  <c r="Y31" i="20"/>
  <c r="X31" i="20"/>
  <c r="W31" i="20"/>
  <c r="U31" i="20"/>
  <c r="T31" i="20"/>
  <c r="S31" i="20"/>
  <c r="R31" i="20"/>
  <c r="Q31" i="20"/>
  <c r="AA30" i="20"/>
  <c r="Z30" i="20"/>
  <c r="Y30" i="20"/>
  <c r="X30" i="20"/>
  <c r="W30" i="20"/>
  <c r="U30" i="20"/>
  <c r="T30" i="20"/>
  <c r="S30" i="20"/>
  <c r="R30" i="20"/>
  <c r="Q30" i="20"/>
  <c r="AA29" i="20"/>
  <c r="Z29" i="20"/>
  <c r="Y29" i="20"/>
  <c r="X29" i="20"/>
  <c r="W29" i="20"/>
  <c r="U29" i="20"/>
  <c r="T29" i="20"/>
  <c r="S29" i="20"/>
  <c r="R29" i="20"/>
  <c r="Q29" i="20"/>
  <c r="AA28" i="20"/>
  <c r="Z28" i="20"/>
  <c r="Y28" i="20"/>
  <c r="X28" i="20"/>
  <c r="W28" i="20"/>
  <c r="U28" i="20"/>
  <c r="T28" i="20"/>
  <c r="S28" i="20"/>
  <c r="R28" i="20"/>
  <c r="Q28" i="20"/>
  <c r="AA27" i="20"/>
  <c r="Z27" i="20"/>
  <c r="Y27" i="20"/>
  <c r="X27" i="20"/>
  <c r="W27" i="20"/>
  <c r="U27" i="20"/>
  <c r="T27" i="20"/>
  <c r="S27" i="20"/>
  <c r="R27" i="20"/>
  <c r="Q27" i="20"/>
  <c r="AA26" i="20"/>
  <c r="Z26" i="20"/>
  <c r="Y26" i="20"/>
  <c r="X26" i="20"/>
  <c r="W26" i="20"/>
  <c r="U26" i="20"/>
  <c r="T26" i="20"/>
  <c r="S26" i="20"/>
  <c r="R26" i="20"/>
  <c r="Q26" i="20"/>
  <c r="AA25" i="20"/>
  <c r="Z25" i="20"/>
  <c r="Y25" i="20"/>
  <c r="X25" i="20"/>
  <c r="W25" i="20"/>
  <c r="U25" i="20"/>
  <c r="T25" i="20"/>
  <c r="S25" i="20"/>
  <c r="R25" i="20"/>
  <c r="Q25" i="20"/>
  <c r="AA24" i="20"/>
  <c r="Z24" i="20"/>
  <c r="Y24" i="20"/>
  <c r="X24" i="20"/>
  <c r="W24" i="20"/>
  <c r="U24" i="20"/>
  <c r="T24" i="20"/>
  <c r="S24" i="20"/>
  <c r="R24" i="20"/>
  <c r="Q24" i="20"/>
  <c r="AA23" i="20"/>
  <c r="Z23" i="20"/>
  <c r="Y23" i="20"/>
  <c r="X23" i="20"/>
  <c r="W23" i="20"/>
  <c r="U23" i="20"/>
  <c r="T23" i="20"/>
  <c r="S23" i="20"/>
  <c r="R23" i="20"/>
  <c r="Q23" i="20"/>
  <c r="AA22" i="20"/>
  <c r="Z22" i="20"/>
  <c r="Y22" i="20"/>
  <c r="X22" i="20"/>
  <c r="W22" i="20"/>
  <c r="U22" i="20"/>
  <c r="T22" i="20"/>
  <c r="S22" i="20"/>
  <c r="R22" i="20"/>
  <c r="Q22" i="20"/>
  <c r="G22" i="20"/>
  <c r="F22" i="20"/>
  <c r="E22" i="20"/>
  <c r="D22" i="20"/>
  <c r="C22" i="20"/>
  <c r="AA21" i="20"/>
  <c r="Z21" i="20"/>
  <c r="Y21" i="20"/>
  <c r="X21" i="20"/>
  <c r="W21" i="20"/>
  <c r="U21" i="20"/>
  <c r="T21" i="20"/>
  <c r="S21" i="20"/>
  <c r="R21" i="20"/>
  <c r="Q21" i="20"/>
  <c r="G21" i="20"/>
  <c r="F21" i="20"/>
  <c r="E21" i="20"/>
  <c r="D21" i="20"/>
  <c r="C21" i="20"/>
  <c r="AA20" i="20"/>
  <c r="Z20" i="20"/>
  <c r="Y20" i="20"/>
  <c r="X20" i="20"/>
  <c r="W20" i="20"/>
  <c r="U20" i="20"/>
  <c r="T20" i="20"/>
  <c r="S20" i="20"/>
  <c r="R20" i="20"/>
  <c r="Q20" i="20"/>
  <c r="G20" i="20"/>
  <c r="F20" i="20"/>
  <c r="E20" i="20"/>
  <c r="D20" i="20"/>
  <c r="C20" i="20"/>
  <c r="AA19" i="20"/>
  <c r="Z19" i="20"/>
  <c r="Y19" i="20"/>
  <c r="X19" i="20"/>
  <c r="W19" i="20"/>
  <c r="U19" i="20"/>
  <c r="T19" i="20"/>
  <c r="S19" i="20"/>
  <c r="R19" i="20"/>
  <c r="Q19" i="20"/>
  <c r="G19" i="20"/>
  <c r="F19" i="20"/>
  <c r="E19" i="20"/>
  <c r="D19" i="20"/>
  <c r="C19" i="20"/>
  <c r="AA18" i="20"/>
  <c r="Z18" i="20"/>
  <c r="Y18" i="20"/>
  <c r="X18" i="20"/>
  <c r="W18" i="20"/>
  <c r="U18" i="20"/>
  <c r="T18" i="20"/>
  <c r="S18" i="20"/>
  <c r="R18" i="20"/>
  <c r="Q18" i="20"/>
  <c r="G18" i="20"/>
  <c r="F18" i="20"/>
  <c r="E18" i="20"/>
  <c r="D18" i="20"/>
  <c r="C18" i="20"/>
  <c r="AA17" i="20"/>
  <c r="Z17" i="20"/>
  <c r="Y17" i="20"/>
  <c r="X17" i="20"/>
  <c r="W17" i="20"/>
  <c r="U17" i="20"/>
  <c r="T17" i="20"/>
  <c r="S17" i="20"/>
  <c r="R17" i="20"/>
  <c r="Q17" i="20"/>
  <c r="G17" i="20"/>
  <c r="F17" i="20"/>
  <c r="E17" i="20"/>
  <c r="D17" i="20"/>
  <c r="C17" i="20"/>
  <c r="AA16" i="20"/>
  <c r="Z16" i="20"/>
  <c r="Y16" i="20"/>
  <c r="X16" i="20"/>
  <c r="W16" i="20"/>
  <c r="U16" i="20"/>
  <c r="T16" i="20"/>
  <c r="S16" i="20"/>
  <c r="R16" i="20"/>
  <c r="Q16" i="20"/>
  <c r="G16" i="20"/>
  <c r="F16" i="20"/>
  <c r="E16" i="20"/>
  <c r="D16" i="20"/>
  <c r="C16" i="20"/>
  <c r="AA15" i="20"/>
  <c r="Z15" i="20"/>
  <c r="Y15" i="20"/>
  <c r="X15" i="20"/>
  <c r="W15" i="20"/>
  <c r="U15" i="20"/>
  <c r="T15" i="20"/>
  <c r="S15" i="20"/>
  <c r="R15" i="20"/>
  <c r="Q15" i="20"/>
  <c r="G15" i="20"/>
  <c r="F15" i="20"/>
  <c r="E15" i="20"/>
  <c r="D15" i="20"/>
  <c r="C15" i="20"/>
  <c r="AA14" i="20"/>
  <c r="Z14" i="20"/>
  <c r="Y14" i="20"/>
  <c r="X14" i="20"/>
  <c r="W14" i="20"/>
  <c r="U14" i="20"/>
  <c r="T14" i="20"/>
  <c r="S14" i="20"/>
  <c r="R14" i="20"/>
  <c r="Q14" i="20"/>
  <c r="G14" i="20"/>
  <c r="F14" i="20"/>
  <c r="E14" i="20"/>
  <c r="D14" i="20"/>
  <c r="C14" i="20"/>
  <c r="AA13" i="20"/>
  <c r="Z13" i="20"/>
  <c r="Y13" i="20"/>
  <c r="X13" i="20"/>
  <c r="W13" i="20"/>
  <c r="U13" i="20"/>
  <c r="T13" i="20"/>
  <c r="S13" i="20"/>
  <c r="R13" i="20"/>
  <c r="Q13" i="20"/>
  <c r="G13" i="20"/>
  <c r="F13" i="20"/>
  <c r="E13" i="20"/>
  <c r="D13" i="20"/>
  <c r="C13" i="20"/>
  <c r="AA12" i="20"/>
  <c r="Z12" i="20"/>
  <c r="Y12" i="20"/>
  <c r="X12" i="20"/>
  <c r="W12" i="20"/>
  <c r="U12" i="20"/>
  <c r="T12" i="20"/>
  <c r="S12" i="20"/>
  <c r="R12" i="20"/>
  <c r="Q12" i="20"/>
  <c r="G12" i="20"/>
  <c r="F12" i="20"/>
  <c r="E12" i="20"/>
  <c r="D12" i="20"/>
  <c r="C12" i="20"/>
  <c r="AA11" i="20"/>
  <c r="Z11" i="20"/>
  <c r="Y11" i="20"/>
  <c r="X11" i="20"/>
  <c r="W11" i="20"/>
  <c r="U11" i="20"/>
  <c r="T11" i="20"/>
  <c r="S11" i="20"/>
  <c r="R11" i="20"/>
  <c r="Q11" i="20"/>
  <c r="G11" i="20"/>
  <c r="F11" i="20"/>
  <c r="E11" i="20"/>
  <c r="D11" i="20"/>
  <c r="C11" i="20"/>
  <c r="AA10" i="20"/>
  <c r="Z10" i="20"/>
  <c r="Y10" i="20"/>
  <c r="X10" i="20"/>
  <c r="W10" i="20"/>
  <c r="U10" i="20"/>
  <c r="T10" i="20"/>
  <c r="S10" i="20"/>
  <c r="R10" i="20"/>
  <c r="Q10" i="20"/>
  <c r="G10" i="20"/>
  <c r="F10" i="20"/>
  <c r="E10" i="20"/>
  <c r="D10" i="20"/>
  <c r="C10" i="20"/>
  <c r="AA9" i="20"/>
  <c r="Z9" i="20"/>
  <c r="Y9" i="20"/>
  <c r="X9" i="20"/>
  <c r="W9" i="20"/>
  <c r="U9" i="20"/>
  <c r="T9" i="20"/>
  <c r="S9" i="20"/>
  <c r="R9" i="20"/>
  <c r="Q9" i="20"/>
  <c r="G9" i="20"/>
  <c r="F9" i="20"/>
  <c r="E9" i="20"/>
  <c r="D9" i="20"/>
  <c r="C9" i="20"/>
  <c r="AA8" i="20"/>
  <c r="Z8" i="20"/>
  <c r="Y8" i="20"/>
  <c r="X8" i="20"/>
  <c r="W8" i="20"/>
  <c r="U8" i="20"/>
  <c r="T8" i="20"/>
  <c r="S8" i="20"/>
  <c r="R8" i="20"/>
  <c r="Q8" i="20"/>
  <c r="G8" i="20"/>
  <c r="F8" i="20"/>
  <c r="E8" i="20"/>
  <c r="D8" i="20"/>
  <c r="D23" i="20" s="1"/>
  <c r="C8" i="20"/>
  <c r="AA7" i="20"/>
  <c r="Z7" i="20"/>
  <c r="Y7" i="20"/>
  <c r="X7" i="20"/>
  <c r="W7" i="20"/>
  <c r="U7" i="20"/>
  <c r="T7" i="20"/>
  <c r="S7" i="20"/>
  <c r="R7" i="20"/>
  <c r="Q7" i="20"/>
  <c r="G7" i="20"/>
  <c r="F7" i="20"/>
  <c r="E7" i="20"/>
  <c r="D7" i="20"/>
  <c r="C7" i="20"/>
  <c r="AA6" i="20"/>
  <c r="Z6" i="20"/>
  <c r="Y6" i="20"/>
  <c r="X6" i="20"/>
  <c r="W6" i="20"/>
  <c r="U6" i="20"/>
  <c r="T6" i="20"/>
  <c r="S6" i="20"/>
  <c r="R6" i="20"/>
  <c r="Q6" i="20"/>
  <c r="G6" i="20"/>
  <c r="F6" i="20"/>
  <c r="E6" i="20"/>
  <c r="D6" i="20"/>
  <c r="C6" i="20"/>
  <c r="AA5" i="20"/>
  <c r="Z5" i="20"/>
  <c r="Y5" i="20"/>
  <c r="X5" i="20"/>
  <c r="W5" i="20"/>
  <c r="U5" i="20"/>
  <c r="T5" i="20"/>
  <c r="S5" i="20"/>
  <c r="R5" i="20"/>
  <c r="Q5" i="20"/>
  <c r="G5" i="20"/>
  <c r="F5" i="20"/>
  <c r="E5" i="20"/>
  <c r="D5" i="20"/>
  <c r="C5" i="20"/>
  <c r="AA4" i="20"/>
  <c r="Z4" i="20"/>
  <c r="Y4" i="20"/>
  <c r="X4" i="20"/>
  <c r="W4" i="20"/>
  <c r="U4" i="20"/>
  <c r="T4" i="20"/>
  <c r="S4" i="20"/>
  <c r="R4" i="20"/>
  <c r="Q4" i="20"/>
  <c r="G4" i="20"/>
  <c r="G23" i="20" s="1"/>
  <c r="F4" i="20"/>
  <c r="F23" i="20" s="1"/>
  <c r="E4" i="20"/>
  <c r="E23" i="20" s="1"/>
  <c r="D4" i="20"/>
  <c r="C4" i="20"/>
  <c r="AA403" i="12"/>
  <c r="Z403" i="12"/>
  <c r="Y403" i="12"/>
  <c r="X403" i="12"/>
  <c r="W403" i="12"/>
  <c r="U403" i="12"/>
  <c r="T403" i="12"/>
  <c r="S403" i="12"/>
  <c r="R403" i="12"/>
  <c r="Q403" i="12"/>
  <c r="AA402" i="12"/>
  <c r="Z402" i="12"/>
  <c r="Y402" i="12"/>
  <c r="X402" i="12"/>
  <c r="W402" i="12"/>
  <c r="U402" i="12"/>
  <c r="T402" i="12"/>
  <c r="S402" i="12"/>
  <c r="R402" i="12"/>
  <c r="Q402" i="12"/>
  <c r="AA401" i="12"/>
  <c r="Z401" i="12"/>
  <c r="Y401" i="12"/>
  <c r="X401" i="12"/>
  <c r="W401" i="12"/>
  <c r="U401" i="12"/>
  <c r="T401" i="12"/>
  <c r="S401" i="12"/>
  <c r="R401" i="12"/>
  <c r="Q401" i="12"/>
  <c r="AA400" i="12"/>
  <c r="Z400" i="12"/>
  <c r="Y400" i="12"/>
  <c r="X400" i="12"/>
  <c r="W400" i="12"/>
  <c r="U400" i="12"/>
  <c r="T400" i="12"/>
  <c r="S400" i="12"/>
  <c r="R400" i="12"/>
  <c r="Q400" i="12"/>
  <c r="AA399" i="12"/>
  <c r="Z399" i="12"/>
  <c r="Y399" i="12"/>
  <c r="X399" i="12"/>
  <c r="W399" i="12"/>
  <c r="U399" i="12"/>
  <c r="T399" i="12"/>
  <c r="S399" i="12"/>
  <c r="R399" i="12"/>
  <c r="Q399" i="12"/>
  <c r="AA398" i="12"/>
  <c r="Z398" i="12"/>
  <c r="Y398" i="12"/>
  <c r="X398" i="12"/>
  <c r="W398" i="12"/>
  <c r="U398" i="12"/>
  <c r="T398" i="12"/>
  <c r="S398" i="12"/>
  <c r="R398" i="12"/>
  <c r="Q398" i="12"/>
  <c r="AA397" i="12"/>
  <c r="Z397" i="12"/>
  <c r="Y397" i="12"/>
  <c r="X397" i="12"/>
  <c r="W397" i="12"/>
  <c r="U397" i="12"/>
  <c r="T397" i="12"/>
  <c r="S397" i="12"/>
  <c r="R397" i="12"/>
  <c r="Q397" i="12"/>
  <c r="AA396" i="12"/>
  <c r="Z396" i="12"/>
  <c r="Y396" i="12"/>
  <c r="X396" i="12"/>
  <c r="W396" i="12"/>
  <c r="U396" i="12"/>
  <c r="T396" i="12"/>
  <c r="S396" i="12"/>
  <c r="R396" i="12"/>
  <c r="Q396" i="12"/>
  <c r="AA395" i="12"/>
  <c r="Z395" i="12"/>
  <c r="Y395" i="12"/>
  <c r="X395" i="12"/>
  <c r="W395" i="12"/>
  <c r="U395" i="12"/>
  <c r="T395" i="12"/>
  <c r="S395" i="12"/>
  <c r="R395" i="12"/>
  <c r="Q395" i="12"/>
  <c r="AA394" i="12"/>
  <c r="Z394" i="12"/>
  <c r="Y394" i="12"/>
  <c r="X394" i="12"/>
  <c r="W394" i="12"/>
  <c r="U394" i="12"/>
  <c r="T394" i="12"/>
  <c r="S394" i="12"/>
  <c r="R394" i="12"/>
  <c r="Q394" i="12"/>
  <c r="AA393" i="12"/>
  <c r="Z393" i="12"/>
  <c r="Y393" i="12"/>
  <c r="X393" i="12"/>
  <c r="W393" i="12"/>
  <c r="U393" i="12"/>
  <c r="T393" i="12"/>
  <c r="S393" i="12"/>
  <c r="R393" i="12"/>
  <c r="Q393" i="12"/>
  <c r="AA392" i="12"/>
  <c r="Z392" i="12"/>
  <c r="Y392" i="12"/>
  <c r="X392" i="12"/>
  <c r="W392" i="12"/>
  <c r="U392" i="12"/>
  <c r="T392" i="12"/>
  <c r="S392" i="12"/>
  <c r="R392" i="12"/>
  <c r="Q392" i="12"/>
  <c r="AA391" i="12"/>
  <c r="Z391" i="12"/>
  <c r="Y391" i="12"/>
  <c r="X391" i="12"/>
  <c r="W391" i="12"/>
  <c r="U391" i="12"/>
  <c r="T391" i="12"/>
  <c r="S391" i="12"/>
  <c r="R391" i="12"/>
  <c r="Q391" i="12"/>
  <c r="AA390" i="12"/>
  <c r="Z390" i="12"/>
  <c r="Y390" i="12"/>
  <c r="X390" i="12"/>
  <c r="W390" i="12"/>
  <c r="U390" i="12"/>
  <c r="T390" i="12"/>
  <c r="S390" i="12"/>
  <c r="R390" i="12"/>
  <c r="Q390" i="12"/>
  <c r="AA389" i="12"/>
  <c r="Z389" i="12"/>
  <c r="Y389" i="12"/>
  <c r="X389" i="12"/>
  <c r="W389" i="12"/>
  <c r="U389" i="12"/>
  <c r="T389" i="12"/>
  <c r="S389" i="12"/>
  <c r="R389" i="12"/>
  <c r="Q389" i="12"/>
  <c r="AA388" i="12"/>
  <c r="Z388" i="12"/>
  <c r="Y388" i="12"/>
  <c r="X388" i="12"/>
  <c r="W388" i="12"/>
  <c r="U388" i="12"/>
  <c r="T388" i="12"/>
  <c r="S388" i="12"/>
  <c r="R388" i="12"/>
  <c r="Q388" i="12"/>
  <c r="AA387" i="12"/>
  <c r="Z387" i="12"/>
  <c r="Y387" i="12"/>
  <c r="X387" i="12"/>
  <c r="W387" i="12"/>
  <c r="U387" i="12"/>
  <c r="T387" i="12"/>
  <c r="S387" i="12"/>
  <c r="R387" i="12"/>
  <c r="Q387" i="12"/>
  <c r="AA386" i="12"/>
  <c r="Z386" i="12"/>
  <c r="Y386" i="12"/>
  <c r="X386" i="12"/>
  <c r="W386" i="12"/>
  <c r="U386" i="12"/>
  <c r="T386" i="12"/>
  <c r="S386" i="12"/>
  <c r="R386" i="12"/>
  <c r="Q386" i="12"/>
  <c r="AA385" i="12"/>
  <c r="Z385" i="12"/>
  <c r="Y385" i="12"/>
  <c r="X385" i="12"/>
  <c r="W385" i="12"/>
  <c r="U385" i="12"/>
  <c r="T385" i="12"/>
  <c r="S385" i="12"/>
  <c r="R385" i="12"/>
  <c r="Q385" i="12"/>
  <c r="AA384" i="12"/>
  <c r="Z384" i="12"/>
  <c r="Y384" i="12"/>
  <c r="X384" i="12"/>
  <c r="W384" i="12"/>
  <c r="U384" i="12"/>
  <c r="T384" i="12"/>
  <c r="S384" i="12"/>
  <c r="R384" i="12"/>
  <c r="Q384" i="12"/>
  <c r="AA383" i="12"/>
  <c r="Z383" i="12"/>
  <c r="Y383" i="12"/>
  <c r="X383" i="12"/>
  <c r="W383" i="12"/>
  <c r="U383" i="12"/>
  <c r="T383" i="12"/>
  <c r="S383" i="12"/>
  <c r="R383" i="12"/>
  <c r="Q383" i="12"/>
  <c r="AA382" i="12"/>
  <c r="Z382" i="12"/>
  <c r="Y382" i="12"/>
  <c r="X382" i="12"/>
  <c r="W382" i="12"/>
  <c r="U382" i="12"/>
  <c r="T382" i="12"/>
  <c r="S382" i="12"/>
  <c r="R382" i="12"/>
  <c r="Q382" i="12"/>
  <c r="AA381" i="12"/>
  <c r="Z381" i="12"/>
  <c r="Y381" i="12"/>
  <c r="X381" i="12"/>
  <c r="W381" i="12"/>
  <c r="U381" i="12"/>
  <c r="T381" i="12"/>
  <c r="S381" i="12"/>
  <c r="R381" i="12"/>
  <c r="Q381" i="12"/>
  <c r="AA380" i="12"/>
  <c r="Z380" i="12"/>
  <c r="Y380" i="12"/>
  <c r="X380" i="12"/>
  <c r="W380" i="12"/>
  <c r="U380" i="12"/>
  <c r="T380" i="12"/>
  <c r="S380" i="12"/>
  <c r="R380" i="12"/>
  <c r="Q380" i="12"/>
  <c r="AA379" i="12"/>
  <c r="Z379" i="12"/>
  <c r="Y379" i="12"/>
  <c r="X379" i="12"/>
  <c r="W379" i="12"/>
  <c r="U379" i="12"/>
  <c r="T379" i="12"/>
  <c r="S379" i="12"/>
  <c r="R379" i="12"/>
  <c r="Q379" i="12"/>
  <c r="AA378" i="12"/>
  <c r="Z378" i="12"/>
  <c r="Y378" i="12"/>
  <c r="X378" i="12"/>
  <c r="W378" i="12"/>
  <c r="U378" i="12"/>
  <c r="T378" i="12"/>
  <c r="S378" i="12"/>
  <c r="R378" i="12"/>
  <c r="Q378" i="12"/>
  <c r="AA377" i="12"/>
  <c r="Z377" i="12"/>
  <c r="Y377" i="12"/>
  <c r="X377" i="12"/>
  <c r="W377" i="12"/>
  <c r="U377" i="12"/>
  <c r="T377" i="12"/>
  <c r="S377" i="12"/>
  <c r="R377" i="12"/>
  <c r="Q377" i="12"/>
  <c r="AA376" i="12"/>
  <c r="Z376" i="12"/>
  <c r="Y376" i="12"/>
  <c r="X376" i="12"/>
  <c r="W376" i="12"/>
  <c r="U376" i="12"/>
  <c r="T376" i="12"/>
  <c r="S376" i="12"/>
  <c r="R376" i="12"/>
  <c r="Q376" i="12"/>
  <c r="AA375" i="12"/>
  <c r="Z375" i="12"/>
  <c r="Y375" i="12"/>
  <c r="X375" i="12"/>
  <c r="W375" i="12"/>
  <c r="U375" i="12"/>
  <c r="T375" i="12"/>
  <c r="S375" i="12"/>
  <c r="R375" i="12"/>
  <c r="Q375" i="12"/>
  <c r="AA374" i="12"/>
  <c r="Z374" i="12"/>
  <c r="Y374" i="12"/>
  <c r="X374" i="12"/>
  <c r="W374" i="12"/>
  <c r="U374" i="12"/>
  <c r="T374" i="12"/>
  <c r="S374" i="12"/>
  <c r="R374" i="12"/>
  <c r="Q374" i="12"/>
  <c r="AA373" i="12"/>
  <c r="Z373" i="12"/>
  <c r="Y373" i="12"/>
  <c r="X373" i="12"/>
  <c r="W373" i="12"/>
  <c r="U373" i="12"/>
  <c r="T373" i="12"/>
  <c r="S373" i="12"/>
  <c r="R373" i="12"/>
  <c r="Q373" i="12"/>
  <c r="AA372" i="12"/>
  <c r="Z372" i="12"/>
  <c r="Y372" i="12"/>
  <c r="X372" i="12"/>
  <c r="W372" i="12"/>
  <c r="U372" i="12"/>
  <c r="T372" i="12"/>
  <c r="S372" i="12"/>
  <c r="R372" i="12"/>
  <c r="Q372" i="12"/>
  <c r="AA371" i="12"/>
  <c r="Z371" i="12"/>
  <c r="Y371" i="12"/>
  <c r="X371" i="12"/>
  <c r="W371" i="12"/>
  <c r="U371" i="12"/>
  <c r="T371" i="12"/>
  <c r="S371" i="12"/>
  <c r="R371" i="12"/>
  <c r="Q371" i="12"/>
  <c r="AA370" i="12"/>
  <c r="Z370" i="12"/>
  <c r="Y370" i="12"/>
  <c r="X370" i="12"/>
  <c r="W370" i="12"/>
  <c r="U370" i="12"/>
  <c r="T370" i="12"/>
  <c r="S370" i="12"/>
  <c r="R370" i="12"/>
  <c r="Q370" i="12"/>
  <c r="AA369" i="12"/>
  <c r="Z369" i="12"/>
  <c r="Y369" i="12"/>
  <c r="X369" i="12"/>
  <c r="W369" i="12"/>
  <c r="U369" i="12"/>
  <c r="T369" i="12"/>
  <c r="S369" i="12"/>
  <c r="R369" i="12"/>
  <c r="Q369" i="12"/>
  <c r="AA368" i="12"/>
  <c r="Z368" i="12"/>
  <c r="Y368" i="12"/>
  <c r="X368" i="12"/>
  <c r="W368" i="12"/>
  <c r="U368" i="12"/>
  <c r="T368" i="12"/>
  <c r="S368" i="12"/>
  <c r="R368" i="12"/>
  <c r="Q368" i="12"/>
  <c r="AA367" i="12"/>
  <c r="Z367" i="12"/>
  <c r="Y367" i="12"/>
  <c r="X367" i="12"/>
  <c r="W367" i="12"/>
  <c r="U367" i="12"/>
  <c r="T367" i="12"/>
  <c r="S367" i="12"/>
  <c r="R367" i="12"/>
  <c r="Q367" i="12"/>
  <c r="AA366" i="12"/>
  <c r="Z366" i="12"/>
  <c r="Y366" i="12"/>
  <c r="X366" i="12"/>
  <c r="W366" i="12"/>
  <c r="U366" i="12"/>
  <c r="T366" i="12"/>
  <c r="S366" i="12"/>
  <c r="R366" i="12"/>
  <c r="Q366" i="12"/>
  <c r="AA365" i="12"/>
  <c r="Z365" i="12"/>
  <c r="Y365" i="12"/>
  <c r="X365" i="12"/>
  <c r="W365" i="12"/>
  <c r="U365" i="12"/>
  <c r="T365" i="12"/>
  <c r="S365" i="12"/>
  <c r="R365" i="12"/>
  <c r="Q365" i="12"/>
  <c r="AA364" i="12"/>
  <c r="Z364" i="12"/>
  <c r="Y364" i="12"/>
  <c r="X364" i="12"/>
  <c r="W364" i="12"/>
  <c r="U364" i="12"/>
  <c r="T364" i="12"/>
  <c r="S364" i="12"/>
  <c r="R364" i="12"/>
  <c r="Q364" i="12"/>
  <c r="AA363" i="12"/>
  <c r="Z363" i="12"/>
  <c r="Y363" i="12"/>
  <c r="X363" i="12"/>
  <c r="W363" i="12"/>
  <c r="U363" i="12"/>
  <c r="T363" i="12"/>
  <c r="S363" i="12"/>
  <c r="R363" i="12"/>
  <c r="Q363" i="12"/>
  <c r="AA362" i="12"/>
  <c r="Z362" i="12"/>
  <c r="Y362" i="12"/>
  <c r="X362" i="12"/>
  <c r="W362" i="12"/>
  <c r="U362" i="12"/>
  <c r="T362" i="12"/>
  <c r="S362" i="12"/>
  <c r="R362" i="12"/>
  <c r="Q362" i="12"/>
  <c r="AA361" i="12"/>
  <c r="Z361" i="12"/>
  <c r="Y361" i="12"/>
  <c r="X361" i="12"/>
  <c r="W361" i="12"/>
  <c r="U361" i="12"/>
  <c r="T361" i="12"/>
  <c r="S361" i="12"/>
  <c r="R361" i="12"/>
  <c r="Q361" i="12"/>
  <c r="AA360" i="12"/>
  <c r="Z360" i="12"/>
  <c r="Y360" i="12"/>
  <c r="X360" i="12"/>
  <c r="W360" i="12"/>
  <c r="U360" i="12"/>
  <c r="T360" i="12"/>
  <c r="S360" i="12"/>
  <c r="R360" i="12"/>
  <c r="Q360" i="12"/>
  <c r="AA359" i="12"/>
  <c r="Z359" i="12"/>
  <c r="Y359" i="12"/>
  <c r="X359" i="12"/>
  <c r="W359" i="12"/>
  <c r="U359" i="12"/>
  <c r="T359" i="12"/>
  <c r="S359" i="12"/>
  <c r="R359" i="12"/>
  <c r="Q359" i="12"/>
  <c r="AA358" i="12"/>
  <c r="Z358" i="12"/>
  <c r="Y358" i="12"/>
  <c r="X358" i="12"/>
  <c r="W358" i="12"/>
  <c r="U358" i="12"/>
  <c r="T358" i="12"/>
  <c r="S358" i="12"/>
  <c r="R358" i="12"/>
  <c r="Q358" i="12"/>
  <c r="AA357" i="12"/>
  <c r="Z357" i="12"/>
  <c r="Y357" i="12"/>
  <c r="X357" i="12"/>
  <c r="W357" i="12"/>
  <c r="U357" i="12"/>
  <c r="T357" i="12"/>
  <c r="S357" i="12"/>
  <c r="R357" i="12"/>
  <c r="Q357" i="12"/>
  <c r="AA356" i="12"/>
  <c r="Z356" i="12"/>
  <c r="Y356" i="12"/>
  <c r="X356" i="12"/>
  <c r="W356" i="12"/>
  <c r="U356" i="12"/>
  <c r="T356" i="12"/>
  <c r="S356" i="12"/>
  <c r="R356" i="12"/>
  <c r="Q356" i="12"/>
  <c r="AA355" i="12"/>
  <c r="Z355" i="12"/>
  <c r="Y355" i="12"/>
  <c r="X355" i="12"/>
  <c r="W355" i="12"/>
  <c r="U355" i="12"/>
  <c r="T355" i="12"/>
  <c r="S355" i="12"/>
  <c r="R355" i="12"/>
  <c r="Q355" i="12"/>
  <c r="AA354" i="12"/>
  <c r="Z354" i="12"/>
  <c r="Y354" i="12"/>
  <c r="X354" i="12"/>
  <c r="W354" i="12"/>
  <c r="U354" i="12"/>
  <c r="T354" i="12"/>
  <c r="S354" i="12"/>
  <c r="R354" i="12"/>
  <c r="Q354" i="12"/>
  <c r="AA353" i="12"/>
  <c r="Z353" i="12"/>
  <c r="Y353" i="12"/>
  <c r="X353" i="12"/>
  <c r="W353" i="12"/>
  <c r="U353" i="12"/>
  <c r="T353" i="12"/>
  <c r="S353" i="12"/>
  <c r="R353" i="12"/>
  <c r="Q353" i="12"/>
  <c r="AA352" i="12"/>
  <c r="Z352" i="12"/>
  <c r="Y352" i="12"/>
  <c r="X352" i="12"/>
  <c r="W352" i="12"/>
  <c r="U352" i="12"/>
  <c r="T352" i="12"/>
  <c r="S352" i="12"/>
  <c r="R352" i="12"/>
  <c r="Q352" i="12"/>
  <c r="AA351" i="12"/>
  <c r="Z351" i="12"/>
  <c r="Y351" i="12"/>
  <c r="X351" i="12"/>
  <c r="W351" i="12"/>
  <c r="U351" i="12"/>
  <c r="T351" i="12"/>
  <c r="S351" i="12"/>
  <c r="R351" i="12"/>
  <c r="Q351" i="12"/>
  <c r="AA350" i="12"/>
  <c r="Z350" i="12"/>
  <c r="Y350" i="12"/>
  <c r="X350" i="12"/>
  <c r="W350" i="12"/>
  <c r="U350" i="12"/>
  <c r="T350" i="12"/>
  <c r="S350" i="12"/>
  <c r="R350" i="12"/>
  <c r="Q350" i="12"/>
  <c r="AA349" i="12"/>
  <c r="Z349" i="12"/>
  <c r="Y349" i="12"/>
  <c r="X349" i="12"/>
  <c r="W349" i="12"/>
  <c r="U349" i="12"/>
  <c r="T349" i="12"/>
  <c r="S349" i="12"/>
  <c r="R349" i="12"/>
  <c r="Q349" i="12"/>
  <c r="AA348" i="12"/>
  <c r="Z348" i="12"/>
  <c r="Y348" i="12"/>
  <c r="X348" i="12"/>
  <c r="W348" i="12"/>
  <c r="U348" i="12"/>
  <c r="T348" i="12"/>
  <c r="S348" i="12"/>
  <c r="R348" i="12"/>
  <c r="Q348" i="12"/>
  <c r="AA347" i="12"/>
  <c r="Z347" i="12"/>
  <c r="Y347" i="12"/>
  <c r="X347" i="12"/>
  <c r="W347" i="12"/>
  <c r="U347" i="12"/>
  <c r="T347" i="12"/>
  <c r="S347" i="12"/>
  <c r="R347" i="12"/>
  <c r="Q347" i="12"/>
  <c r="AA346" i="12"/>
  <c r="Z346" i="12"/>
  <c r="Y346" i="12"/>
  <c r="X346" i="12"/>
  <c r="W346" i="12"/>
  <c r="U346" i="12"/>
  <c r="T346" i="12"/>
  <c r="S346" i="12"/>
  <c r="R346" i="12"/>
  <c r="Q346" i="12"/>
  <c r="AA345" i="12"/>
  <c r="Z345" i="12"/>
  <c r="Y345" i="12"/>
  <c r="X345" i="12"/>
  <c r="W345" i="12"/>
  <c r="U345" i="12"/>
  <c r="T345" i="12"/>
  <c r="S345" i="12"/>
  <c r="R345" i="12"/>
  <c r="Q345" i="12"/>
  <c r="AA344" i="12"/>
  <c r="Z344" i="12"/>
  <c r="Y344" i="12"/>
  <c r="X344" i="12"/>
  <c r="W344" i="12"/>
  <c r="U344" i="12"/>
  <c r="T344" i="12"/>
  <c r="S344" i="12"/>
  <c r="R344" i="12"/>
  <c r="Q344" i="12"/>
  <c r="AA343" i="12"/>
  <c r="Z343" i="12"/>
  <c r="Y343" i="12"/>
  <c r="X343" i="12"/>
  <c r="W343" i="12"/>
  <c r="U343" i="12"/>
  <c r="T343" i="12"/>
  <c r="S343" i="12"/>
  <c r="R343" i="12"/>
  <c r="Q343" i="12"/>
  <c r="AA342" i="12"/>
  <c r="Z342" i="12"/>
  <c r="Y342" i="12"/>
  <c r="X342" i="12"/>
  <c r="W342" i="12"/>
  <c r="U342" i="12"/>
  <c r="T342" i="12"/>
  <c r="S342" i="12"/>
  <c r="R342" i="12"/>
  <c r="Q342" i="12"/>
  <c r="AA341" i="12"/>
  <c r="Z341" i="12"/>
  <c r="Y341" i="12"/>
  <c r="X341" i="12"/>
  <c r="W341" i="12"/>
  <c r="U341" i="12"/>
  <c r="T341" i="12"/>
  <c r="S341" i="12"/>
  <c r="R341" i="12"/>
  <c r="Q341" i="12"/>
  <c r="AA340" i="12"/>
  <c r="Z340" i="12"/>
  <c r="Y340" i="12"/>
  <c r="X340" i="12"/>
  <c r="W340" i="12"/>
  <c r="U340" i="12"/>
  <c r="T340" i="12"/>
  <c r="S340" i="12"/>
  <c r="R340" i="12"/>
  <c r="Q340" i="12"/>
  <c r="AA339" i="12"/>
  <c r="Z339" i="12"/>
  <c r="Y339" i="12"/>
  <c r="X339" i="12"/>
  <c r="W339" i="12"/>
  <c r="U339" i="12"/>
  <c r="T339" i="12"/>
  <c r="S339" i="12"/>
  <c r="R339" i="12"/>
  <c r="Q339" i="12"/>
  <c r="AA338" i="12"/>
  <c r="Z338" i="12"/>
  <c r="Y338" i="12"/>
  <c r="X338" i="12"/>
  <c r="W338" i="12"/>
  <c r="U338" i="12"/>
  <c r="T338" i="12"/>
  <c r="S338" i="12"/>
  <c r="R338" i="12"/>
  <c r="Q338" i="12"/>
  <c r="AA337" i="12"/>
  <c r="Z337" i="12"/>
  <c r="Y337" i="12"/>
  <c r="X337" i="12"/>
  <c r="W337" i="12"/>
  <c r="U337" i="12"/>
  <c r="T337" i="12"/>
  <c r="S337" i="12"/>
  <c r="R337" i="12"/>
  <c r="Q337" i="12"/>
  <c r="AA336" i="12"/>
  <c r="Z336" i="12"/>
  <c r="Y336" i="12"/>
  <c r="X336" i="12"/>
  <c r="W336" i="12"/>
  <c r="U336" i="12"/>
  <c r="T336" i="12"/>
  <c r="S336" i="12"/>
  <c r="R336" i="12"/>
  <c r="Q336" i="12"/>
  <c r="AA335" i="12"/>
  <c r="Z335" i="12"/>
  <c r="Y335" i="12"/>
  <c r="X335" i="12"/>
  <c r="W335" i="12"/>
  <c r="U335" i="12"/>
  <c r="T335" i="12"/>
  <c r="S335" i="12"/>
  <c r="R335" i="12"/>
  <c r="Q335" i="12"/>
  <c r="AA334" i="12"/>
  <c r="Z334" i="12"/>
  <c r="Y334" i="12"/>
  <c r="X334" i="12"/>
  <c r="W334" i="12"/>
  <c r="U334" i="12"/>
  <c r="T334" i="12"/>
  <c r="S334" i="12"/>
  <c r="R334" i="12"/>
  <c r="Q334" i="12"/>
  <c r="AA333" i="12"/>
  <c r="Z333" i="12"/>
  <c r="Y333" i="12"/>
  <c r="X333" i="12"/>
  <c r="W333" i="12"/>
  <c r="U333" i="12"/>
  <c r="T333" i="12"/>
  <c r="S333" i="12"/>
  <c r="R333" i="12"/>
  <c r="Q333" i="12"/>
  <c r="AA332" i="12"/>
  <c r="Z332" i="12"/>
  <c r="Y332" i="12"/>
  <c r="X332" i="12"/>
  <c r="W332" i="12"/>
  <c r="U332" i="12"/>
  <c r="T332" i="12"/>
  <c r="S332" i="12"/>
  <c r="R332" i="12"/>
  <c r="Q332" i="12"/>
  <c r="AA331" i="12"/>
  <c r="Z331" i="12"/>
  <c r="Y331" i="12"/>
  <c r="X331" i="12"/>
  <c r="W331" i="12"/>
  <c r="U331" i="12"/>
  <c r="T331" i="12"/>
  <c r="S331" i="12"/>
  <c r="R331" i="12"/>
  <c r="Q331" i="12"/>
  <c r="AA330" i="12"/>
  <c r="Z330" i="12"/>
  <c r="Y330" i="12"/>
  <c r="X330" i="12"/>
  <c r="W330" i="12"/>
  <c r="U330" i="12"/>
  <c r="T330" i="12"/>
  <c r="S330" i="12"/>
  <c r="R330" i="12"/>
  <c r="Q330" i="12"/>
  <c r="AA329" i="12"/>
  <c r="Z329" i="12"/>
  <c r="Y329" i="12"/>
  <c r="X329" i="12"/>
  <c r="W329" i="12"/>
  <c r="U329" i="12"/>
  <c r="T329" i="12"/>
  <c r="S329" i="12"/>
  <c r="R329" i="12"/>
  <c r="Q329" i="12"/>
  <c r="AA328" i="12"/>
  <c r="Z328" i="12"/>
  <c r="Y328" i="12"/>
  <c r="X328" i="12"/>
  <c r="W328" i="12"/>
  <c r="U328" i="12"/>
  <c r="T328" i="12"/>
  <c r="S328" i="12"/>
  <c r="R328" i="12"/>
  <c r="Q328" i="12"/>
  <c r="AA327" i="12"/>
  <c r="Z327" i="12"/>
  <c r="Y327" i="12"/>
  <c r="X327" i="12"/>
  <c r="W327" i="12"/>
  <c r="U327" i="12"/>
  <c r="T327" i="12"/>
  <c r="S327" i="12"/>
  <c r="R327" i="12"/>
  <c r="Q327" i="12"/>
  <c r="AA326" i="12"/>
  <c r="Z326" i="12"/>
  <c r="Y326" i="12"/>
  <c r="X326" i="12"/>
  <c r="W326" i="12"/>
  <c r="U326" i="12"/>
  <c r="T326" i="12"/>
  <c r="S326" i="12"/>
  <c r="R326" i="12"/>
  <c r="Q326" i="12"/>
  <c r="AA325" i="12"/>
  <c r="Z325" i="12"/>
  <c r="Y325" i="12"/>
  <c r="X325" i="12"/>
  <c r="W325" i="12"/>
  <c r="U325" i="12"/>
  <c r="T325" i="12"/>
  <c r="S325" i="12"/>
  <c r="R325" i="12"/>
  <c r="Q325" i="12"/>
  <c r="AA324" i="12"/>
  <c r="Z324" i="12"/>
  <c r="Y324" i="12"/>
  <c r="X324" i="12"/>
  <c r="W324" i="12"/>
  <c r="U324" i="12"/>
  <c r="T324" i="12"/>
  <c r="S324" i="12"/>
  <c r="R324" i="12"/>
  <c r="Q324" i="12"/>
  <c r="AA323" i="12"/>
  <c r="Z323" i="12"/>
  <c r="Y323" i="12"/>
  <c r="X323" i="12"/>
  <c r="W323" i="12"/>
  <c r="U323" i="12"/>
  <c r="T323" i="12"/>
  <c r="S323" i="12"/>
  <c r="R323" i="12"/>
  <c r="Q323" i="12"/>
  <c r="AA322" i="12"/>
  <c r="Z322" i="12"/>
  <c r="Y322" i="12"/>
  <c r="X322" i="12"/>
  <c r="W322" i="12"/>
  <c r="U322" i="12"/>
  <c r="T322" i="12"/>
  <c r="S322" i="12"/>
  <c r="R322" i="12"/>
  <c r="Q322" i="12"/>
  <c r="AA321" i="12"/>
  <c r="Z321" i="12"/>
  <c r="Y321" i="12"/>
  <c r="X321" i="12"/>
  <c r="W321" i="12"/>
  <c r="U321" i="12"/>
  <c r="T321" i="12"/>
  <c r="S321" i="12"/>
  <c r="R321" i="12"/>
  <c r="Q321" i="12"/>
  <c r="AA320" i="12"/>
  <c r="Z320" i="12"/>
  <c r="Y320" i="12"/>
  <c r="X320" i="12"/>
  <c r="W320" i="12"/>
  <c r="U320" i="12"/>
  <c r="T320" i="12"/>
  <c r="S320" i="12"/>
  <c r="R320" i="12"/>
  <c r="Q320" i="12"/>
  <c r="AA319" i="12"/>
  <c r="Z319" i="12"/>
  <c r="Y319" i="12"/>
  <c r="X319" i="12"/>
  <c r="W319" i="12"/>
  <c r="U319" i="12"/>
  <c r="T319" i="12"/>
  <c r="S319" i="12"/>
  <c r="R319" i="12"/>
  <c r="Q319" i="12"/>
  <c r="AA318" i="12"/>
  <c r="Z318" i="12"/>
  <c r="Y318" i="12"/>
  <c r="X318" i="12"/>
  <c r="W318" i="12"/>
  <c r="U318" i="12"/>
  <c r="T318" i="12"/>
  <c r="S318" i="12"/>
  <c r="R318" i="12"/>
  <c r="Q318" i="12"/>
  <c r="AA317" i="12"/>
  <c r="Z317" i="12"/>
  <c r="Y317" i="12"/>
  <c r="X317" i="12"/>
  <c r="W317" i="12"/>
  <c r="U317" i="12"/>
  <c r="T317" i="12"/>
  <c r="S317" i="12"/>
  <c r="R317" i="12"/>
  <c r="Q317" i="12"/>
  <c r="AA316" i="12"/>
  <c r="Z316" i="12"/>
  <c r="Y316" i="12"/>
  <c r="X316" i="12"/>
  <c r="W316" i="12"/>
  <c r="U316" i="12"/>
  <c r="T316" i="12"/>
  <c r="S316" i="12"/>
  <c r="R316" i="12"/>
  <c r="Q316" i="12"/>
  <c r="AA315" i="12"/>
  <c r="Z315" i="12"/>
  <c r="Y315" i="12"/>
  <c r="X315" i="12"/>
  <c r="W315" i="12"/>
  <c r="U315" i="12"/>
  <c r="T315" i="12"/>
  <c r="S315" i="12"/>
  <c r="R315" i="12"/>
  <c r="Q315" i="12"/>
  <c r="AA314" i="12"/>
  <c r="Z314" i="12"/>
  <c r="Y314" i="12"/>
  <c r="X314" i="12"/>
  <c r="W314" i="12"/>
  <c r="U314" i="12"/>
  <c r="T314" i="12"/>
  <c r="S314" i="12"/>
  <c r="R314" i="12"/>
  <c r="Q314" i="12"/>
  <c r="AA313" i="12"/>
  <c r="Z313" i="12"/>
  <c r="Y313" i="12"/>
  <c r="X313" i="12"/>
  <c r="W313" i="12"/>
  <c r="U313" i="12"/>
  <c r="T313" i="12"/>
  <c r="S313" i="12"/>
  <c r="R313" i="12"/>
  <c r="Q313" i="12"/>
  <c r="AA312" i="12"/>
  <c r="Z312" i="12"/>
  <c r="Y312" i="12"/>
  <c r="X312" i="12"/>
  <c r="W312" i="12"/>
  <c r="U312" i="12"/>
  <c r="T312" i="12"/>
  <c r="S312" i="12"/>
  <c r="R312" i="12"/>
  <c r="Q312" i="12"/>
  <c r="AA311" i="12"/>
  <c r="Z311" i="12"/>
  <c r="Y311" i="12"/>
  <c r="X311" i="12"/>
  <c r="W311" i="12"/>
  <c r="U311" i="12"/>
  <c r="T311" i="12"/>
  <c r="S311" i="12"/>
  <c r="R311" i="12"/>
  <c r="Q311" i="12"/>
  <c r="AA310" i="12"/>
  <c r="Z310" i="12"/>
  <c r="Y310" i="12"/>
  <c r="X310" i="12"/>
  <c r="W310" i="12"/>
  <c r="U310" i="12"/>
  <c r="T310" i="12"/>
  <c r="S310" i="12"/>
  <c r="R310" i="12"/>
  <c r="Q310" i="12"/>
  <c r="AA309" i="12"/>
  <c r="Z309" i="12"/>
  <c r="Y309" i="12"/>
  <c r="X309" i="12"/>
  <c r="W309" i="12"/>
  <c r="U309" i="12"/>
  <c r="T309" i="12"/>
  <c r="S309" i="12"/>
  <c r="R309" i="12"/>
  <c r="Q309" i="12"/>
  <c r="AA308" i="12"/>
  <c r="Z308" i="12"/>
  <c r="Y308" i="12"/>
  <c r="X308" i="12"/>
  <c r="W308" i="12"/>
  <c r="U308" i="12"/>
  <c r="T308" i="12"/>
  <c r="S308" i="12"/>
  <c r="R308" i="12"/>
  <c r="Q308" i="12"/>
  <c r="AA307" i="12"/>
  <c r="Z307" i="12"/>
  <c r="Y307" i="12"/>
  <c r="X307" i="12"/>
  <c r="W307" i="12"/>
  <c r="U307" i="12"/>
  <c r="T307" i="12"/>
  <c r="S307" i="12"/>
  <c r="R307" i="12"/>
  <c r="Q307" i="12"/>
  <c r="AA306" i="12"/>
  <c r="Z306" i="12"/>
  <c r="Y306" i="12"/>
  <c r="X306" i="12"/>
  <c r="W306" i="12"/>
  <c r="U306" i="12"/>
  <c r="T306" i="12"/>
  <c r="S306" i="12"/>
  <c r="R306" i="12"/>
  <c r="Q306" i="12"/>
  <c r="AA305" i="12"/>
  <c r="Z305" i="12"/>
  <c r="Y305" i="12"/>
  <c r="X305" i="12"/>
  <c r="W305" i="12"/>
  <c r="U305" i="12"/>
  <c r="T305" i="12"/>
  <c r="S305" i="12"/>
  <c r="R305" i="12"/>
  <c r="Q305" i="12"/>
  <c r="AA304" i="12"/>
  <c r="Z304" i="12"/>
  <c r="Y304" i="12"/>
  <c r="X304" i="12"/>
  <c r="W304" i="12"/>
  <c r="U304" i="12"/>
  <c r="T304" i="12"/>
  <c r="S304" i="12"/>
  <c r="R304" i="12"/>
  <c r="Q304" i="12"/>
  <c r="AA303" i="12"/>
  <c r="Z303" i="12"/>
  <c r="Y303" i="12"/>
  <c r="X303" i="12"/>
  <c r="W303" i="12"/>
  <c r="U303" i="12"/>
  <c r="T303" i="12"/>
  <c r="S303" i="12"/>
  <c r="R303" i="12"/>
  <c r="Q303" i="12"/>
  <c r="AA302" i="12"/>
  <c r="Z302" i="12"/>
  <c r="Y302" i="12"/>
  <c r="X302" i="12"/>
  <c r="W302" i="12"/>
  <c r="U302" i="12"/>
  <c r="T302" i="12"/>
  <c r="S302" i="12"/>
  <c r="R302" i="12"/>
  <c r="Q302" i="12"/>
  <c r="AA301" i="12"/>
  <c r="Z301" i="12"/>
  <c r="Y301" i="12"/>
  <c r="X301" i="12"/>
  <c r="W301" i="12"/>
  <c r="U301" i="12"/>
  <c r="T301" i="12"/>
  <c r="S301" i="12"/>
  <c r="R301" i="12"/>
  <c r="Q301" i="12"/>
  <c r="AA300" i="12"/>
  <c r="Z300" i="12"/>
  <c r="Y300" i="12"/>
  <c r="X300" i="12"/>
  <c r="W300" i="12"/>
  <c r="U300" i="12"/>
  <c r="T300" i="12"/>
  <c r="S300" i="12"/>
  <c r="R300" i="12"/>
  <c r="Q300" i="12"/>
  <c r="AA299" i="12"/>
  <c r="Z299" i="12"/>
  <c r="Y299" i="12"/>
  <c r="X299" i="12"/>
  <c r="W299" i="12"/>
  <c r="U299" i="12"/>
  <c r="T299" i="12"/>
  <c r="S299" i="12"/>
  <c r="R299" i="12"/>
  <c r="Q299" i="12"/>
  <c r="AA298" i="12"/>
  <c r="Z298" i="12"/>
  <c r="Y298" i="12"/>
  <c r="X298" i="12"/>
  <c r="W298" i="12"/>
  <c r="U298" i="12"/>
  <c r="T298" i="12"/>
  <c r="S298" i="12"/>
  <c r="R298" i="12"/>
  <c r="Q298" i="12"/>
  <c r="AA297" i="12"/>
  <c r="Z297" i="12"/>
  <c r="Y297" i="12"/>
  <c r="X297" i="12"/>
  <c r="W297" i="12"/>
  <c r="U297" i="12"/>
  <c r="T297" i="12"/>
  <c r="S297" i="12"/>
  <c r="R297" i="12"/>
  <c r="Q297" i="12"/>
  <c r="AA296" i="12"/>
  <c r="Z296" i="12"/>
  <c r="Y296" i="12"/>
  <c r="X296" i="12"/>
  <c r="W296" i="12"/>
  <c r="U296" i="12"/>
  <c r="T296" i="12"/>
  <c r="S296" i="12"/>
  <c r="R296" i="12"/>
  <c r="Q296" i="12"/>
  <c r="AA295" i="12"/>
  <c r="Z295" i="12"/>
  <c r="Y295" i="12"/>
  <c r="X295" i="12"/>
  <c r="W295" i="12"/>
  <c r="U295" i="12"/>
  <c r="T295" i="12"/>
  <c r="S295" i="12"/>
  <c r="R295" i="12"/>
  <c r="Q295" i="12"/>
  <c r="AA294" i="12"/>
  <c r="Z294" i="12"/>
  <c r="Y294" i="12"/>
  <c r="X294" i="12"/>
  <c r="W294" i="12"/>
  <c r="U294" i="12"/>
  <c r="T294" i="12"/>
  <c r="S294" i="12"/>
  <c r="R294" i="12"/>
  <c r="Q294" i="12"/>
  <c r="AA293" i="12"/>
  <c r="Z293" i="12"/>
  <c r="Y293" i="12"/>
  <c r="X293" i="12"/>
  <c r="W293" i="12"/>
  <c r="U293" i="12"/>
  <c r="T293" i="12"/>
  <c r="S293" i="12"/>
  <c r="R293" i="12"/>
  <c r="Q293" i="12"/>
  <c r="AA292" i="12"/>
  <c r="Z292" i="12"/>
  <c r="Y292" i="12"/>
  <c r="X292" i="12"/>
  <c r="W292" i="12"/>
  <c r="U292" i="12"/>
  <c r="T292" i="12"/>
  <c r="S292" i="12"/>
  <c r="R292" i="12"/>
  <c r="Q292" i="12"/>
  <c r="AA291" i="12"/>
  <c r="Z291" i="12"/>
  <c r="Y291" i="12"/>
  <c r="X291" i="12"/>
  <c r="W291" i="12"/>
  <c r="U291" i="12"/>
  <c r="T291" i="12"/>
  <c r="S291" i="12"/>
  <c r="R291" i="12"/>
  <c r="Q291" i="12"/>
  <c r="AA290" i="12"/>
  <c r="Z290" i="12"/>
  <c r="Y290" i="12"/>
  <c r="X290" i="12"/>
  <c r="W290" i="12"/>
  <c r="U290" i="12"/>
  <c r="T290" i="12"/>
  <c r="S290" i="12"/>
  <c r="R290" i="12"/>
  <c r="Q290" i="12"/>
  <c r="AA289" i="12"/>
  <c r="Z289" i="12"/>
  <c r="Y289" i="12"/>
  <c r="X289" i="12"/>
  <c r="W289" i="12"/>
  <c r="U289" i="12"/>
  <c r="T289" i="12"/>
  <c r="S289" i="12"/>
  <c r="R289" i="12"/>
  <c r="Q289" i="12"/>
  <c r="AA288" i="12"/>
  <c r="Z288" i="12"/>
  <c r="Y288" i="12"/>
  <c r="X288" i="12"/>
  <c r="W288" i="12"/>
  <c r="U288" i="12"/>
  <c r="T288" i="12"/>
  <c r="S288" i="12"/>
  <c r="R288" i="12"/>
  <c r="Q288" i="12"/>
  <c r="AA287" i="12"/>
  <c r="Z287" i="12"/>
  <c r="Y287" i="12"/>
  <c r="X287" i="12"/>
  <c r="W287" i="12"/>
  <c r="U287" i="12"/>
  <c r="T287" i="12"/>
  <c r="S287" i="12"/>
  <c r="R287" i="12"/>
  <c r="Q287" i="12"/>
  <c r="AA286" i="12"/>
  <c r="Z286" i="12"/>
  <c r="Y286" i="12"/>
  <c r="X286" i="12"/>
  <c r="W286" i="12"/>
  <c r="U286" i="12"/>
  <c r="T286" i="12"/>
  <c r="S286" i="12"/>
  <c r="R286" i="12"/>
  <c r="Q286" i="12"/>
  <c r="AA285" i="12"/>
  <c r="Z285" i="12"/>
  <c r="Y285" i="12"/>
  <c r="X285" i="12"/>
  <c r="W285" i="12"/>
  <c r="U285" i="12"/>
  <c r="T285" i="12"/>
  <c r="S285" i="12"/>
  <c r="R285" i="12"/>
  <c r="Q285" i="12"/>
  <c r="AA284" i="12"/>
  <c r="Z284" i="12"/>
  <c r="Y284" i="12"/>
  <c r="X284" i="12"/>
  <c r="W284" i="12"/>
  <c r="U284" i="12"/>
  <c r="T284" i="12"/>
  <c r="S284" i="12"/>
  <c r="R284" i="12"/>
  <c r="Q284" i="12"/>
  <c r="AA283" i="12"/>
  <c r="Z283" i="12"/>
  <c r="Y283" i="12"/>
  <c r="X283" i="12"/>
  <c r="W283" i="12"/>
  <c r="U283" i="12"/>
  <c r="T283" i="12"/>
  <c r="S283" i="12"/>
  <c r="R283" i="12"/>
  <c r="Q283" i="12"/>
  <c r="AA282" i="12"/>
  <c r="Z282" i="12"/>
  <c r="Y282" i="12"/>
  <c r="X282" i="12"/>
  <c r="W282" i="12"/>
  <c r="U282" i="12"/>
  <c r="T282" i="12"/>
  <c r="S282" i="12"/>
  <c r="R282" i="12"/>
  <c r="Q282" i="12"/>
  <c r="AA281" i="12"/>
  <c r="Z281" i="12"/>
  <c r="Y281" i="12"/>
  <c r="X281" i="12"/>
  <c r="W281" i="12"/>
  <c r="U281" i="12"/>
  <c r="T281" i="12"/>
  <c r="S281" i="12"/>
  <c r="R281" i="12"/>
  <c r="Q281" i="12"/>
  <c r="AA280" i="12"/>
  <c r="Z280" i="12"/>
  <c r="Y280" i="12"/>
  <c r="X280" i="12"/>
  <c r="W280" i="12"/>
  <c r="U280" i="12"/>
  <c r="T280" i="12"/>
  <c r="S280" i="12"/>
  <c r="R280" i="12"/>
  <c r="Q280" i="12"/>
  <c r="AA279" i="12"/>
  <c r="Z279" i="12"/>
  <c r="Y279" i="12"/>
  <c r="X279" i="12"/>
  <c r="W279" i="12"/>
  <c r="U279" i="12"/>
  <c r="T279" i="12"/>
  <c r="S279" i="12"/>
  <c r="R279" i="12"/>
  <c r="Q279" i="12"/>
  <c r="AA278" i="12"/>
  <c r="Z278" i="12"/>
  <c r="Y278" i="12"/>
  <c r="X278" i="12"/>
  <c r="W278" i="12"/>
  <c r="U278" i="12"/>
  <c r="T278" i="12"/>
  <c r="S278" i="12"/>
  <c r="R278" i="12"/>
  <c r="Q278" i="12"/>
  <c r="AA277" i="12"/>
  <c r="Z277" i="12"/>
  <c r="Y277" i="12"/>
  <c r="X277" i="12"/>
  <c r="W277" i="12"/>
  <c r="U277" i="12"/>
  <c r="T277" i="12"/>
  <c r="S277" i="12"/>
  <c r="R277" i="12"/>
  <c r="Q277" i="12"/>
  <c r="AA276" i="12"/>
  <c r="Z276" i="12"/>
  <c r="Y276" i="12"/>
  <c r="X276" i="12"/>
  <c r="W276" i="12"/>
  <c r="U276" i="12"/>
  <c r="T276" i="12"/>
  <c r="S276" i="12"/>
  <c r="R276" i="12"/>
  <c r="Q276" i="12"/>
  <c r="AA275" i="12"/>
  <c r="Z275" i="12"/>
  <c r="Y275" i="12"/>
  <c r="X275" i="12"/>
  <c r="W275" i="12"/>
  <c r="U275" i="12"/>
  <c r="T275" i="12"/>
  <c r="S275" i="12"/>
  <c r="R275" i="12"/>
  <c r="Q275" i="12"/>
  <c r="AA274" i="12"/>
  <c r="Z274" i="12"/>
  <c r="Y274" i="12"/>
  <c r="X274" i="12"/>
  <c r="W274" i="12"/>
  <c r="U274" i="12"/>
  <c r="T274" i="12"/>
  <c r="S274" i="12"/>
  <c r="R274" i="12"/>
  <c r="Q274" i="12"/>
  <c r="AA273" i="12"/>
  <c r="Z273" i="12"/>
  <c r="Y273" i="12"/>
  <c r="X273" i="12"/>
  <c r="W273" i="12"/>
  <c r="U273" i="12"/>
  <c r="T273" i="12"/>
  <c r="S273" i="12"/>
  <c r="R273" i="12"/>
  <c r="Q273" i="12"/>
  <c r="AA272" i="12"/>
  <c r="Z272" i="12"/>
  <c r="Y272" i="12"/>
  <c r="X272" i="12"/>
  <c r="W272" i="12"/>
  <c r="U272" i="12"/>
  <c r="T272" i="12"/>
  <c r="S272" i="12"/>
  <c r="R272" i="12"/>
  <c r="Q272" i="12"/>
  <c r="AA271" i="12"/>
  <c r="Z271" i="12"/>
  <c r="Y271" i="12"/>
  <c r="X271" i="12"/>
  <c r="W271" i="12"/>
  <c r="U271" i="12"/>
  <c r="T271" i="12"/>
  <c r="S271" i="12"/>
  <c r="R271" i="12"/>
  <c r="Q271" i="12"/>
  <c r="AA270" i="12"/>
  <c r="Z270" i="12"/>
  <c r="Y270" i="12"/>
  <c r="X270" i="12"/>
  <c r="W270" i="12"/>
  <c r="U270" i="12"/>
  <c r="T270" i="12"/>
  <c r="S270" i="12"/>
  <c r="R270" i="12"/>
  <c r="Q270" i="12"/>
  <c r="AA269" i="12"/>
  <c r="Z269" i="12"/>
  <c r="Y269" i="12"/>
  <c r="X269" i="12"/>
  <c r="W269" i="12"/>
  <c r="U269" i="12"/>
  <c r="T269" i="12"/>
  <c r="S269" i="12"/>
  <c r="R269" i="12"/>
  <c r="Q269" i="12"/>
  <c r="AA268" i="12"/>
  <c r="Z268" i="12"/>
  <c r="Y268" i="12"/>
  <c r="X268" i="12"/>
  <c r="W268" i="12"/>
  <c r="U268" i="12"/>
  <c r="T268" i="12"/>
  <c r="S268" i="12"/>
  <c r="R268" i="12"/>
  <c r="Q268" i="12"/>
  <c r="AA267" i="12"/>
  <c r="Z267" i="12"/>
  <c r="Y267" i="12"/>
  <c r="X267" i="12"/>
  <c r="W267" i="12"/>
  <c r="U267" i="12"/>
  <c r="T267" i="12"/>
  <c r="S267" i="12"/>
  <c r="R267" i="12"/>
  <c r="Q267" i="12"/>
  <c r="AA266" i="12"/>
  <c r="Z266" i="12"/>
  <c r="Y266" i="12"/>
  <c r="X266" i="12"/>
  <c r="W266" i="12"/>
  <c r="U266" i="12"/>
  <c r="T266" i="12"/>
  <c r="S266" i="12"/>
  <c r="R266" i="12"/>
  <c r="Q266" i="12"/>
  <c r="AA265" i="12"/>
  <c r="Z265" i="12"/>
  <c r="Y265" i="12"/>
  <c r="X265" i="12"/>
  <c r="W265" i="12"/>
  <c r="U265" i="12"/>
  <c r="T265" i="12"/>
  <c r="S265" i="12"/>
  <c r="R265" i="12"/>
  <c r="Q265" i="12"/>
  <c r="AA264" i="12"/>
  <c r="Z264" i="12"/>
  <c r="Y264" i="12"/>
  <c r="X264" i="12"/>
  <c r="W264" i="12"/>
  <c r="U264" i="12"/>
  <c r="T264" i="12"/>
  <c r="S264" i="12"/>
  <c r="R264" i="12"/>
  <c r="Q264" i="12"/>
  <c r="AA263" i="12"/>
  <c r="Z263" i="12"/>
  <c r="Y263" i="12"/>
  <c r="X263" i="12"/>
  <c r="W263" i="12"/>
  <c r="U263" i="12"/>
  <c r="T263" i="12"/>
  <c r="S263" i="12"/>
  <c r="R263" i="12"/>
  <c r="Q263" i="12"/>
  <c r="AA262" i="12"/>
  <c r="Z262" i="12"/>
  <c r="Y262" i="12"/>
  <c r="X262" i="12"/>
  <c r="W262" i="12"/>
  <c r="U262" i="12"/>
  <c r="T262" i="12"/>
  <c r="S262" i="12"/>
  <c r="R262" i="12"/>
  <c r="Q262" i="12"/>
  <c r="AA261" i="12"/>
  <c r="Z261" i="12"/>
  <c r="Y261" i="12"/>
  <c r="X261" i="12"/>
  <c r="W261" i="12"/>
  <c r="U261" i="12"/>
  <c r="T261" i="12"/>
  <c r="S261" i="12"/>
  <c r="R261" i="12"/>
  <c r="Q261" i="12"/>
  <c r="AA260" i="12"/>
  <c r="Z260" i="12"/>
  <c r="Y260" i="12"/>
  <c r="X260" i="12"/>
  <c r="W260" i="12"/>
  <c r="U260" i="12"/>
  <c r="T260" i="12"/>
  <c r="S260" i="12"/>
  <c r="R260" i="12"/>
  <c r="Q260" i="12"/>
  <c r="AA259" i="12"/>
  <c r="Z259" i="12"/>
  <c r="Y259" i="12"/>
  <c r="X259" i="12"/>
  <c r="W259" i="12"/>
  <c r="U259" i="12"/>
  <c r="T259" i="12"/>
  <c r="S259" i="12"/>
  <c r="R259" i="12"/>
  <c r="Q259" i="12"/>
  <c r="AA258" i="12"/>
  <c r="Z258" i="12"/>
  <c r="Y258" i="12"/>
  <c r="X258" i="12"/>
  <c r="W258" i="12"/>
  <c r="U258" i="12"/>
  <c r="T258" i="12"/>
  <c r="S258" i="12"/>
  <c r="R258" i="12"/>
  <c r="Q258" i="12"/>
  <c r="AA257" i="12"/>
  <c r="Z257" i="12"/>
  <c r="Y257" i="12"/>
  <c r="X257" i="12"/>
  <c r="W257" i="12"/>
  <c r="U257" i="12"/>
  <c r="T257" i="12"/>
  <c r="S257" i="12"/>
  <c r="R257" i="12"/>
  <c r="Q257" i="12"/>
  <c r="AA256" i="12"/>
  <c r="Z256" i="12"/>
  <c r="Y256" i="12"/>
  <c r="X256" i="12"/>
  <c r="W256" i="12"/>
  <c r="U256" i="12"/>
  <c r="T256" i="12"/>
  <c r="S256" i="12"/>
  <c r="R256" i="12"/>
  <c r="Q256" i="12"/>
  <c r="AA255" i="12"/>
  <c r="Z255" i="12"/>
  <c r="Y255" i="12"/>
  <c r="X255" i="12"/>
  <c r="W255" i="12"/>
  <c r="U255" i="12"/>
  <c r="T255" i="12"/>
  <c r="S255" i="12"/>
  <c r="R255" i="12"/>
  <c r="Q255" i="12"/>
  <c r="AA254" i="12"/>
  <c r="Z254" i="12"/>
  <c r="Y254" i="12"/>
  <c r="X254" i="12"/>
  <c r="W254" i="12"/>
  <c r="U254" i="12"/>
  <c r="T254" i="12"/>
  <c r="S254" i="12"/>
  <c r="R254" i="12"/>
  <c r="Q254" i="12"/>
  <c r="AA253" i="12"/>
  <c r="Z253" i="12"/>
  <c r="Y253" i="12"/>
  <c r="X253" i="12"/>
  <c r="W253" i="12"/>
  <c r="U253" i="12"/>
  <c r="T253" i="12"/>
  <c r="S253" i="12"/>
  <c r="R253" i="12"/>
  <c r="Q253" i="12"/>
  <c r="AA252" i="12"/>
  <c r="Z252" i="12"/>
  <c r="Y252" i="12"/>
  <c r="X252" i="12"/>
  <c r="W252" i="12"/>
  <c r="U252" i="12"/>
  <c r="T252" i="12"/>
  <c r="S252" i="12"/>
  <c r="R252" i="12"/>
  <c r="Q252" i="12"/>
  <c r="AA251" i="12"/>
  <c r="Z251" i="12"/>
  <c r="Y251" i="12"/>
  <c r="X251" i="12"/>
  <c r="W251" i="12"/>
  <c r="U251" i="12"/>
  <c r="T251" i="12"/>
  <c r="S251" i="12"/>
  <c r="R251" i="12"/>
  <c r="Q251" i="12"/>
  <c r="AA250" i="12"/>
  <c r="Z250" i="12"/>
  <c r="Y250" i="12"/>
  <c r="X250" i="12"/>
  <c r="W250" i="12"/>
  <c r="U250" i="12"/>
  <c r="T250" i="12"/>
  <c r="S250" i="12"/>
  <c r="R250" i="12"/>
  <c r="Q250" i="12"/>
  <c r="AA249" i="12"/>
  <c r="Z249" i="12"/>
  <c r="Y249" i="12"/>
  <c r="X249" i="12"/>
  <c r="W249" i="12"/>
  <c r="U249" i="12"/>
  <c r="T249" i="12"/>
  <c r="S249" i="12"/>
  <c r="R249" i="12"/>
  <c r="Q249" i="12"/>
  <c r="AA248" i="12"/>
  <c r="Z248" i="12"/>
  <c r="Y248" i="12"/>
  <c r="X248" i="12"/>
  <c r="W248" i="12"/>
  <c r="U248" i="12"/>
  <c r="T248" i="12"/>
  <c r="S248" i="12"/>
  <c r="R248" i="12"/>
  <c r="Q248" i="12"/>
  <c r="AA247" i="12"/>
  <c r="Z247" i="12"/>
  <c r="Y247" i="12"/>
  <c r="X247" i="12"/>
  <c r="W247" i="12"/>
  <c r="U247" i="12"/>
  <c r="T247" i="12"/>
  <c r="S247" i="12"/>
  <c r="R247" i="12"/>
  <c r="Q247" i="12"/>
  <c r="AA246" i="12"/>
  <c r="Z246" i="12"/>
  <c r="Y246" i="12"/>
  <c r="X246" i="12"/>
  <c r="W246" i="12"/>
  <c r="U246" i="12"/>
  <c r="T246" i="12"/>
  <c r="S246" i="12"/>
  <c r="R246" i="12"/>
  <c r="Q246" i="12"/>
  <c r="AA245" i="12"/>
  <c r="Z245" i="12"/>
  <c r="Y245" i="12"/>
  <c r="X245" i="12"/>
  <c r="W245" i="12"/>
  <c r="U245" i="12"/>
  <c r="T245" i="12"/>
  <c r="S245" i="12"/>
  <c r="R245" i="12"/>
  <c r="Q245" i="12"/>
  <c r="AA244" i="12"/>
  <c r="Z244" i="12"/>
  <c r="Y244" i="12"/>
  <c r="X244" i="12"/>
  <c r="W244" i="12"/>
  <c r="U244" i="12"/>
  <c r="T244" i="12"/>
  <c r="S244" i="12"/>
  <c r="R244" i="12"/>
  <c r="Q244" i="12"/>
  <c r="AA243" i="12"/>
  <c r="Z243" i="12"/>
  <c r="Y243" i="12"/>
  <c r="X243" i="12"/>
  <c r="W243" i="12"/>
  <c r="U243" i="12"/>
  <c r="T243" i="12"/>
  <c r="S243" i="12"/>
  <c r="R243" i="12"/>
  <c r="Q243" i="12"/>
  <c r="AA242" i="12"/>
  <c r="Z242" i="12"/>
  <c r="Y242" i="12"/>
  <c r="X242" i="12"/>
  <c r="W242" i="12"/>
  <c r="U242" i="12"/>
  <c r="T242" i="12"/>
  <c r="S242" i="12"/>
  <c r="R242" i="12"/>
  <c r="Q242" i="12"/>
  <c r="AA241" i="12"/>
  <c r="Z241" i="12"/>
  <c r="Y241" i="12"/>
  <c r="X241" i="12"/>
  <c r="W241" i="12"/>
  <c r="U241" i="12"/>
  <c r="T241" i="12"/>
  <c r="S241" i="12"/>
  <c r="R241" i="12"/>
  <c r="Q241" i="12"/>
  <c r="AA240" i="12"/>
  <c r="Z240" i="12"/>
  <c r="Y240" i="12"/>
  <c r="X240" i="12"/>
  <c r="W240" i="12"/>
  <c r="U240" i="12"/>
  <c r="T240" i="12"/>
  <c r="S240" i="12"/>
  <c r="R240" i="12"/>
  <c r="Q240" i="12"/>
  <c r="AA239" i="12"/>
  <c r="Z239" i="12"/>
  <c r="Y239" i="12"/>
  <c r="X239" i="12"/>
  <c r="W239" i="12"/>
  <c r="U239" i="12"/>
  <c r="T239" i="12"/>
  <c r="S239" i="12"/>
  <c r="R239" i="12"/>
  <c r="Q239" i="12"/>
  <c r="AA238" i="12"/>
  <c r="Z238" i="12"/>
  <c r="Y238" i="12"/>
  <c r="X238" i="12"/>
  <c r="W238" i="12"/>
  <c r="U238" i="12"/>
  <c r="T238" i="12"/>
  <c r="S238" i="12"/>
  <c r="R238" i="12"/>
  <c r="Q238" i="12"/>
  <c r="AA237" i="12"/>
  <c r="Z237" i="12"/>
  <c r="Y237" i="12"/>
  <c r="X237" i="12"/>
  <c r="W237" i="12"/>
  <c r="U237" i="12"/>
  <c r="T237" i="12"/>
  <c r="S237" i="12"/>
  <c r="R237" i="12"/>
  <c r="Q237" i="12"/>
  <c r="AA236" i="12"/>
  <c r="Z236" i="12"/>
  <c r="Y236" i="12"/>
  <c r="X236" i="12"/>
  <c r="W236" i="12"/>
  <c r="U236" i="12"/>
  <c r="T236" i="12"/>
  <c r="S236" i="12"/>
  <c r="R236" i="12"/>
  <c r="Q236" i="12"/>
  <c r="AA235" i="12"/>
  <c r="Z235" i="12"/>
  <c r="Y235" i="12"/>
  <c r="X235" i="12"/>
  <c r="W235" i="12"/>
  <c r="U235" i="12"/>
  <c r="T235" i="12"/>
  <c r="S235" i="12"/>
  <c r="R235" i="12"/>
  <c r="Q235" i="12"/>
  <c r="AA234" i="12"/>
  <c r="Z234" i="12"/>
  <c r="Y234" i="12"/>
  <c r="X234" i="12"/>
  <c r="W234" i="12"/>
  <c r="U234" i="12"/>
  <c r="T234" i="12"/>
  <c r="S234" i="12"/>
  <c r="R234" i="12"/>
  <c r="Q234" i="12"/>
  <c r="AA233" i="12"/>
  <c r="Z233" i="12"/>
  <c r="Y233" i="12"/>
  <c r="X233" i="12"/>
  <c r="W233" i="12"/>
  <c r="U233" i="12"/>
  <c r="T233" i="12"/>
  <c r="S233" i="12"/>
  <c r="R233" i="12"/>
  <c r="Q233" i="12"/>
  <c r="AA232" i="12"/>
  <c r="Z232" i="12"/>
  <c r="Y232" i="12"/>
  <c r="X232" i="12"/>
  <c r="W232" i="12"/>
  <c r="U232" i="12"/>
  <c r="T232" i="12"/>
  <c r="S232" i="12"/>
  <c r="R232" i="12"/>
  <c r="Q232" i="12"/>
  <c r="AA231" i="12"/>
  <c r="Z231" i="12"/>
  <c r="Y231" i="12"/>
  <c r="X231" i="12"/>
  <c r="W231" i="12"/>
  <c r="U231" i="12"/>
  <c r="T231" i="12"/>
  <c r="S231" i="12"/>
  <c r="R231" i="12"/>
  <c r="Q231" i="12"/>
  <c r="AA230" i="12"/>
  <c r="Z230" i="12"/>
  <c r="Y230" i="12"/>
  <c r="X230" i="12"/>
  <c r="W230" i="12"/>
  <c r="U230" i="12"/>
  <c r="T230" i="12"/>
  <c r="S230" i="12"/>
  <c r="R230" i="12"/>
  <c r="Q230" i="12"/>
  <c r="AA229" i="12"/>
  <c r="Z229" i="12"/>
  <c r="Y229" i="12"/>
  <c r="X229" i="12"/>
  <c r="W229" i="12"/>
  <c r="U229" i="12"/>
  <c r="T229" i="12"/>
  <c r="S229" i="12"/>
  <c r="R229" i="12"/>
  <c r="Q229" i="12"/>
  <c r="AA228" i="12"/>
  <c r="Z228" i="12"/>
  <c r="Y228" i="12"/>
  <c r="X228" i="12"/>
  <c r="W228" i="12"/>
  <c r="U228" i="12"/>
  <c r="T228" i="12"/>
  <c r="S228" i="12"/>
  <c r="R228" i="12"/>
  <c r="Q228" i="12"/>
  <c r="AA227" i="12"/>
  <c r="Z227" i="12"/>
  <c r="Y227" i="12"/>
  <c r="X227" i="12"/>
  <c r="W227" i="12"/>
  <c r="U227" i="12"/>
  <c r="T227" i="12"/>
  <c r="S227" i="12"/>
  <c r="R227" i="12"/>
  <c r="Q227" i="12"/>
  <c r="AA226" i="12"/>
  <c r="Z226" i="12"/>
  <c r="Y226" i="12"/>
  <c r="X226" i="12"/>
  <c r="W226" i="12"/>
  <c r="U226" i="12"/>
  <c r="T226" i="12"/>
  <c r="S226" i="12"/>
  <c r="R226" i="12"/>
  <c r="Q226" i="12"/>
  <c r="AA225" i="12"/>
  <c r="Z225" i="12"/>
  <c r="Y225" i="12"/>
  <c r="X225" i="12"/>
  <c r="W225" i="12"/>
  <c r="U225" i="12"/>
  <c r="T225" i="12"/>
  <c r="S225" i="12"/>
  <c r="R225" i="12"/>
  <c r="Q225" i="12"/>
  <c r="AA224" i="12"/>
  <c r="Z224" i="12"/>
  <c r="Y224" i="12"/>
  <c r="X224" i="12"/>
  <c r="W224" i="12"/>
  <c r="U224" i="12"/>
  <c r="T224" i="12"/>
  <c r="S224" i="12"/>
  <c r="R224" i="12"/>
  <c r="Q224" i="12"/>
  <c r="AA223" i="12"/>
  <c r="Z223" i="12"/>
  <c r="Y223" i="12"/>
  <c r="X223" i="12"/>
  <c r="W223" i="12"/>
  <c r="U223" i="12"/>
  <c r="T223" i="12"/>
  <c r="S223" i="12"/>
  <c r="R223" i="12"/>
  <c r="Q223" i="12"/>
  <c r="AA222" i="12"/>
  <c r="Z222" i="12"/>
  <c r="Y222" i="12"/>
  <c r="X222" i="12"/>
  <c r="W222" i="12"/>
  <c r="U222" i="12"/>
  <c r="T222" i="12"/>
  <c r="S222" i="12"/>
  <c r="R222" i="12"/>
  <c r="Q222" i="12"/>
  <c r="AA221" i="12"/>
  <c r="Z221" i="12"/>
  <c r="Y221" i="12"/>
  <c r="X221" i="12"/>
  <c r="W221" i="12"/>
  <c r="U221" i="12"/>
  <c r="T221" i="12"/>
  <c r="S221" i="12"/>
  <c r="R221" i="12"/>
  <c r="Q221" i="12"/>
  <c r="AA220" i="12"/>
  <c r="Z220" i="12"/>
  <c r="Y220" i="12"/>
  <c r="X220" i="12"/>
  <c r="W220" i="12"/>
  <c r="U220" i="12"/>
  <c r="T220" i="12"/>
  <c r="S220" i="12"/>
  <c r="R220" i="12"/>
  <c r="Q220" i="12"/>
  <c r="AA219" i="12"/>
  <c r="Z219" i="12"/>
  <c r="Y219" i="12"/>
  <c r="X219" i="12"/>
  <c r="W219" i="12"/>
  <c r="U219" i="12"/>
  <c r="T219" i="12"/>
  <c r="S219" i="12"/>
  <c r="R219" i="12"/>
  <c r="Q219" i="12"/>
  <c r="AA218" i="12"/>
  <c r="Z218" i="12"/>
  <c r="Y218" i="12"/>
  <c r="X218" i="12"/>
  <c r="W218" i="12"/>
  <c r="U218" i="12"/>
  <c r="T218" i="12"/>
  <c r="S218" i="12"/>
  <c r="R218" i="12"/>
  <c r="Q218" i="12"/>
  <c r="AA217" i="12"/>
  <c r="Z217" i="12"/>
  <c r="Y217" i="12"/>
  <c r="X217" i="12"/>
  <c r="W217" i="12"/>
  <c r="U217" i="12"/>
  <c r="T217" i="12"/>
  <c r="S217" i="12"/>
  <c r="R217" i="12"/>
  <c r="Q217" i="12"/>
  <c r="AA216" i="12"/>
  <c r="Z216" i="12"/>
  <c r="Y216" i="12"/>
  <c r="X216" i="12"/>
  <c r="W216" i="12"/>
  <c r="U216" i="12"/>
  <c r="T216" i="12"/>
  <c r="S216" i="12"/>
  <c r="R216" i="12"/>
  <c r="Q216" i="12"/>
  <c r="AA215" i="12"/>
  <c r="Z215" i="12"/>
  <c r="Y215" i="12"/>
  <c r="X215" i="12"/>
  <c r="W215" i="12"/>
  <c r="U215" i="12"/>
  <c r="T215" i="12"/>
  <c r="S215" i="12"/>
  <c r="R215" i="12"/>
  <c r="Q215" i="12"/>
  <c r="AA214" i="12"/>
  <c r="Z214" i="12"/>
  <c r="Y214" i="12"/>
  <c r="X214" i="12"/>
  <c r="W214" i="12"/>
  <c r="U214" i="12"/>
  <c r="T214" i="12"/>
  <c r="S214" i="12"/>
  <c r="R214" i="12"/>
  <c r="Q214" i="12"/>
  <c r="AA213" i="12"/>
  <c r="Z213" i="12"/>
  <c r="Y213" i="12"/>
  <c r="X213" i="12"/>
  <c r="W213" i="12"/>
  <c r="U213" i="12"/>
  <c r="T213" i="12"/>
  <c r="S213" i="12"/>
  <c r="R213" i="12"/>
  <c r="Q213" i="12"/>
  <c r="AA212" i="12"/>
  <c r="Z212" i="12"/>
  <c r="Y212" i="12"/>
  <c r="X212" i="12"/>
  <c r="W212" i="12"/>
  <c r="U212" i="12"/>
  <c r="T212" i="12"/>
  <c r="S212" i="12"/>
  <c r="R212" i="12"/>
  <c r="Q212" i="12"/>
  <c r="AA211" i="12"/>
  <c r="Z211" i="12"/>
  <c r="Y211" i="12"/>
  <c r="X211" i="12"/>
  <c r="W211" i="12"/>
  <c r="U211" i="12"/>
  <c r="T211" i="12"/>
  <c r="S211" i="12"/>
  <c r="R211" i="12"/>
  <c r="Q211" i="12"/>
  <c r="AA210" i="12"/>
  <c r="Z210" i="12"/>
  <c r="Y210" i="12"/>
  <c r="X210" i="12"/>
  <c r="W210" i="12"/>
  <c r="U210" i="12"/>
  <c r="T210" i="12"/>
  <c r="S210" i="12"/>
  <c r="R210" i="12"/>
  <c r="Q210" i="12"/>
  <c r="AA209" i="12"/>
  <c r="Z209" i="12"/>
  <c r="Y209" i="12"/>
  <c r="X209" i="12"/>
  <c r="W209" i="12"/>
  <c r="U209" i="12"/>
  <c r="T209" i="12"/>
  <c r="S209" i="12"/>
  <c r="R209" i="12"/>
  <c r="Q209" i="12"/>
  <c r="AA208" i="12"/>
  <c r="Z208" i="12"/>
  <c r="Y208" i="12"/>
  <c r="X208" i="12"/>
  <c r="W208" i="12"/>
  <c r="U208" i="12"/>
  <c r="T208" i="12"/>
  <c r="S208" i="12"/>
  <c r="R208" i="12"/>
  <c r="Q208" i="12"/>
  <c r="AA207" i="12"/>
  <c r="Z207" i="12"/>
  <c r="Y207" i="12"/>
  <c r="X207" i="12"/>
  <c r="W207" i="12"/>
  <c r="U207" i="12"/>
  <c r="T207" i="12"/>
  <c r="S207" i="12"/>
  <c r="R207" i="12"/>
  <c r="Q207" i="12"/>
  <c r="AA206" i="12"/>
  <c r="Z206" i="12"/>
  <c r="Y206" i="12"/>
  <c r="X206" i="12"/>
  <c r="W206" i="12"/>
  <c r="U206" i="12"/>
  <c r="T206" i="12"/>
  <c r="S206" i="12"/>
  <c r="R206" i="12"/>
  <c r="Q206" i="12"/>
  <c r="AA205" i="12"/>
  <c r="Z205" i="12"/>
  <c r="Y205" i="12"/>
  <c r="X205" i="12"/>
  <c r="W205" i="12"/>
  <c r="U205" i="12"/>
  <c r="T205" i="12"/>
  <c r="S205" i="12"/>
  <c r="R205" i="12"/>
  <c r="Q205" i="12"/>
  <c r="AA204" i="12"/>
  <c r="Z204" i="12"/>
  <c r="Y204" i="12"/>
  <c r="X204" i="12"/>
  <c r="W204" i="12"/>
  <c r="U204" i="12"/>
  <c r="T204" i="12"/>
  <c r="S204" i="12"/>
  <c r="R204" i="12"/>
  <c r="Q204" i="12"/>
  <c r="AA203" i="12"/>
  <c r="Z203" i="12"/>
  <c r="Y203" i="12"/>
  <c r="X203" i="12"/>
  <c r="W203" i="12"/>
  <c r="U203" i="12"/>
  <c r="T203" i="12"/>
  <c r="S203" i="12"/>
  <c r="R203" i="12"/>
  <c r="Q203" i="12"/>
  <c r="AA202" i="12"/>
  <c r="Z202" i="12"/>
  <c r="Y202" i="12"/>
  <c r="X202" i="12"/>
  <c r="W202" i="12"/>
  <c r="U202" i="12"/>
  <c r="T202" i="12"/>
  <c r="S202" i="12"/>
  <c r="R202" i="12"/>
  <c r="Q202" i="12"/>
  <c r="AA201" i="12"/>
  <c r="Z201" i="12"/>
  <c r="Y201" i="12"/>
  <c r="X201" i="12"/>
  <c r="W201" i="12"/>
  <c r="U201" i="12"/>
  <c r="T201" i="12"/>
  <c r="S201" i="12"/>
  <c r="R201" i="12"/>
  <c r="Q201" i="12"/>
  <c r="AA200" i="12"/>
  <c r="Z200" i="12"/>
  <c r="Y200" i="12"/>
  <c r="X200" i="12"/>
  <c r="W200" i="12"/>
  <c r="U200" i="12"/>
  <c r="T200" i="12"/>
  <c r="S200" i="12"/>
  <c r="R200" i="12"/>
  <c r="Q200" i="12"/>
  <c r="AA199" i="12"/>
  <c r="Z199" i="12"/>
  <c r="Y199" i="12"/>
  <c r="X199" i="12"/>
  <c r="W199" i="12"/>
  <c r="U199" i="12"/>
  <c r="T199" i="12"/>
  <c r="S199" i="12"/>
  <c r="R199" i="12"/>
  <c r="Q199" i="12"/>
  <c r="AA198" i="12"/>
  <c r="Z198" i="12"/>
  <c r="Y198" i="12"/>
  <c r="X198" i="12"/>
  <c r="W198" i="12"/>
  <c r="U198" i="12"/>
  <c r="T198" i="12"/>
  <c r="S198" i="12"/>
  <c r="R198" i="12"/>
  <c r="Q198" i="12"/>
  <c r="AA197" i="12"/>
  <c r="Z197" i="12"/>
  <c r="Y197" i="12"/>
  <c r="X197" i="12"/>
  <c r="W197" i="12"/>
  <c r="U197" i="12"/>
  <c r="T197" i="12"/>
  <c r="S197" i="12"/>
  <c r="R197" i="12"/>
  <c r="Q197" i="12"/>
  <c r="AA196" i="12"/>
  <c r="Z196" i="12"/>
  <c r="Y196" i="12"/>
  <c r="X196" i="12"/>
  <c r="W196" i="12"/>
  <c r="U196" i="12"/>
  <c r="T196" i="12"/>
  <c r="S196" i="12"/>
  <c r="R196" i="12"/>
  <c r="Q196" i="12"/>
  <c r="AA195" i="12"/>
  <c r="Z195" i="12"/>
  <c r="Y195" i="12"/>
  <c r="X195" i="12"/>
  <c r="W195" i="12"/>
  <c r="U195" i="12"/>
  <c r="T195" i="12"/>
  <c r="S195" i="12"/>
  <c r="R195" i="12"/>
  <c r="Q195" i="12"/>
  <c r="AA194" i="12"/>
  <c r="Z194" i="12"/>
  <c r="Y194" i="12"/>
  <c r="X194" i="12"/>
  <c r="W194" i="12"/>
  <c r="U194" i="12"/>
  <c r="T194" i="12"/>
  <c r="S194" i="12"/>
  <c r="R194" i="12"/>
  <c r="Q194" i="12"/>
  <c r="AA193" i="12"/>
  <c r="Z193" i="12"/>
  <c r="Y193" i="12"/>
  <c r="X193" i="12"/>
  <c r="W193" i="12"/>
  <c r="U193" i="12"/>
  <c r="T193" i="12"/>
  <c r="S193" i="12"/>
  <c r="R193" i="12"/>
  <c r="Q193" i="12"/>
  <c r="AA192" i="12"/>
  <c r="Z192" i="12"/>
  <c r="Y192" i="12"/>
  <c r="X192" i="12"/>
  <c r="W192" i="12"/>
  <c r="U192" i="12"/>
  <c r="T192" i="12"/>
  <c r="S192" i="12"/>
  <c r="R192" i="12"/>
  <c r="Q192" i="12"/>
  <c r="AA191" i="12"/>
  <c r="Z191" i="12"/>
  <c r="Y191" i="12"/>
  <c r="X191" i="12"/>
  <c r="W191" i="12"/>
  <c r="U191" i="12"/>
  <c r="T191" i="12"/>
  <c r="S191" i="12"/>
  <c r="R191" i="12"/>
  <c r="Q191" i="12"/>
  <c r="AA190" i="12"/>
  <c r="Z190" i="12"/>
  <c r="Y190" i="12"/>
  <c r="X190" i="12"/>
  <c r="W190" i="12"/>
  <c r="U190" i="12"/>
  <c r="T190" i="12"/>
  <c r="S190" i="12"/>
  <c r="R190" i="12"/>
  <c r="Q190" i="12"/>
  <c r="AA189" i="12"/>
  <c r="Z189" i="12"/>
  <c r="Y189" i="12"/>
  <c r="X189" i="12"/>
  <c r="W189" i="12"/>
  <c r="U189" i="12"/>
  <c r="T189" i="12"/>
  <c r="S189" i="12"/>
  <c r="R189" i="12"/>
  <c r="Q189" i="12"/>
  <c r="AA188" i="12"/>
  <c r="Z188" i="12"/>
  <c r="Y188" i="12"/>
  <c r="X188" i="12"/>
  <c r="W188" i="12"/>
  <c r="U188" i="12"/>
  <c r="T188" i="12"/>
  <c r="S188" i="12"/>
  <c r="R188" i="12"/>
  <c r="Q188" i="12"/>
  <c r="AA187" i="12"/>
  <c r="Z187" i="12"/>
  <c r="Y187" i="12"/>
  <c r="X187" i="12"/>
  <c r="W187" i="12"/>
  <c r="U187" i="12"/>
  <c r="T187" i="12"/>
  <c r="S187" i="12"/>
  <c r="R187" i="12"/>
  <c r="Q187" i="12"/>
  <c r="AA186" i="12"/>
  <c r="Z186" i="12"/>
  <c r="Y186" i="12"/>
  <c r="X186" i="12"/>
  <c r="W186" i="12"/>
  <c r="U186" i="12"/>
  <c r="T186" i="12"/>
  <c r="S186" i="12"/>
  <c r="R186" i="12"/>
  <c r="Q186" i="12"/>
  <c r="AA185" i="12"/>
  <c r="Z185" i="12"/>
  <c r="Y185" i="12"/>
  <c r="X185" i="12"/>
  <c r="W185" i="12"/>
  <c r="U185" i="12"/>
  <c r="T185" i="12"/>
  <c r="S185" i="12"/>
  <c r="R185" i="12"/>
  <c r="Q185" i="12"/>
  <c r="AA184" i="12"/>
  <c r="Z184" i="12"/>
  <c r="Y184" i="12"/>
  <c r="X184" i="12"/>
  <c r="W184" i="12"/>
  <c r="U184" i="12"/>
  <c r="T184" i="12"/>
  <c r="S184" i="12"/>
  <c r="R184" i="12"/>
  <c r="Q184" i="12"/>
  <c r="AA183" i="12"/>
  <c r="Z183" i="12"/>
  <c r="Y183" i="12"/>
  <c r="X183" i="12"/>
  <c r="W183" i="12"/>
  <c r="U183" i="12"/>
  <c r="T183" i="12"/>
  <c r="S183" i="12"/>
  <c r="R183" i="12"/>
  <c r="Q183" i="12"/>
  <c r="AA182" i="12"/>
  <c r="Z182" i="12"/>
  <c r="Y182" i="12"/>
  <c r="X182" i="12"/>
  <c r="W182" i="12"/>
  <c r="U182" i="12"/>
  <c r="T182" i="12"/>
  <c r="S182" i="12"/>
  <c r="R182" i="12"/>
  <c r="Q182" i="12"/>
  <c r="AA181" i="12"/>
  <c r="Z181" i="12"/>
  <c r="Y181" i="12"/>
  <c r="X181" i="12"/>
  <c r="W181" i="12"/>
  <c r="U181" i="12"/>
  <c r="T181" i="12"/>
  <c r="S181" i="12"/>
  <c r="R181" i="12"/>
  <c r="Q181" i="12"/>
  <c r="AA180" i="12"/>
  <c r="Z180" i="12"/>
  <c r="Y180" i="12"/>
  <c r="X180" i="12"/>
  <c r="W180" i="12"/>
  <c r="U180" i="12"/>
  <c r="T180" i="12"/>
  <c r="S180" i="12"/>
  <c r="R180" i="12"/>
  <c r="Q180" i="12"/>
  <c r="AA179" i="12"/>
  <c r="Z179" i="12"/>
  <c r="Y179" i="12"/>
  <c r="X179" i="12"/>
  <c r="W179" i="12"/>
  <c r="U179" i="12"/>
  <c r="T179" i="12"/>
  <c r="S179" i="12"/>
  <c r="R179" i="12"/>
  <c r="Q179" i="12"/>
  <c r="AA178" i="12"/>
  <c r="Z178" i="12"/>
  <c r="Y178" i="12"/>
  <c r="X178" i="12"/>
  <c r="W178" i="12"/>
  <c r="U178" i="12"/>
  <c r="T178" i="12"/>
  <c r="S178" i="12"/>
  <c r="R178" i="12"/>
  <c r="Q178" i="12"/>
  <c r="AA177" i="12"/>
  <c r="Z177" i="12"/>
  <c r="Y177" i="12"/>
  <c r="X177" i="12"/>
  <c r="W177" i="12"/>
  <c r="U177" i="12"/>
  <c r="T177" i="12"/>
  <c r="S177" i="12"/>
  <c r="R177" i="12"/>
  <c r="Q177" i="12"/>
  <c r="AA176" i="12"/>
  <c r="Z176" i="12"/>
  <c r="Y176" i="12"/>
  <c r="X176" i="12"/>
  <c r="W176" i="12"/>
  <c r="U176" i="12"/>
  <c r="T176" i="12"/>
  <c r="S176" i="12"/>
  <c r="R176" i="12"/>
  <c r="Q176" i="12"/>
  <c r="AA175" i="12"/>
  <c r="Z175" i="12"/>
  <c r="Y175" i="12"/>
  <c r="X175" i="12"/>
  <c r="W175" i="12"/>
  <c r="U175" i="12"/>
  <c r="T175" i="12"/>
  <c r="S175" i="12"/>
  <c r="R175" i="12"/>
  <c r="Q175" i="12"/>
  <c r="AA174" i="12"/>
  <c r="Z174" i="12"/>
  <c r="Y174" i="12"/>
  <c r="X174" i="12"/>
  <c r="W174" i="12"/>
  <c r="U174" i="12"/>
  <c r="T174" i="12"/>
  <c r="S174" i="12"/>
  <c r="R174" i="12"/>
  <c r="Q174" i="12"/>
  <c r="AA173" i="12"/>
  <c r="Z173" i="12"/>
  <c r="Y173" i="12"/>
  <c r="X173" i="12"/>
  <c r="W173" i="12"/>
  <c r="U173" i="12"/>
  <c r="T173" i="12"/>
  <c r="S173" i="12"/>
  <c r="R173" i="12"/>
  <c r="Q173" i="12"/>
  <c r="AA172" i="12"/>
  <c r="Z172" i="12"/>
  <c r="Y172" i="12"/>
  <c r="X172" i="12"/>
  <c r="W172" i="12"/>
  <c r="U172" i="12"/>
  <c r="T172" i="12"/>
  <c r="S172" i="12"/>
  <c r="R172" i="12"/>
  <c r="Q172" i="12"/>
  <c r="AA171" i="12"/>
  <c r="Z171" i="12"/>
  <c r="Y171" i="12"/>
  <c r="X171" i="12"/>
  <c r="W171" i="12"/>
  <c r="U171" i="12"/>
  <c r="T171" i="12"/>
  <c r="S171" i="12"/>
  <c r="R171" i="12"/>
  <c r="Q171" i="12"/>
  <c r="AA170" i="12"/>
  <c r="Z170" i="12"/>
  <c r="Y170" i="12"/>
  <c r="X170" i="12"/>
  <c r="W170" i="12"/>
  <c r="U170" i="12"/>
  <c r="T170" i="12"/>
  <c r="S170" i="12"/>
  <c r="R170" i="12"/>
  <c r="Q170" i="12"/>
  <c r="AA169" i="12"/>
  <c r="Z169" i="12"/>
  <c r="Y169" i="12"/>
  <c r="X169" i="12"/>
  <c r="W169" i="12"/>
  <c r="U169" i="12"/>
  <c r="T169" i="12"/>
  <c r="S169" i="12"/>
  <c r="R169" i="12"/>
  <c r="Q169" i="12"/>
  <c r="AA168" i="12"/>
  <c r="Z168" i="12"/>
  <c r="Y168" i="12"/>
  <c r="X168" i="12"/>
  <c r="W168" i="12"/>
  <c r="U168" i="12"/>
  <c r="T168" i="12"/>
  <c r="S168" i="12"/>
  <c r="R168" i="12"/>
  <c r="Q168" i="12"/>
  <c r="AA167" i="12"/>
  <c r="Z167" i="12"/>
  <c r="Y167" i="12"/>
  <c r="X167" i="12"/>
  <c r="W167" i="12"/>
  <c r="U167" i="12"/>
  <c r="T167" i="12"/>
  <c r="S167" i="12"/>
  <c r="R167" i="12"/>
  <c r="Q167" i="12"/>
  <c r="AA166" i="12"/>
  <c r="Z166" i="12"/>
  <c r="Y166" i="12"/>
  <c r="X166" i="12"/>
  <c r="W166" i="12"/>
  <c r="U166" i="12"/>
  <c r="T166" i="12"/>
  <c r="S166" i="12"/>
  <c r="R166" i="12"/>
  <c r="Q166" i="12"/>
  <c r="AA165" i="12"/>
  <c r="Z165" i="12"/>
  <c r="Y165" i="12"/>
  <c r="X165" i="12"/>
  <c r="W165" i="12"/>
  <c r="U165" i="12"/>
  <c r="T165" i="12"/>
  <c r="S165" i="12"/>
  <c r="R165" i="12"/>
  <c r="Q165" i="12"/>
  <c r="AA164" i="12"/>
  <c r="Z164" i="12"/>
  <c r="Y164" i="12"/>
  <c r="X164" i="12"/>
  <c r="W164" i="12"/>
  <c r="U164" i="12"/>
  <c r="T164" i="12"/>
  <c r="S164" i="12"/>
  <c r="R164" i="12"/>
  <c r="Q164" i="12"/>
  <c r="AA163" i="12"/>
  <c r="Z163" i="12"/>
  <c r="Y163" i="12"/>
  <c r="X163" i="12"/>
  <c r="W163" i="12"/>
  <c r="U163" i="12"/>
  <c r="T163" i="12"/>
  <c r="S163" i="12"/>
  <c r="R163" i="12"/>
  <c r="Q163" i="12"/>
  <c r="AA162" i="12"/>
  <c r="Z162" i="12"/>
  <c r="Y162" i="12"/>
  <c r="X162" i="12"/>
  <c r="W162" i="12"/>
  <c r="U162" i="12"/>
  <c r="T162" i="12"/>
  <c r="S162" i="12"/>
  <c r="R162" i="12"/>
  <c r="Q162" i="12"/>
  <c r="AA161" i="12"/>
  <c r="Z161" i="12"/>
  <c r="Y161" i="12"/>
  <c r="X161" i="12"/>
  <c r="W161" i="12"/>
  <c r="U161" i="12"/>
  <c r="T161" i="12"/>
  <c r="S161" i="12"/>
  <c r="R161" i="12"/>
  <c r="Q161" i="12"/>
  <c r="AA160" i="12"/>
  <c r="Z160" i="12"/>
  <c r="Y160" i="12"/>
  <c r="X160" i="12"/>
  <c r="W160" i="12"/>
  <c r="U160" i="12"/>
  <c r="T160" i="12"/>
  <c r="S160" i="12"/>
  <c r="R160" i="12"/>
  <c r="Q160" i="12"/>
  <c r="AA159" i="12"/>
  <c r="Z159" i="12"/>
  <c r="Y159" i="12"/>
  <c r="X159" i="12"/>
  <c r="W159" i="12"/>
  <c r="U159" i="12"/>
  <c r="T159" i="12"/>
  <c r="S159" i="12"/>
  <c r="R159" i="12"/>
  <c r="Q159" i="12"/>
  <c r="AA158" i="12"/>
  <c r="Z158" i="12"/>
  <c r="Y158" i="12"/>
  <c r="X158" i="12"/>
  <c r="W158" i="12"/>
  <c r="U158" i="12"/>
  <c r="T158" i="12"/>
  <c r="S158" i="12"/>
  <c r="R158" i="12"/>
  <c r="Q158" i="12"/>
  <c r="AA157" i="12"/>
  <c r="Z157" i="12"/>
  <c r="Y157" i="12"/>
  <c r="X157" i="12"/>
  <c r="W157" i="12"/>
  <c r="U157" i="12"/>
  <c r="T157" i="12"/>
  <c r="S157" i="12"/>
  <c r="R157" i="12"/>
  <c r="Q157" i="12"/>
  <c r="AA156" i="12"/>
  <c r="Z156" i="12"/>
  <c r="Y156" i="12"/>
  <c r="X156" i="12"/>
  <c r="W156" i="12"/>
  <c r="U156" i="12"/>
  <c r="T156" i="12"/>
  <c r="S156" i="12"/>
  <c r="R156" i="12"/>
  <c r="Q156" i="12"/>
  <c r="AA155" i="12"/>
  <c r="Z155" i="12"/>
  <c r="Y155" i="12"/>
  <c r="X155" i="12"/>
  <c r="W155" i="12"/>
  <c r="U155" i="12"/>
  <c r="T155" i="12"/>
  <c r="S155" i="12"/>
  <c r="R155" i="12"/>
  <c r="Q155" i="12"/>
  <c r="AA154" i="12"/>
  <c r="Z154" i="12"/>
  <c r="Y154" i="12"/>
  <c r="X154" i="12"/>
  <c r="W154" i="12"/>
  <c r="U154" i="12"/>
  <c r="T154" i="12"/>
  <c r="S154" i="12"/>
  <c r="R154" i="12"/>
  <c r="Q154" i="12"/>
  <c r="AA153" i="12"/>
  <c r="Z153" i="12"/>
  <c r="Y153" i="12"/>
  <c r="X153" i="12"/>
  <c r="W153" i="12"/>
  <c r="U153" i="12"/>
  <c r="T153" i="12"/>
  <c r="S153" i="12"/>
  <c r="R153" i="12"/>
  <c r="Q153" i="12"/>
  <c r="AA152" i="12"/>
  <c r="Z152" i="12"/>
  <c r="Y152" i="12"/>
  <c r="X152" i="12"/>
  <c r="W152" i="12"/>
  <c r="U152" i="12"/>
  <c r="T152" i="12"/>
  <c r="S152" i="12"/>
  <c r="R152" i="12"/>
  <c r="Q152" i="12"/>
  <c r="AA151" i="12"/>
  <c r="Z151" i="12"/>
  <c r="Y151" i="12"/>
  <c r="X151" i="12"/>
  <c r="W151" i="12"/>
  <c r="U151" i="12"/>
  <c r="T151" i="12"/>
  <c r="S151" i="12"/>
  <c r="R151" i="12"/>
  <c r="Q151" i="12"/>
  <c r="AA150" i="12"/>
  <c r="Z150" i="12"/>
  <c r="Y150" i="12"/>
  <c r="X150" i="12"/>
  <c r="W150" i="12"/>
  <c r="U150" i="12"/>
  <c r="T150" i="12"/>
  <c r="S150" i="12"/>
  <c r="R150" i="12"/>
  <c r="Q150" i="12"/>
  <c r="AA149" i="12"/>
  <c r="Z149" i="12"/>
  <c r="Y149" i="12"/>
  <c r="X149" i="12"/>
  <c r="W149" i="12"/>
  <c r="U149" i="12"/>
  <c r="T149" i="12"/>
  <c r="S149" i="12"/>
  <c r="R149" i="12"/>
  <c r="Q149" i="12"/>
  <c r="AA148" i="12"/>
  <c r="Z148" i="12"/>
  <c r="Y148" i="12"/>
  <c r="X148" i="12"/>
  <c r="W148" i="12"/>
  <c r="U148" i="12"/>
  <c r="T148" i="12"/>
  <c r="S148" i="12"/>
  <c r="R148" i="12"/>
  <c r="Q148" i="12"/>
  <c r="AA147" i="12"/>
  <c r="Z147" i="12"/>
  <c r="Y147" i="12"/>
  <c r="X147" i="12"/>
  <c r="W147" i="12"/>
  <c r="U147" i="12"/>
  <c r="T147" i="12"/>
  <c r="S147" i="12"/>
  <c r="R147" i="12"/>
  <c r="Q147" i="12"/>
  <c r="AA146" i="12"/>
  <c r="Z146" i="12"/>
  <c r="Y146" i="12"/>
  <c r="X146" i="12"/>
  <c r="W146" i="12"/>
  <c r="U146" i="12"/>
  <c r="T146" i="12"/>
  <c r="S146" i="12"/>
  <c r="R146" i="12"/>
  <c r="Q146" i="12"/>
  <c r="AA145" i="12"/>
  <c r="Z145" i="12"/>
  <c r="Y145" i="12"/>
  <c r="X145" i="12"/>
  <c r="W145" i="12"/>
  <c r="U145" i="12"/>
  <c r="T145" i="12"/>
  <c r="S145" i="12"/>
  <c r="R145" i="12"/>
  <c r="Q145" i="12"/>
  <c r="AA144" i="12"/>
  <c r="Z144" i="12"/>
  <c r="Y144" i="12"/>
  <c r="X144" i="12"/>
  <c r="W144" i="12"/>
  <c r="U144" i="12"/>
  <c r="T144" i="12"/>
  <c r="S144" i="12"/>
  <c r="R144" i="12"/>
  <c r="Q144" i="12"/>
  <c r="AA143" i="12"/>
  <c r="Z143" i="12"/>
  <c r="Y143" i="12"/>
  <c r="X143" i="12"/>
  <c r="W143" i="12"/>
  <c r="U143" i="12"/>
  <c r="T143" i="12"/>
  <c r="S143" i="12"/>
  <c r="R143" i="12"/>
  <c r="Q143" i="12"/>
  <c r="AA142" i="12"/>
  <c r="Z142" i="12"/>
  <c r="Y142" i="12"/>
  <c r="X142" i="12"/>
  <c r="W142" i="12"/>
  <c r="U142" i="12"/>
  <c r="T142" i="12"/>
  <c r="S142" i="12"/>
  <c r="R142" i="12"/>
  <c r="Q142" i="12"/>
  <c r="AA141" i="12"/>
  <c r="Z141" i="12"/>
  <c r="Y141" i="12"/>
  <c r="X141" i="12"/>
  <c r="W141" i="12"/>
  <c r="U141" i="12"/>
  <c r="T141" i="12"/>
  <c r="S141" i="12"/>
  <c r="R141" i="12"/>
  <c r="Q141" i="12"/>
  <c r="AA140" i="12"/>
  <c r="Z140" i="12"/>
  <c r="Y140" i="12"/>
  <c r="X140" i="12"/>
  <c r="W140" i="12"/>
  <c r="U140" i="12"/>
  <c r="T140" i="12"/>
  <c r="S140" i="12"/>
  <c r="R140" i="12"/>
  <c r="Q140" i="12"/>
  <c r="AA139" i="12"/>
  <c r="Z139" i="12"/>
  <c r="Y139" i="12"/>
  <c r="X139" i="12"/>
  <c r="W139" i="12"/>
  <c r="U139" i="12"/>
  <c r="T139" i="12"/>
  <c r="S139" i="12"/>
  <c r="R139" i="12"/>
  <c r="Q139" i="12"/>
  <c r="AA138" i="12"/>
  <c r="Z138" i="12"/>
  <c r="Y138" i="12"/>
  <c r="X138" i="12"/>
  <c r="W138" i="12"/>
  <c r="U138" i="12"/>
  <c r="T138" i="12"/>
  <c r="S138" i="12"/>
  <c r="R138" i="12"/>
  <c r="Q138" i="12"/>
  <c r="AA137" i="12"/>
  <c r="Z137" i="12"/>
  <c r="Y137" i="12"/>
  <c r="X137" i="12"/>
  <c r="W137" i="12"/>
  <c r="U137" i="12"/>
  <c r="T137" i="12"/>
  <c r="S137" i="12"/>
  <c r="R137" i="12"/>
  <c r="Q137" i="12"/>
  <c r="AA136" i="12"/>
  <c r="Z136" i="12"/>
  <c r="Y136" i="12"/>
  <c r="X136" i="12"/>
  <c r="W136" i="12"/>
  <c r="U136" i="12"/>
  <c r="T136" i="12"/>
  <c r="S136" i="12"/>
  <c r="R136" i="12"/>
  <c r="Q136" i="12"/>
  <c r="AA135" i="12"/>
  <c r="Z135" i="12"/>
  <c r="Y135" i="12"/>
  <c r="X135" i="12"/>
  <c r="W135" i="12"/>
  <c r="U135" i="12"/>
  <c r="T135" i="12"/>
  <c r="S135" i="12"/>
  <c r="R135" i="12"/>
  <c r="Q135" i="12"/>
  <c r="AA134" i="12"/>
  <c r="Z134" i="12"/>
  <c r="Y134" i="12"/>
  <c r="X134" i="12"/>
  <c r="W134" i="12"/>
  <c r="U134" i="12"/>
  <c r="T134" i="12"/>
  <c r="S134" i="12"/>
  <c r="R134" i="12"/>
  <c r="Q134" i="12"/>
  <c r="AA133" i="12"/>
  <c r="Z133" i="12"/>
  <c r="Y133" i="12"/>
  <c r="X133" i="12"/>
  <c r="W133" i="12"/>
  <c r="U133" i="12"/>
  <c r="T133" i="12"/>
  <c r="S133" i="12"/>
  <c r="R133" i="12"/>
  <c r="Q133" i="12"/>
  <c r="AA132" i="12"/>
  <c r="Z132" i="12"/>
  <c r="Y132" i="12"/>
  <c r="X132" i="12"/>
  <c r="W132" i="12"/>
  <c r="U132" i="12"/>
  <c r="T132" i="12"/>
  <c r="S132" i="12"/>
  <c r="R132" i="12"/>
  <c r="Q132" i="12"/>
  <c r="AA131" i="12"/>
  <c r="Z131" i="12"/>
  <c r="Y131" i="12"/>
  <c r="X131" i="12"/>
  <c r="W131" i="12"/>
  <c r="U131" i="12"/>
  <c r="T131" i="12"/>
  <c r="S131" i="12"/>
  <c r="R131" i="12"/>
  <c r="Q131" i="12"/>
  <c r="AA130" i="12"/>
  <c r="Z130" i="12"/>
  <c r="Y130" i="12"/>
  <c r="X130" i="12"/>
  <c r="W130" i="12"/>
  <c r="U130" i="12"/>
  <c r="T130" i="12"/>
  <c r="S130" i="12"/>
  <c r="R130" i="12"/>
  <c r="Q130" i="12"/>
  <c r="AA129" i="12"/>
  <c r="Z129" i="12"/>
  <c r="Y129" i="12"/>
  <c r="X129" i="12"/>
  <c r="W129" i="12"/>
  <c r="U129" i="12"/>
  <c r="T129" i="12"/>
  <c r="S129" i="12"/>
  <c r="R129" i="12"/>
  <c r="Q129" i="12"/>
  <c r="AA128" i="12"/>
  <c r="Z128" i="12"/>
  <c r="Y128" i="12"/>
  <c r="X128" i="12"/>
  <c r="W128" i="12"/>
  <c r="U128" i="12"/>
  <c r="T128" i="12"/>
  <c r="S128" i="12"/>
  <c r="R128" i="12"/>
  <c r="Q128" i="12"/>
  <c r="AA127" i="12"/>
  <c r="Z127" i="12"/>
  <c r="Y127" i="12"/>
  <c r="X127" i="12"/>
  <c r="W127" i="12"/>
  <c r="U127" i="12"/>
  <c r="T127" i="12"/>
  <c r="S127" i="12"/>
  <c r="R127" i="12"/>
  <c r="Q127" i="12"/>
  <c r="AA126" i="12"/>
  <c r="Z126" i="12"/>
  <c r="Y126" i="12"/>
  <c r="X126" i="12"/>
  <c r="W126" i="12"/>
  <c r="U126" i="12"/>
  <c r="T126" i="12"/>
  <c r="S126" i="12"/>
  <c r="R126" i="12"/>
  <c r="Q126" i="12"/>
  <c r="AA125" i="12"/>
  <c r="Z125" i="12"/>
  <c r="Y125" i="12"/>
  <c r="X125" i="12"/>
  <c r="W125" i="12"/>
  <c r="U125" i="12"/>
  <c r="T125" i="12"/>
  <c r="S125" i="12"/>
  <c r="R125" i="12"/>
  <c r="Q125" i="12"/>
  <c r="AA124" i="12"/>
  <c r="Z124" i="12"/>
  <c r="Y124" i="12"/>
  <c r="X124" i="12"/>
  <c r="W124" i="12"/>
  <c r="U124" i="12"/>
  <c r="T124" i="12"/>
  <c r="S124" i="12"/>
  <c r="R124" i="12"/>
  <c r="Q124" i="12"/>
  <c r="AA123" i="12"/>
  <c r="Z123" i="12"/>
  <c r="Y123" i="12"/>
  <c r="X123" i="12"/>
  <c r="W123" i="12"/>
  <c r="U123" i="12"/>
  <c r="T123" i="12"/>
  <c r="S123" i="12"/>
  <c r="R123" i="12"/>
  <c r="Q123" i="12"/>
  <c r="AA122" i="12"/>
  <c r="Z122" i="12"/>
  <c r="Y122" i="12"/>
  <c r="X122" i="12"/>
  <c r="W122" i="12"/>
  <c r="U122" i="12"/>
  <c r="T122" i="12"/>
  <c r="S122" i="12"/>
  <c r="R122" i="12"/>
  <c r="Q122" i="12"/>
  <c r="AA121" i="12"/>
  <c r="Z121" i="12"/>
  <c r="Y121" i="12"/>
  <c r="X121" i="12"/>
  <c r="W121" i="12"/>
  <c r="U121" i="12"/>
  <c r="T121" i="12"/>
  <c r="S121" i="12"/>
  <c r="R121" i="12"/>
  <c r="Q121" i="12"/>
  <c r="AA120" i="12"/>
  <c r="Z120" i="12"/>
  <c r="Y120" i="12"/>
  <c r="X120" i="12"/>
  <c r="W120" i="12"/>
  <c r="U120" i="12"/>
  <c r="T120" i="12"/>
  <c r="S120" i="12"/>
  <c r="R120" i="12"/>
  <c r="Q120" i="12"/>
  <c r="AA119" i="12"/>
  <c r="Z119" i="12"/>
  <c r="Y119" i="12"/>
  <c r="X119" i="12"/>
  <c r="W119" i="12"/>
  <c r="U119" i="12"/>
  <c r="T119" i="12"/>
  <c r="S119" i="12"/>
  <c r="R119" i="12"/>
  <c r="Q119" i="12"/>
  <c r="AA118" i="12"/>
  <c r="Z118" i="12"/>
  <c r="Y118" i="12"/>
  <c r="X118" i="12"/>
  <c r="W118" i="12"/>
  <c r="U118" i="12"/>
  <c r="T118" i="12"/>
  <c r="S118" i="12"/>
  <c r="R118" i="12"/>
  <c r="Q118" i="12"/>
  <c r="AA117" i="12"/>
  <c r="Z117" i="12"/>
  <c r="Y117" i="12"/>
  <c r="X117" i="12"/>
  <c r="W117" i="12"/>
  <c r="U117" i="12"/>
  <c r="T117" i="12"/>
  <c r="S117" i="12"/>
  <c r="R117" i="12"/>
  <c r="Q117" i="12"/>
  <c r="AA116" i="12"/>
  <c r="Z116" i="12"/>
  <c r="Y116" i="12"/>
  <c r="X116" i="12"/>
  <c r="W116" i="12"/>
  <c r="U116" i="12"/>
  <c r="T116" i="12"/>
  <c r="S116" i="12"/>
  <c r="R116" i="12"/>
  <c r="Q116" i="12"/>
  <c r="AA115" i="12"/>
  <c r="Z115" i="12"/>
  <c r="Y115" i="12"/>
  <c r="X115" i="12"/>
  <c r="W115" i="12"/>
  <c r="U115" i="12"/>
  <c r="T115" i="12"/>
  <c r="S115" i="12"/>
  <c r="R115" i="12"/>
  <c r="Q115" i="12"/>
  <c r="AA114" i="12"/>
  <c r="Z114" i="12"/>
  <c r="Y114" i="12"/>
  <c r="X114" i="12"/>
  <c r="W114" i="12"/>
  <c r="U114" i="12"/>
  <c r="T114" i="12"/>
  <c r="S114" i="12"/>
  <c r="R114" i="12"/>
  <c r="Q114" i="12"/>
  <c r="AA113" i="12"/>
  <c r="Z113" i="12"/>
  <c r="Y113" i="12"/>
  <c r="X113" i="12"/>
  <c r="W113" i="12"/>
  <c r="U113" i="12"/>
  <c r="T113" i="12"/>
  <c r="S113" i="12"/>
  <c r="R113" i="12"/>
  <c r="Q113" i="12"/>
  <c r="AA112" i="12"/>
  <c r="Z112" i="12"/>
  <c r="Y112" i="12"/>
  <c r="X112" i="12"/>
  <c r="W112" i="12"/>
  <c r="U112" i="12"/>
  <c r="T112" i="12"/>
  <c r="S112" i="12"/>
  <c r="R112" i="12"/>
  <c r="Q112" i="12"/>
  <c r="AA111" i="12"/>
  <c r="Z111" i="12"/>
  <c r="Y111" i="12"/>
  <c r="X111" i="12"/>
  <c r="W111" i="12"/>
  <c r="U111" i="12"/>
  <c r="T111" i="12"/>
  <c r="S111" i="12"/>
  <c r="R111" i="12"/>
  <c r="Q111" i="12"/>
  <c r="AA110" i="12"/>
  <c r="Z110" i="12"/>
  <c r="Y110" i="12"/>
  <c r="X110" i="12"/>
  <c r="W110" i="12"/>
  <c r="U110" i="12"/>
  <c r="T110" i="12"/>
  <c r="S110" i="12"/>
  <c r="R110" i="12"/>
  <c r="Q110" i="12"/>
  <c r="AA109" i="12"/>
  <c r="Z109" i="12"/>
  <c r="Y109" i="12"/>
  <c r="X109" i="12"/>
  <c r="W109" i="12"/>
  <c r="U109" i="12"/>
  <c r="T109" i="12"/>
  <c r="S109" i="12"/>
  <c r="R109" i="12"/>
  <c r="Q109" i="12"/>
  <c r="AA108" i="12"/>
  <c r="Z108" i="12"/>
  <c r="Y108" i="12"/>
  <c r="X108" i="12"/>
  <c r="W108" i="12"/>
  <c r="U108" i="12"/>
  <c r="T108" i="12"/>
  <c r="S108" i="12"/>
  <c r="R108" i="12"/>
  <c r="Q108" i="12"/>
  <c r="AA107" i="12"/>
  <c r="Z107" i="12"/>
  <c r="Y107" i="12"/>
  <c r="X107" i="12"/>
  <c r="W107" i="12"/>
  <c r="U107" i="12"/>
  <c r="T107" i="12"/>
  <c r="S107" i="12"/>
  <c r="R107" i="12"/>
  <c r="Q107" i="12"/>
  <c r="AA106" i="12"/>
  <c r="Z106" i="12"/>
  <c r="Y106" i="12"/>
  <c r="X106" i="12"/>
  <c r="W106" i="12"/>
  <c r="U106" i="12"/>
  <c r="T106" i="12"/>
  <c r="S106" i="12"/>
  <c r="R106" i="12"/>
  <c r="Q106" i="12"/>
  <c r="AA105" i="12"/>
  <c r="Z105" i="12"/>
  <c r="Y105" i="12"/>
  <c r="X105" i="12"/>
  <c r="W105" i="12"/>
  <c r="U105" i="12"/>
  <c r="T105" i="12"/>
  <c r="S105" i="12"/>
  <c r="R105" i="12"/>
  <c r="Q105" i="12"/>
  <c r="AA104" i="12"/>
  <c r="Z104" i="12"/>
  <c r="Y104" i="12"/>
  <c r="X104" i="12"/>
  <c r="W104" i="12"/>
  <c r="U104" i="12"/>
  <c r="T104" i="12"/>
  <c r="S104" i="12"/>
  <c r="R104" i="12"/>
  <c r="Q104" i="12"/>
  <c r="AA103" i="12"/>
  <c r="Z103" i="12"/>
  <c r="Y103" i="12"/>
  <c r="X103" i="12"/>
  <c r="W103" i="12"/>
  <c r="U103" i="12"/>
  <c r="T103" i="12"/>
  <c r="S103" i="12"/>
  <c r="R103" i="12"/>
  <c r="Q103" i="12"/>
  <c r="AA102" i="12"/>
  <c r="Z102" i="12"/>
  <c r="Y102" i="12"/>
  <c r="X102" i="12"/>
  <c r="W102" i="12"/>
  <c r="U102" i="12"/>
  <c r="T102" i="12"/>
  <c r="S102" i="12"/>
  <c r="R102" i="12"/>
  <c r="Q102" i="12"/>
  <c r="AA101" i="12"/>
  <c r="Z101" i="12"/>
  <c r="Y101" i="12"/>
  <c r="X101" i="12"/>
  <c r="W101" i="12"/>
  <c r="U101" i="12"/>
  <c r="T101" i="12"/>
  <c r="S101" i="12"/>
  <c r="R101" i="12"/>
  <c r="Q101" i="12"/>
  <c r="AA100" i="12"/>
  <c r="Z100" i="12"/>
  <c r="Y100" i="12"/>
  <c r="X100" i="12"/>
  <c r="W100" i="12"/>
  <c r="U100" i="12"/>
  <c r="T100" i="12"/>
  <c r="S100" i="12"/>
  <c r="R100" i="12"/>
  <c r="Q100" i="12"/>
  <c r="AA99" i="12"/>
  <c r="Z99" i="12"/>
  <c r="Y99" i="12"/>
  <c r="X99" i="12"/>
  <c r="W99" i="12"/>
  <c r="U99" i="12"/>
  <c r="T99" i="12"/>
  <c r="S99" i="12"/>
  <c r="R99" i="12"/>
  <c r="Q99" i="12"/>
  <c r="AA98" i="12"/>
  <c r="Z98" i="12"/>
  <c r="Y98" i="12"/>
  <c r="X98" i="12"/>
  <c r="W98" i="12"/>
  <c r="U98" i="12"/>
  <c r="T98" i="12"/>
  <c r="S98" i="12"/>
  <c r="R98" i="12"/>
  <c r="Q98" i="12"/>
  <c r="AA97" i="12"/>
  <c r="Z97" i="12"/>
  <c r="Y97" i="12"/>
  <c r="X97" i="12"/>
  <c r="W97" i="12"/>
  <c r="U97" i="12"/>
  <c r="T97" i="12"/>
  <c r="S97" i="12"/>
  <c r="R97" i="12"/>
  <c r="Q97" i="12"/>
  <c r="AA96" i="12"/>
  <c r="Z96" i="12"/>
  <c r="Y96" i="12"/>
  <c r="X96" i="12"/>
  <c r="W96" i="12"/>
  <c r="U96" i="12"/>
  <c r="T96" i="12"/>
  <c r="S96" i="12"/>
  <c r="R96" i="12"/>
  <c r="Q96" i="12"/>
  <c r="AA95" i="12"/>
  <c r="Z95" i="12"/>
  <c r="Y95" i="12"/>
  <c r="X95" i="12"/>
  <c r="W95" i="12"/>
  <c r="U95" i="12"/>
  <c r="T95" i="12"/>
  <c r="S95" i="12"/>
  <c r="R95" i="12"/>
  <c r="Q95" i="12"/>
  <c r="AA94" i="12"/>
  <c r="Z94" i="12"/>
  <c r="Y94" i="12"/>
  <c r="X94" i="12"/>
  <c r="W94" i="12"/>
  <c r="U94" i="12"/>
  <c r="T94" i="12"/>
  <c r="S94" i="12"/>
  <c r="R94" i="12"/>
  <c r="Q94" i="12"/>
  <c r="AA93" i="12"/>
  <c r="Z93" i="12"/>
  <c r="Y93" i="12"/>
  <c r="X93" i="12"/>
  <c r="W93" i="12"/>
  <c r="U93" i="12"/>
  <c r="T93" i="12"/>
  <c r="S93" i="12"/>
  <c r="R93" i="12"/>
  <c r="Q93" i="12"/>
  <c r="AA92" i="12"/>
  <c r="Z92" i="12"/>
  <c r="Y92" i="12"/>
  <c r="X92" i="12"/>
  <c r="W92" i="12"/>
  <c r="U92" i="12"/>
  <c r="T92" i="12"/>
  <c r="S92" i="12"/>
  <c r="R92" i="12"/>
  <c r="Q92" i="12"/>
  <c r="AA91" i="12"/>
  <c r="Z91" i="12"/>
  <c r="Y91" i="12"/>
  <c r="X91" i="12"/>
  <c r="W91" i="12"/>
  <c r="U91" i="12"/>
  <c r="T91" i="12"/>
  <c r="S91" i="12"/>
  <c r="R91" i="12"/>
  <c r="Q91" i="12"/>
  <c r="AA90" i="12"/>
  <c r="Z90" i="12"/>
  <c r="Y90" i="12"/>
  <c r="X90" i="12"/>
  <c r="W90" i="12"/>
  <c r="U90" i="12"/>
  <c r="T90" i="12"/>
  <c r="S90" i="12"/>
  <c r="R90" i="12"/>
  <c r="Q90" i="12"/>
  <c r="AA89" i="12"/>
  <c r="Z89" i="12"/>
  <c r="Y89" i="12"/>
  <c r="X89" i="12"/>
  <c r="W89" i="12"/>
  <c r="U89" i="12"/>
  <c r="T89" i="12"/>
  <c r="S89" i="12"/>
  <c r="R89" i="12"/>
  <c r="Q89" i="12"/>
  <c r="AA88" i="12"/>
  <c r="Z88" i="12"/>
  <c r="Y88" i="12"/>
  <c r="X88" i="12"/>
  <c r="W88" i="12"/>
  <c r="U88" i="12"/>
  <c r="T88" i="12"/>
  <c r="S88" i="12"/>
  <c r="R88" i="12"/>
  <c r="Q88" i="12"/>
  <c r="AA87" i="12"/>
  <c r="Z87" i="12"/>
  <c r="Y87" i="12"/>
  <c r="X87" i="12"/>
  <c r="W87" i="12"/>
  <c r="U87" i="12"/>
  <c r="T87" i="12"/>
  <c r="S87" i="12"/>
  <c r="R87" i="12"/>
  <c r="Q87" i="12"/>
  <c r="AA86" i="12"/>
  <c r="Z86" i="12"/>
  <c r="Y86" i="12"/>
  <c r="X86" i="12"/>
  <c r="W86" i="12"/>
  <c r="U86" i="12"/>
  <c r="T86" i="12"/>
  <c r="S86" i="12"/>
  <c r="R86" i="12"/>
  <c r="Q86" i="12"/>
  <c r="AA85" i="12"/>
  <c r="Z85" i="12"/>
  <c r="Y85" i="12"/>
  <c r="X85" i="12"/>
  <c r="W85" i="12"/>
  <c r="U85" i="12"/>
  <c r="T85" i="12"/>
  <c r="S85" i="12"/>
  <c r="R85" i="12"/>
  <c r="Q85" i="12"/>
  <c r="AA84" i="12"/>
  <c r="Z84" i="12"/>
  <c r="Y84" i="12"/>
  <c r="X84" i="12"/>
  <c r="W84" i="12"/>
  <c r="U84" i="12"/>
  <c r="T84" i="12"/>
  <c r="S84" i="12"/>
  <c r="R84" i="12"/>
  <c r="Q84" i="12"/>
  <c r="AA83" i="12"/>
  <c r="Z83" i="12"/>
  <c r="Y83" i="12"/>
  <c r="X83" i="12"/>
  <c r="W83" i="12"/>
  <c r="U83" i="12"/>
  <c r="T83" i="12"/>
  <c r="S83" i="12"/>
  <c r="R83" i="12"/>
  <c r="Q83" i="12"/>
  <c r="AA82" i="12"/>
  <c r="Z82" i="12"/>
  <c r="Y82" i="12"/>
  <c r="X82" i="12"/>
  <c r="W82" i="12"/>
  <c r="U82" i="12"/>
  <c r="T82" i="12"/>
  <c r="S82" i="12"/>
  <c r="R82" i="12"/>
  <c r="Q82" i="12"/>
  <c r="AA81" i="12"/>
  <c r="Z81" i="12"/>
  <c r="Y81" i="12"/>
  <c r="X81" i="12"/>
  <c r="W81" i="12"/>
  <c r="U81" i="12"/>
  <c r="T81" i="12"/>
  <c r="S81" i="12"/>
  <c r="R81" i="12"/>
  <c r="Q81" i="12"/>
  <c r="AA80" i="12"/>
  <c r="Z80" i="12"/>
  <c r="Y80" i="12"/>
  <c r="X80" i="12"/>
  <c r="W80" i="12"/>
  <c r="U80" i="12"/>
  <c r="T80" i="12"/>
  <c r="S80" i="12"/>
  <c r="R80" i="12"/>
  <c r="Q80" i="12"/>
  <c r="AA79" i="12"/>
  <c r="Z79" i="12"/>
  <c r="Y79" i="12"/>
  <c r="X79" i="12"/>
  <c r="W79" i="12"/>
  <c r="U79" i="12"/>
  <c r="T79" i="12"/>
  <c r="S79" i="12"/>
  <c r="R79" i="12"/>
  <c r="Q79" i="12"/>
  <c r="AA78" i="12"/>
  <c r="Z78" i="12"/>
  <c r="Y78" i="12"/>
  <c r="X78" i="12"/>
  <c r="W78" i="12"/>
  <c r="U78" i="12"/>
  <c r="T78" i="12"/>
  <c r="S78" i="12"/>
  <c r="R78" i="12"/>
  <c r="Q78" i="12"/>
  <c r="AA77" i="12"/>
  <c r="Z77" i="12"/>
  <c r="Y77" i="12"/>
  <c r="X77" i="12"/>
  <c r="W77" i="12"/>
  <c r="U77" i="12"/>
  <c r="T77" i="12"/>
  <c r="S77" i="12"/>
  <c r="R77" i="12"/>
  <c r="Q77" i="12"/>
  <c r="AA76" i="12"/>
  <c r="Z76" i="12"/>
  <c r="Y76" i="12"/>
  <c r="X76" i="12"/>
  <c r="W76" i="12"/>
  <c r="U76" i="12"/>
  <c r="T76" i="12"/>
  <c r="S76" i="12"/>
  <c r="R76" i="12"/>
  <c r="Q76" i="12"/>
  <c r="AA75" i="12"/>
  <c r="Z75" i="12"/>
  <c r="Y75" i="12"/>
  <c r="X75" i="12"/>
  <c r="W75" i="12"/>
  <c r="U75" i="12"/>
  <c r="T75" i="12"/>
  <c r="S75" i="12"/>
  <c r="R75" i="12"/>
  <c r="Q75" i="12"/>
  <c r="AA74" i="12"/>
  <c r="Z74" i="12"/>
  <c r="Y74" i="12"/>
  <c r="X74" i="12"/>
  <c r="W74" i="12"/>
  <c r="U74" i="12"/>
  <c r="T74" i="12"/>
  <c r="S74" i="12"/>
  <c r="R74" i="12"/>
  <c r="Q74" i="12"/>
  <c r="AA73" i="12"/>
  <c r="Z73" i="12"/>
  <c r="Y73" i="12"/>
  <c r="X73" i="12"/>
  <c r="W73" i="12"/>
  <c r="U73" i="12"/>
  <c r="T73" i="12"/>
  <c r="S73" i="12"/>
  <c r="R73" i="12"/>
  <c r="Q73" i="12"/>
  <c r="AA72" i="12"/>
  <c r="Z72" i="12"/>
  <c r="Y72" i="12"/>
  <c r="X72" i="12"/>
  <c r="W72" i="12"/>
  <c r="U72" i="12"/>
  <c r="T72" i="12"/>
  <c r="S72" i="12"/>
  <c r="R72" i="12"/>
  <c r="Q72" i="12"/>
  <c r="AA71" i="12"/>
  <c r="Z71" i="12"/>
  <c r="Y71" i="12"/>
  <c r="X71" i="12"/>
  <c r="W71" i="12"/>
  <c r="U71" i="12"/>
  <c r="T71" i="12"/>
  <c r="S71" i="12"/>
  <c r="R71" i="12"/>
  <c r="Q71" i="12"/>
  <c r="AA70" i="12"/>
  <c r="Z70" i="12"/>
  <c r="Y70" i="12"/>
  <c r="X70" i="12"/>
  <c r="W70" i="12"/>
  <c r="U70" i="12"/>
  <c r="T70" i="12"/>
  <c r="S70" i="12"/>
  <c r="R70" i="12"/>
  <c r="Q70" i="12"/>
  <c r="AA69" i="12"/>
  <c r="Z69" i="12"/>
  <c r="Y69" i="12"/>
  <c r="X69" i="12"/>
  <c r="W69" i="12"/>
  <c r="U69" i="12"/>
  <c r="T69" i="12"/>
  <c r="S69" i="12"/>
  <c r="R69" i="12"/>
  <c r="Q69" i="12"/>
  <c r="AA68" i="12"/>
  <c r="Z68" i="12"/>
  <c r="Y68" i="12"/>
  <c r="X68" i="12"/>
  <c r="W68" i="12"/>
  <c r="U68" i="12"/>
  <c r="T68" i="12"/>
  <c r="S68" i="12"/>
  <c r="R68" i="12"/>
  <c r="Q68" i="12"/>
  <c r="AA67" i="12"/>
  <c r="Z67" i="12"/>
  <c r="Y67" i="12"/>
  <c r="X67" i="12"/>
  <c r="W67" i="12"/>
  <c r="U67" i="12"/>
  <c r="T67" i="12"/>
  <c r="S67" i="12"/>
  <c r="R67" i="12"/>
  <c r="Q67" i="12"/>
  <c r="AA66" i="12"/>
  <c r="Z66" i="12"/>
  <c r="Y66" i="12"/>
  <c r="X66" i="12"/>
  <c r="W66" i="12"/>
  <c r="U66" i="12"/>
  <c r="T66" i="12"/>
  <c r="S66" i="12"/>
  <c r="R66" i="12"/>
  <c r="Q66" i="12"/>
  <c r="AA65" i="12"/>
  <c r="Z65" i="12"/>
  <c r="Y65" i="12"/>
  <c r="X65" i="12"/>
  <c r="W65" i="12"/>
  <c r="U65" i="12"/>
  <c r="T65" i="12"/>
  <c r="S65" i="12"/>
  <c r="R65" i="12"/>
  <c r="Q65" i="12"/>
  <c r="AA64" i="12"/>
  <c r="Z64" i="12"/>
  <c r="Y64" i="12"/>
  <c r="X64" i="12"/>
  <c r="W64" i="12"/>
  <c r="U64" i="12"/>
  <c r="T64" i="12"/>
  <c r="S64" i="12"/>
  <c r="R64" i="12"/>
  <c r="Q64" i="12"/>
  <c r="AA63" i="12"/>
  <c r="Z63" i="12"/>
  <c r="Y63" i="12"/>
  <c r="X63" i="12"/>
  <c r="W63" i="12"/>
  <c r="U63" i="12"/>
  <c r="T63" i="12"/>
  <c r="S63" i="12"/>
  <c r="R63" i="12"/>
  <c r="Q63" i="12"/>
  <c r="AA62" i="12"/>
  <c r="Z62" i="12"/>
  <c r="Y62" i="12"/>
  <c r="X62" i="12"/>
  <c r="W62" i="12"/>
  <c r="U62" i="12"/>
  <c r="T62" i="12"/>
  <c r="S62" i="12"/>
  <c r="R62" i="12"/>
  <c r="Q62" i="12"/>
  <c r="AA61" i="12"/>
  <c r="Z61" i="12"/>
  <c r="Y61" i="12"/>
  <c r="X61" i="12"/>
  <c r="W61" i="12"/>
  <c r="U61" i="12"/>
  <c r="T61" i="12"/>
  <c r="S61" i="12"/>
  <c r="R61" i="12"/>
  <c r="Q61" i="12"/>
  <c r="AA60" i="12"/>
  <c r="Z60" i="12"/>
  <c r="Y60" i="12"/>
  <c r="X60" i="12"/>
  <c r="W60" i="12"/>
  <c r="U60" i="12"/>
  <c r="T60" i="12"/>
  <c r="S60" i="12"/>
  <c r="R60" i="12"/>
  <c r="Q60" i="12"/>
  <c r="AA59" i="12"/>
  <c r="Z59" i="12"/>
  <c r="Y59" i="12"/>
  <c r="X59" i="12"/>
  <c r="W59" i="12"/>
  <c r="U59" i="12"/>
  <c r="T59" i="12"/>
  <c r="S59" i="12"/>
  <c r="R59" i="12"/>
  <c r="Q59" i="12"/>
  <c r="AA58" i="12"/>
  <c r="Z58" i="12"/>
  <c r="Y58" i="12"/>
  <c r="X58" i="12"/>
  <c r="W58" i="12"/>
  <c r="U58" i="12"/>
  <c r="T58" i="12"/>
  <c r="S58" i="12"/>
  <c r="R58" i="12"/>
  <c r="Q58" i="12"/>
  <c r="AA57" i="12"/>
  <c r="Z57" i="12"/>
  <c r="Y57" i="12"/>
  <c r="X57" i="12"/>
  <c r="W57" i="12"/>
  <c r="U57" i="12"/>
  <c r="T57" i="12"/>
  <c r="S57" i="12"/>
  <c r="R57" i="12"/>
  <c r="Q57" i="12"/>
  <c r="AA56" i="12"/>
  <c r="Z56" i="12"/>
  <c r="Y56" i="12"/>
  <c r="X56" i="12"/>
  <c r="W56" i="12"/>
  <c r="U56" i="12"/>
  <c r="T56" i="12"/>
  <c r="S56" i="12"/>
  <c r="R56" i="12"/>
  <c r="Q56" i="12"/>
  <c r="AA55" i="12"/>
  <c r="Z55" i="12"/>
  <c r="Y55" i="12"/>
  <c r="X55" i="12"/>
  <c r="W55" i="12"/>
  <c r="U55" i="12"/>
  <c r="T55" i="12"/>
  <c r="S55" i="12"/>
  <c r="R55" i="12"/>
  <c r="Q55" i="12"/>
  <c r="AA54" i="12"/>
  <c r="Z54" i="12"/>
  <c r="Y54" i="12"/>
  <c r="X54" i="12"/>
  <c r="W54" i="12"/>
  <c r="U54" i="12"/>
  <c r="T54" i="12"/>
  <c r="S54" i="12"/>
  <c r="R54" i="12"/>
  <c r="Q54" i="12"/>
  <c r="AA53" i="12"/>
  <c r="Z53" i="12"/>
  <c r="Y53" i="12"/>
  <c r="X53" i="12"/>
  <c r="W53" i="12"/>
  <c r="U53" i="12"/>
  <c r="T53" i="12"/>
  <c r="S53" i="12"/>
  <c r="R53" i="12"/>
  <c r="Q53" i="12"/>
  <c r="AA52" i="12"/>
  <c r="Z52" i="12"/>
  <c r="Y52" i="12"/>
  <c r="X52" i="12"/>
  <c r="W52" i="12"/>
  <c r="U52" i="12"/>
  <c r="T52" i="12"/>
  <c r="S52" i="12"/>
  <c r="R52" i="12"/>
  <c r="Q52" i="12"/>
  <c r="AA51" i="12"/>
  <c r="Z51" i="12"/>
  <c r="Y51" i="12"/>
  <c r="X51" i="12"/>
  <c r="W51" i="12"/>
  <c r="U51" i="12"/>
  <c r="T51" i="12"/>
  <c r="S51" i="12"/>
  <c r="R51" i="12"/>
  <c r="Q51" i="12"/>
  <c r="AA50" i="12"/>
  <c r="Z50" i="12"/>
  <c r="Y50" i="12"/>
  <c r="X50" i="12"/>
  <c r="W50" i="12"/>
  <c r="U50" i="12"/>
  <c r="T50" i="12"/>
  <c r="S50" i="12"/>
  <c r="R50" i="12"/>
  <c r="Q50" i="12"/>
  <c r="AA49" i="12"/>
  <c r="Z49" i="12"/>
  <c r="Y49" i="12"/>
  <c r="X49" i="12"/>
  <c r="W49" i="12"/>
  <c r="U49" i="12"/>
  <c r="T49" i="12"/>
  <c r="S49" i="12"/>
  <c r="R49" i="12"/>
  <c r="Q49" i="12"/>
  <c r="AA48" i="12"/>
  <c r="Z48" i="12"/>
  <c r="Y48" i="12"/>
  <c r="X48" i="12"/>
  <c r="W48" i="12"/>
  <c r="U48" i="12"/>
  <c r="T48" i="12"/>
  <c r="S48" i="12"/>
  <c r="R48" i="12"/>
  <c r="Q48" i="12"/>
  <c r="AA47" i="12"/>
  <c r="Z47" i="12"/>
  <c r="Y47" i="12"/>
  <c r="X47" i="12"/>
  <c r="W47" i="12"/>
  <c r="U47" i="12"/>
  <c r="T47" i="12"/>
  <c r="S47" i="12"/>
  <c r="R47" i="12"/>
  <c r="Q47" i="12"/>
  <c r="AA46" i="12"/>
  <c r="Z46" i="12"/>
  <c r="Y46" i="12"/>
  <c r="X46" i="12"/>
  <c r="W46" i="12"/>
  <c r="U46" i="12"/>
  <c r="T46" i="12"/>
  <c r="S46" i="12"/>
  <c r="R46" i="12"/>
  <c r="Q46" i="12"/>
  <c r="AA45" i="12"/>
  <c r="Z45" i="12"/>
  <c r="Y45" i="12"/>
  <c r="X45" i="12"/>
  <c r="W45" i="12"/>
  <c r="U45" i="12"/>
  <c r="T45" i="12"/>
  <c r="S45" i="12"/>
  <c r="R45" i="12"/>
  <c r="Q45" i="12"/>
  <c r="AA44" i="12"/>
  <c r="Z44" i="12"/>
  <c r="Y44" i="12"/>
  <c r="X44" i="12"/>
  <c r="W44" i="12"/>
  <c r="U44" i="12"/>
  <c r="T44" i="12"/>
  <c r="S44" i="12"/>
  <c r="R44" i="12"/>
  <c r="Q44" i="12"/>
  <c r="AA43" i="12"/>
  <c r="Z43" i="12"/>
  <c r="Y43" i="12"/>
  <c r="X43" i="12"/>
  <c r="W43" i="12"/>
  <c r="U43" i="12"/>
  <c r="T43" i="12"/>
  <c r="S43" i="12"/>
  <c r="R43" i="12"/>
  <c r="Q43" i="12"/>
  <c r="AA42" i="12"/>
  <c r="Z42" i="12"/>
  <c r="Y42" i="12"/>
  <c r="X42" i="12"/>
  <c r="W42" i="12"/>
  <c r="U42" i="12"/>
  <c r="T42" i="12"/>
  <c r="S42" i="12"/>
  <c r="R42" i="12"/>
  <c r="Q42" i="12"/>
  <c r="AA41" i="12"/>
  <c r="Z41" i="12"/>
  <c r="Y41" i="12"/>
  <c r="X41" i="12"/>
  <c r="W41" i="12"/>
  <c r="U41" i="12"/>
  <c r="T41" i="12"/>
  <c r="S41" i="12"/>
  <c r="R41" i="12"/>
  <c r="Q41" i="12"/>
  <c r="AA40" i="12"/>
  <c r="Z40" i="12"/>
  <c r="Y40" i="12"/>
  <c r="X40" i="12"/>
  <c r="W40" i="12"/>
  <c r="U40" i="12"/>
  <c r="T40" i="12"/>
  <c r="S40" i="12"/>
  <c r="R40" i="12"/>
  <c r="Q40" i="12"/>
  <c r="AA39" i="12"/>
  <c r="Z39" i="12"/>
  <c r="Y39" i="12"/>
  <c r="X39" i="12"/>
  <c r="W39" i="12"/>
  <c r="U39" i="12"/>
  <c r="T39" i="12"/>
  <c r="S39" i="12"/>
  <c r="R39" i="12"/>
  <c r="Q39" i="12"/>
  <c r="AA38" i="12"/>
  <c r="Z38" i="12"/>
  <c r="Y38" i="12"/>
  <c r="X38" i="12"/>
  <c r="W38" i="12"/>
  <c r="U38" i="12"/>
  <c r="T38" i="12"/>
  <c r="S38" i="12"/>
  <c r="R38" i="12"/>
  <c r="Q38" i="12"/>
  <c r="AA37" i="12"/>
  <c r="Z37" i="12"/>
  <c r="Y37" i="12"/>
  <c r="X37" i="12"/>
  <c r="W37" i="12"/>
  <c r="U37" i="12"/>
  <c r="T37" i="12"/>
  <c r="S37" i="12"/>
  <c r="R37" i="12"/>
  <c r="Q37" i="12"/>
  <c r="AA36" i="12"/>
  <c r="Z36" i="12"/>
  <c r="Y36" i="12"/>
  <c r="X36" i="12"/>
  <c r="W36" i="12"/>
  <c r="U36" i="12"/>
  <c r="T36" i="12"/>
  <c r="S36" i="12"/>
  <c r="R36" i="12"/>
  <c r="Q36" i="12"/>
  <c r="AA35" i="12"/>
  <c r="Z35" i="12"/>
  <c r="Y35" i="12"/>
  <c r="X35" i="12"/>
  <c r="W35" i="12"/>
  <c r="U35" i="12"/>
  <c r="T35" i="12"/>
  <c r="S35" i="12"/>
  <c r="R35" i="12"/>
  <c r="Q35" i="12"/>
  <c r="AA34" i="12"/>
  <c r="Z34" i="12"/>
  <c r="Y34" i="12"/>
  <c r="X34" i="12"/>
  <c r="W34" i="12"/>
  <c r="U34" i="12"/>
  <c r="T34" i="12"/>
  <c r="S34" i="12"/>
  <c r="R34" i="12"/>
  <c r="Q34" i="12"/>
  <c r="AA33" i="12"/>
  <c r="Z33" i="12"/>
  <c r="Y33" i="12"/>
  <c r="X33" i="12"/>
  <c r="W33" i="12"/>
  <c r="U33" i="12"/>
  <c r="T33" i="12"/>
  <c r="S33" i="12"/>
  <c r="R33" i="12"/>
  <c r="Q33" i="12"/>
  <c r="AA32" i="12"/>
  <c r="Z32" i="12"/>
  <c r="Y32" i="12"/>
  <c r="X32" i="12"/>
  <c r="W32" i="12"/>
  <c r="U32" i="12"/>
  <c r="T32" i="12"/>
  <c r="S32" i="12"/>
  <c r="R32" i="12"/>
  <c r="Q32" i="12"/>
  <c r="AA31" i="12"/>
  <c r="Z31" i="12"/>
  <c r="Y31" i="12"/>
  <c r="X31" i="12"/>
  <c r="W31" i="12"/>
  <c r="U31" i="12"/>
  <c r="T31" i="12"/>
  <c r="S31" i="12"/>
  <c r="R31" i="12"/>
  <c r="Q31" i="12"/>
  <c r="AA30" i="12"/>
  <c r="Z30" i="12"/>
  <c r="Y30" i="12"/>
  <c r="X30" i="12"/>
  <c r="W30" i="12"/>
  <c r="U30" i="12"/>
  <c r="T30" i="12"/>
  <c r="S30" i="12"/>
  <c r="R30" i="12"/>
  <c r="Q30" i="12"/>
  <c r="AA29" i="12"/>
  <c r="Z29" i="12"/>
  <c r="Y29" i="12"/>
  <c r="X29" i="12"/>
  <c r="W29" i="12"/>
  <c r="U29" i="12"/>
  <c r="T29" i="12"/>
  <c r="S29" i="12"/>
  <c r="R29" i="12"/>
  <c r="Q29" i="12"/>
  <c r="AA28" i="12"/>
  <c r="Z28" i="12"/>
  <c r="Y28" i="12"/>
  <c r="X28" i="12"/>
  <c r="W28" i="12"/>
  <c r="U28" i="12"/>
  <c r="T28" i="12"/>
  <c r="S28" i="12"/>
  <c r="R28" i="12"/>
  <c r="Q28" i="12"/>
  <c r="AA27" i="12"/>
  <c r="Z27" i="12"/>
  <c r="Y27" i="12"/>
  <c r="X27" i="12"/>
  <c r="W27" i="12"/>
  <c r="U27" i="12"/>
  <c r="T27" i="12"/>
  <c r="S27" i="12"/>
  <c r="R27" i="12"/>
  <c r="Q27" i="12"/>
  <c r="AA26" i="12"/>
  <c r="Z26" i="12"/>
  <c r="Y26" i="12"/>
  <c r="X26" i="12"/>
  <c r="W26" i="12"/>
  <c r="U26" i="12"/>
  <c r="T26" i="12"/>
  <c r="S26" i="12"/>
  <c r="R26" i="12"/>
  <c r="Q26" i="12"/>
  <c r="AA25" i="12"/>
  <c r="Z25" i="12"/>
  <c r="Y25" i="12"/>
  <c r="X25" i="12"/>
  <c r="W25" i="12"/>
  <c r="U25" i="12"/>
  <c r="T25" i="12"/>
  <c r="S25" i="12"/>
  <c r="R25" i="12"/>
  <c r="Q25" i="12"/>
  <c r="AA24" i="12"/>
  <c r="Z24" i="12"/>
  <c r="Y24" i="12"/>
  <c r="X24" i="12"/>
  <c r="W24" i="12"/>
  <c r="U24" i="12"/>
  <c r="T24" i="12"/>
  <c r="S24" i="12"/>
  <c r="R24" i="12"/>
  <c r="Q24" i="12"/>
  <c r="AA23" i="12"/>
  <c r="Z23" i="12"/>
  <c r="Y23" i="12"/>
  <c r="X23" i="12"/>
  <c r="W23" i="12"/>
  <c r="U23" i="12"/>
  <c r="T23" i="12"/>
  <c r="S23" i="12"/>
  <c r="R23" i="12"/>
  <c r="Q23" i="12"/>
  <c r="AA22" i="12"/>
  <c r="Z22" i="12"/>
  <c r="Y22" i="12"/>
  <c r="X22" i="12"/>
  <c r="W22" i="12"/>
  <c r="U22" i="12"/>
  <c r="T22" i="12"/>
  <c r="S22" i="12"/>
  <c r="R22" i="12"/>
  <c r="Q22" i="12"/>
  <c r="G22" i="12"/>
  <c r="F22" i="12"/>
  <c r="E22" i="12"/>
  <c r="D22" i="12"/>
  <c r="C22" i="12"/>
  <c r="AA21" i="12"/>
  <c r="Z21" i="12"/>
  <c r="Y21" i="12"/>
  <c r="X21" i="12"/>
  <c r="W21" i="12"/>
  <c r="U21" i="12"/>
  <c r="T21" i="12"/>
  <c r="S21" i="12"/>
  <c r="R21" i="12"/>
  <c r="Q21" i="12"/>
  <c r="G21" i="12"/>
  <c r="F21" i="12"/>
  <c r="E21" i="12"/>
  <c r="D21" i="12"/>
  <c r="C21" i="12"/>
  <c r="AA20" i="12"/>
  <c r="Z20" i="12"/>
  <c r="Y20" i="12"/>
  <c r="X20" i="12"/>
  <c r="W20" i="12"/>
  <c r="U20" i="12"/>
  <c r="T20" i="12"/>
  <c r="S20" i="12"/>
  <c r="R20" i="12"/>
  <c r="Q20" i="12"/>
  <c r="G20" i="12"/>
  <c r="F20" i="12"/>
  <c r="E20" i="12"/>
  <c r="D20" i="12"/>
  <c r="C20" i="12"/>
  <c r="AA19" i="12"/>
  <c r="Z19" i="12"/>
  <c r="Y19" i="12"/>
  <c r="X19" i="12"/>
  <c r="W19" i="12"/>
  <c r="U19" i="12"/>
  <c r="T19" i="12"/>
  <c r="S19" i="12"/>
  <c r="R19" i="12"/>
  <c r="Q19" i="12"/>
  <c r="G19" i="12"/>
  <c r="F19" i="12"/>
  <c r="E19" i="12"/>
  <c r="D19" i="12"/>
  <c r="C19" i="12"/>
  <c r="AA18" i="12"/>
  <c r="Z18" i="12"/>
  <c r="Y18" i="12"/>
  <c r="X18" i="12"/>
  <c r="W18" i="12"/>
  <c r="U18" i="12"/>
  <c r="T18" i="12"/>
  <c r="S18" i="12"/>
  <c r="R18" i="12"/>
  <c r="Q18" i="12"/>
  <c r="G18" i="12"/>
  <c r="F18" i="12"/>
  <c r="E18" i="12"/>
  <c r="D18" i="12"/>
  <c r="C18" i="12"/>
  <c r="AA17" i="12"/>
  <c r="Z17" i="12"/>
  <c r="Y17" i="12"/>
  <c r="X17" i="12"/>
  <c r="W17" i="12"/>
  <c r="U17" i="12"/>
  <c r="T17" i="12"/>
  <c r="S17" i="12"/>
  <c r="R17" i="12"/>
  <c r="Q17" i="12"/>
  <c r="G17" i="12"/>
  <c r="F17" i="12"/>
  <c r="E17" i="12"/>
  <c r="D17" i="12"/>
  <c r="C17" i="12"/>
  <c r="AA16" i="12"/>
  <c r="Z16" i="12"/>
  <c r="Y16" i="12"/>
  <c r="X16" i="12"/>
  <c r="W16" i="12"/>
  <c r="U16" i="12"/>
  <c r="T16" i="12"/>
  <c r="S16" i="12"/>
  <c r="R16" i="12"/>
  <c r="Q16" i="12"/>
  <c r="G16" i="12"/>
  <c r="F16" i="12"/>
  <c r="E16" i="12"/>
  <c r="D16" i="12"/>
  <c r="C16" i="12"/>
  <c r="AA15" i="12"/>
  <c r="Z15" i="12"/>
  <c r="Y15" i="12"/>
  <c r="X15" i="12"/>
  <c r="W15" i="12"/>
  <c r="U15" i="12"/>
  <c r="T15" i="12"/>
  <c r="S15" i="12"/>
  <c r="R15" i="12"/>
  <c r="Q15" i="12"/>
  <c r="G15" i="12"/>
  <c r="F15" i="12"/>
  <c r="E15" i="12"/>
  <c r="D15" i="12"/>
  <c r="C15" i="12"/>
  <c r="AA14" i="12"/>
  <c r="Z14" i="12"/>
  <c r="Y14" i="12"/>
  <c r="X14" i="12"/>
  <c r="W14" i="12"/>
  <c r="U14" i="12"/>
  <c r="T14" i="12"/>
  <c r="S14" i="12"/>
  <c r="R14" i="12"/>
  <c r="Q14" i="12"/>
  <c r="G14" i="12"/>
  <c r="F14" i="12"/>
  <c r="E14" i="12"/>
  <c r="D14" i="12"/>
  <c r="C14" i="12"/>
  <c r="AA13" i="12"/>
  <c r="Z13" i="12"/>
  <c r="Y13" i="12"/>
  <c r="X13" i="12"/>
  <c r="W13" i="12"/>
  <c r="U13" i="12"/>
  <c r="T13" i="12"/>
  <c r="S13" i="12"/>
  <c r="R13" i="12"/>
  <c r="Q13" i="12"/>
  <c r="G13" i="12"/>
  <c r="F13" i="12"/>
  <c r="E13" i="12"/>
  <c r="D13" i="12"/>
  <c r="C13" i="12"/>
  <c r="AA12" i="12"/>
  <c r="Z12" i="12"/>
  <c r="Y12" i="12"/>
  <c r="X12" i="12"/>
  <c r="W12" i="12"/>
  <c r="U12" i="12"/>
  <c r="T12" i="12"/>
  <c r="S12" i="12"/>
  <c r="R12" i="12"/>
  <c r="Q12" i="12"/>
  <c r="G12" i="12"/>
  <c r="F12" i="12"/>
  <c r="E12" i="12"/>
  <c r="D12" i="12"/>
  <c r="C12" i="12"/>
  <c r="AA11" i="12"/>
  <c r="Z11" i="12"/>
  <c r="Y11" i="12"/>
  <c r="X11" i="12"/>
  <c r="W11" i="12"/>
  <c r="U11" i="12"/>
  <c r="T11" i="12"/>
  <c r="S11" i="12"/>
  <c r="R11" i="12"/>
  <c r="Q11" i="12"/>
  <c r="G11" i="12"/>
  <c r="F11" i="12"/>
  <c r="E11" i="12"/>
  <c r="D11" i="12"/>
  <c r="C11" i="12"/>
  <c r="AA10" i="12"/>
  <c r="Z10" i="12"/>
  <c r="Y10" i="12"/>
  <c r="X10" i="12"/>
  <c r="W10" i="12"/>
  <c r="U10" i="12"/>
  <c r="T10" i="12"/>
  <c r="S10" i="12"/>
  <c r="R10" i="12"/>
  <c r="Q10" i="12"/>
  <c r="G10" i="12"/>
  <c r="F10" i="12"/>
  <c r="E10" i="12"/>
  <c r="D10" i="12"/>
  <c r="C10" i="12"/>
  <c r="AA9" i="12"/>
  <c r="Z9" i="12"/>
  <c r="Y9" i="12"/>
  <c r="X9" i="12"/>
  <c r="W9" i="12"/>
  <c r="U9" i="12"/>
  <c r="T9" i="12"/>
  <c r="S9" i="12"/>
  <c r="R9" i="12"/>
  <c r="Q9" i="12"/>
  <c r="G9" i="12"/>
  <c r="F9" i="12"/>
  <c r="E9" i="12"/>
  <c r="D9" i="12"/>
  <c r="C9" i="12"/>
  <c r="AA8" i="12"/>
  <c r="Z8" i="12"/>
  <c r="Y8" i="12"/>
  <c r="X8" i="12"/>
  <c r="W8" i="12"/>
  <c r="U8" i="12"/>
  <c r="T8" i="12"/>
  <c r="S8" i="12"/>
  <c r="R8" i="12"/>
  <c r="Q8" i="12"/>
  <c r="G8" i="12"/>
  <c r="F8" i="12"/>
  <c r="E8" i="12"/>
  <c r="D8" i="12"/>
  <c r="C8" i="12"/>
  <c r="AA7" i="12"/>
  <c r="Z7" i="12"/>
  <c r="Y7" i="12"/>
  <c r="X7" i="12"/>
  <c r="W7" i="12"/>
  <c r="U7" i="12"/>
  <c r="T7" i="12"/>
  <c r="S7" i="12"/>
  <c r="R7" i="12"/>
  <c r="Q7" i="12"/>
  <c r="G7" i="12"/>
  <c r="F7" i="12"/>
  <c r="E7" i="12"/>
  <c r="D7" i="12"/>
  <c r="C7" i="12"/>
  <c r="AA6" i="12"/>
  <c r="Z6" i="12"/>
  <c r="Y6" i="12"/>
  <c r="X6" i="12"/>
  <c r="W6" i="12"/>
  <c r="U6" i="12"/>
  <c r="T6" i="12"/>
  <c r="S6" i="12"/>
  <c r="R6" i="12"/>
  <c r="Q6" i="12"/>
  <c r="G6" i="12"/>
  <c r="F6" i="12"/>
  <c r="E6" i="12"/>
  <c r="D6" i="12"/>
  <c r="C6" i="12"/>
  <c r="AA5" i="12"/>
  <c r="Z5" i="12"/>
  <c r="Y5" i="12"/>
  <c r="X5" i="12"/>
  <c r="W5" i="12"/>
  <c r="U5" i="12"/>
  <c r="T5" i="12"/>
  <c r="S5" i="12"/>
  <c r="R5" i="12"/>
  <c r="Q5" i="12"/>
  <c r="G5" i="12"/>
  <c r="F5" i="12"/>
  <c r="E5" i="12"/>
  <c r="D5" i="12"/>
  <c r="C5" i="12"/>
  <c r="AA4" i="12"/>
  <c r="Z4" i="12"/>
  <c r="Y4" i="12"/>
  <c r="X4" i="12"/>
  <c r="W4" i="12"/>
  <c r="U4" i="12"/>
  <c r="T4" i="12"/>
  <c r="S4" i="12"/>
  <c r="R4" i="12"/>
  <c r="Q4" i="12"/>
  <c r="G4" i="12"/>
  <c r="F4" i="12"/>
  <c r="E4" i="12"/>
  <c r="D4" i="12"/>
  <c r="C4" i="12"/>
  <c r="AA403" i="6"/>
  <c r="Z403" i="6"/>
  <c r="Y403" i="6"/>
  <c r="X403" i="6"/>
  <c r="W403" i="6"/>
  <c r="U403" i="6"/>
  <c r="T403" i="6"/>
  <c r="S403" i="6"/>
  <c r="R403" i="6"/>
  <c r="Q403" i="6"/>
  <c r="AA402" i="6"/>
  <c r="Z402" i="6"/>
  <c r="Y402" i="6"/>
  <c r="X402" i="6"/>
  <c r="W402" i="6"/>
  <c r="U402" i="6"/>
  <c r="T402" i="6"/>
  <c r="S402" i="6"/>
  <c r="R402" i="6"/>
  <c r="Q402" i="6"/>
  <c r="AA401" i="6"/>
  <c r="Z401" i="6"/>
  <c r="Y401" i="6"/>
  <c r="X401" i="6"/>
  <c r="W401" i="6"/>
  <c r="U401" i="6"/>
  <c r="T401" i="6"/>
  <c r="S401" i="6"/>
  <c r="R401" i="6"/>
  <c r="Q401" i="6"/>
  <c r="AA400" i="6"/>
  <c r="Z400" i="6"/>
  <c r="Y400" i="6"/>
  <c r="X400" i="6"/>
  <c r="W400" i="6"/>
  <c r="U400" i="6"/>
  <c r="T400" i="6"/>
  <c r="S400" i="6"/>
  <c r="R400" i="6"/>
  <c r="Q400" i="6"/>
  <c r="AA399" i="6"/>
  <c r="Z399" i="6"/>
  <c r="Y399" i="6"/>
  <c r="X399" i="6"/>
  <c r="W399" i="6"/>
  <c r="U399" i="6"/>
  <c r="T399" i="6"/>
  <c r="S399" i="6"/>
  <c r="R399" i="6"/>
  <c r="Q399" i="6"/>
  <c r="AA398" i="6"/>
  <c r="Z398" i="6"/>
  <c r="Y398" i="6"/>
  <c r="X398" i="6"/>
  <c r="W398" i="6"/>
  <c r="U398" i="6"/>
  <c r="T398" i="6"/>
  <c r="S398" i="6"/>
  <c r="R398" i="6"/>
  <c r="Q398" i="6"/>
  <c r="AA397" i="6"/>
  <c r="Z397" i="6"/>
  <c r="Y397" i="6"/>
  <c r="X397" i="6"/>
  <c r="W397" i="6"/>
  <c r="U397" i="6"/>
  <c r="T397" i="6"/>
  <c r="S397" i="6"/>
  <c r="R397" i="6"/>
  <c r="Q397" i="6"/>
  <c r="AA396" i="6"/>
  <c r="Z396" i="6"/>
  <c r="Y396" i="6"/>
  <c r="X396" i="6"/>
  <c r="W396" i="6"/>
  <c r="U396" i="6"/>
  <c r="T396" i="6"/>
  <c r="S396" i="6"/>
  <c r="R396" i="6"/>
  <c r="Q396" i="6"/>
  <c r="AA395" i="6"/>
  <c r="Z395" i="6"/>
  <c r="Y395" i="6"/>
  <c r="X395" i="6"/>
  <c r="W395" i="6"/>
  <c r="U395" i="6"/>
  <c r="T395" i="6"/>
  <c r="S395" i="6"/>
  <c r="R395" i="6"/>
  <c r="Q395" i="6"/>
  <c r="AA394" i="6"/>
  <c r="Z394" i="6"/>
  <c r="Y394" i="6"/>
  <c r="X394" i="6"/>
  <c r="W394" i="6"/>
  <c r="U394" i="6"/>
  <c r="T394" i="6"/>
  <c r="S394" i="6"/>
  <c r="R394" i="6"/>
  <c r="Q394" i="6"/>
  <c r="AA393" i="6"/>
  <c r="Z393" i="6"/>
  <c r="Y393" i="6"/>
  <c r="X393" i="6"/>
  <c r="W393" i="6"/>
  <c r="U393" i="6"/>
  <c r="T393" i="6"/>
  <c r="S393" i="6"/>
  <c r="R393" i="6"/>
  <c r="Q393" i="6"/>
  <c r="AA392" i="6"/>
  <c r="Z392" i="6"/>
  <c r="Y392" i="6"/>
  <c r="X392" i="6"/>
  <c r="W392" i="6"/>
  <c r="U392" i="6"/>
  <c r="T392" i="6"/>
  <c r="S392" i="6"/>
  <c r="R392" i="6"/>
  <c r="Q392" i="6"/>
  <c r="AA391" i="6"/>
  <c r="Z391" i="6"/>
  <c r="Y391" i="6"/>
  <c r="X391" i="6"/>
  <c r="W391" i="6"/>
  <c r="U391" i="6"/>
  <c r="T391" i="6"/>
  <c r="S391" i="6"/>
  <c r="R391" i="6"/>
  <c r="Q391" i="6"/>
  <c r="AA390" i="6"/>
  <c r="Z390" i="6"/>
  <c r="Y390" i="6"/>
  <c r="X390" i="6"/>
  <c r="W390" i="6"/>
  <c r="U390" i="6"/>
  <c r="T390" i="6"/>
  <c r="S390" i="6"/>
  <c r="R390" i="6"/>
  <c r="Q390" i="6"/>
  <c r="AA389" i="6"/>
  <c r="Z389" i="6"/>
  <c r="Y389" i="6"/>
  <c r="X389" i="6"/>
  <c r="W389" i="6"/>
  <c r="U389" i="6"/>
  <c r="T389" i="6"/>
  <c r="S389" i="6"/>
  <c r="R389" i="6"/>
  <c r="Q389" i="6"/>
  <c r="AA388" i="6"/>
  <c r="Z388" i="6"/>
  <c r="Y388" i="6"/>
  <c r="X388" i="6"/>
  <c r="W388" i="6"/>
  <c r="U388" i="6"/>
  <c r="T388" i="6"/>
  <c r="S388" i="6"/>
  <c r="R388" i="6"/>
  <c r="Q388" i="6"/>
  <c r="AA387" i="6"/>
  <c r="Z387" i="6"/>
  <c r="Y387" i="6"/>
  <c r="X387" i="6"/>
  <c r="W387" i="6"/>
  <c r="U387" i="6"/>
  <c r="T387" i="6"/>
  <c r="S387" i="6"/>
  <c r="R387" i="6"/>
  <c r="Q387" i="6"/>
  <c r="AA386" i="6"/>
  <c r="Z386" i="6"/>
  <c r="Y386" i="6"/>
  <c r="X386" i="6"/>
  <c r="W386" i="6"/>
  <c r="U386" i="6"/>
  <c r="T386" i="6"/>
  <c r="S386" i="6"/>
  <c r="R386" i="6"/>
  <c r="Q386" i="6"/>
  <c r="AA385" i="6"/>
  <c r="Z385" i="6"/>
  <c r="Y385" i="6"/>
  <c r="X385" i="6"/>
  <c r="W385" i="6"/>
  <c r="U385" i="6"/>
  <c r="T385" i="6"/>
  <c r="S385" i="6"/>
  <c r="R385" i="6"/>
  <c r="Q385" i="6"/>
  <c r="AA384" i="6"/>
  <c r="Z384" i="6"/>
  <c r="Y384" i="6"/>
  <c r="X384" i="6"/>
  <c r="W384" i="6"/>
  <c r="U384" i="6"/>
  <c r="T384" i="6"/>
  <c r="S384" i="6"/>
  <c r="R384" i="6"/>
  <c r="Q384" i="6"/>
  <c r="AA383" i="6"/>
  <c r="Z383" i="6"/>
  <c r="Y383" i="6"/>
  <c r="X383" i="6"/>
  <c r="W383" i="6"/>
  <c r="U383" i="6"/>
  <c r="T383" i="6"/>
  <c r="S383" i="6"/>
  <c r="R383" i="6"/>
  <c r="Q383" i="6"/>
  <c r="AA382" i="6"/>
  <c r="Z382" i="6"/>
  <c r="Y382" i="6"/>
  <c r="X382" i="6"/>
  <c r="W382" i="6"/>
  <c r="U382" i="6"/>
  <c r="T382" i="6"/>
  <c r="S382" i="6"/>
  <c r="R382" i="6"/>
  <c r="Q382" i="6"/>
  <c r="AA381" i="6"/>
  <c r="Z381" i="6"/>
  <c r="Y381" i="6"/>
  <c r="X381" i="6"/>
  <c r="W381" i="6"/>
  <c r="U381" i="6"/>
  <c r="T381" i="6"/>
  <c r="S381" i="6"/>
  <c r="R381" i="6"/>
  <c r="Q381" i="6"/>
  <c r="AA380" i="6"/>
  <c r="Z380" i="6"/>
  <c r="Y380" i="6"/>
  <c r="X380" i="6"/>
  <c r="W380" i="6"/>
  <c r="U380" i="6"/>
  <c r="T380" i="6"/>
  <c r="S380" i="6"/>
  <c r="R380" i="6"/>
  <c r="Q380" i="6"/>
  <c r="AA379" i="6"/>
  <c r="Z379" i="6"/>
  <c r="Y379" i="6"/>
  <c r="X379" i="6"/>
  <c r="W379" i="6"/>
  <c r="U379" i="6"/>
  <c r="T379" i="6"/>
  <c r="S379" i="6"/>
  <c r="R379" i="6"/>
  <c r="Q379" i="6"/>
  <c r="AA378" i="6"/>
  <c r="Z378" i="6"/>
  <c r="Y378" i="6"/>
  <c r="X378" i="6"/>
  <c r="W378" i="6"/>
  <c r="U378" i="6"/>
  <c r="T378" i="6"/>
  <c r="S378" i="6"/>
  <c r="R378" i="6"/>
  <c r="Q378" i="6"/>
  <c r="AA377" i="6"/>
  <c r="Z377" i="6"/>
  <c r="Y377" i="6"/>
  <c r="X377" i="6"/>
  <c r="W377" i="6"/>
  <c r="U377" i="6"/>
  <c r="T377" i="6"/>
  <c r="S377" i="6"/>
  <c r="R377" i="6"/>
  <c r="Q377" i="6"/>
  <c r="AA376" i="6"/>
  <c r="Z376" i="6"/>
  <c r="Y376" i="6"/>
  <c r="X376" i="6"/>
  <c r="W376" i="6"/>
  <c r="U376" i="6"/>
  <c r="T376" i="6"/>
  <c r="S376" i="6"/>
  <c r="R376" i="6"/>
  <c r="Q376" i="6"/>
  <c r="AA375" i="6"/>
  <c r="Z375" i="6"/>
  <c r="Y375" i="6"/>
  <c r="X375" i="6"/>
  <c r="W375" i="6"/>
  <c r="U375" i="6"/>
  <c r="T375" i="6"/>
  <c r="S375" i="6"/>
  <c r="R375" i="6"/>
  <c r="Q375" i="6"/>
  <c r="AA374" i="6"/>
  <c r="Z374" i="6"/>
  <c r="Y374" i="6"/>
  <c r="X374" i="6"/>
  <c r="W374" i="6"/>
  <c r="U374" i="6"/>
  <c r="T374" i="6"/>
  <c r="S374" i="6"/>
  <c r="R374" i="6"/>
  <c r="Q374" i="6"/>
  <c r="AA373" i="6"/>
  <c r="Z373" i="6"/>
  <c r="Y373" i="6"/>
  <c r="X373" i="6"/>
  <c r="W373" i="6"/>
  <c r="U373" i="6"/>
  <c r="T373" i="6"/>
  <c r="S373" i="6"/>
  <c r="R373" i="6"/>
  <c r="Q373" i="6"/>
  <c r="AA372" i="6"/>
  <c r="Z372" i="6"/>
  <c r="Y372" i="6"/>
  <c r="X372" i="6"/>
  <c r="W372" i="6"/>
  <c r="U372" i="6"/>
  <c r="T372" i="6"/>
  <c r="S372" i="6"/>
  <c r="R372" i="6"/>
  <c r="Q372" i="6"/>
  <c r="AA371" i="6"/>
  <c r="Z371" i="6"/>
  <c r="Y371" i="6"/>
  <c r="X371" i="6"/>
  <c r="W371" i="6"/>
  <c r="U371" i="6"/>
  <c r="T371" i="6"/>
  <c r="S371" i="6"/>
  <c r="R371" i="6"/>
  <c r="Q371" i="6"/>
  <c r="AA370" i="6"/>
  <c r="Z370" i="6"/>
  <c r="Y370" i="6"/>
  <c r="X370" i="6"/>
  <c r="W370" i="6"/>
  <c r="U370" i="6"/>
  <c r="T370" i="6"/>
  <c r="S370" i="6"/>
  <c r="R370" i="6"/>
  <c r="Q370" i="6"/>
  <c r="AA369" i="6"/>
  <c r="Z369" i="6"/>
  <c r="Y369" i="6"/>
  <c r="X369" i="6"/>
  <c r="W369" i="6"/>
  <c r="U369" i="6"/>
  <c r="T369" i="6"/>
  <c r="S369" i="6"/>
  <c r="R369" i="6"/>
  <c r="Q369" i="6"/>
  <c r="AA368" i="6"/>
  <c r="Z368" i="6"/>
  <c r="Y368" i="6"/>
  <c r="X368" i="6"/>
  <c r="W368" i="6"/>
  <c r="U368" i="6"/>
  <c r="T368" i="6"/>
  <c r="S368" i="6"/>
  <c r="R368" i="6"/>
  <c r="Q368" i="6"/>
  <c r="AA367" i="6"/>
  <c r="Z367" i="6"/>
  <c r="Y367" i="6"/>
  <c r="X367" i="6"/>
  <c r="W367" i="6"/>
  <c r="U367" i="6"/>
  <c r="T367" i="6"/>
  <c r="S367" i="6"/>
  <c r="R367" i="6"/>
  <c r="Q367" i="6"/>
  <c r="AA366" i="6"/>
  <c r="Z366" i="6"/>
  <c r="Y366" i="6"/>
  <c r="X366" i="6"/>
  <c r="W366" i="6"/>
  <c r="U366" i="6"/>
  <c r="T366" i="6"/>
  <c r="S366" i="6"/>
  <c r="R366" i="6"/>
  <c r="Q366" i="6"/>
  <c r="AA365" i="6"/>
  <c r="Z365" i="6"/>
  <c r="Y365" i="6"/>
  <c r="X365" i="6"/>
  <c r="W365" i="6"/>
  <c r="U365" i="6"/>
  <c r="T365" i="6"/>
  <c r="S365" i="6"/>
  <c r="R365" i="6"/>
  <c r="Q365" i="6"/>
  <c r="AA364" i="6"/>
  <c r="Z364" i="6"/>
  <c r="Y364" i="6"/>
  <c r="X364" i="6"/>
  <c r="W364" i="6"/>
  <c r="U364" i="6"/>
  <c r="T364" i="6"/>
  <c r="S364" i="6"/>
  <c r="R364" i="6"/>
  <c r="Q364" i="6"/>
  <c r="AA363" i="6"/>
  <c r="Z363" i="6"/>
  <c r="Y363" i="6"/>
  <c r="X363" i="6"/>
  <c r="W363" i="6"/>
  <c r="U363" i="6"/>
  <c r="T363" i="6"/>
  <c r="S363" i="6"/>
  <c r="R363" i="6"/>
  <c r="Q363" i="6"/>
  <c r="AA362" i="6"/>
  <c r="Z362" i="6"/>
  <c r="Y362" i="6"/>
  <c r="X362" i="6"/>
  <c r="W362" i="6"/>
  <c r="U362" i="6"/>
  <c r="T362" i="6"/>
  <c r="S362" i="6"/>
  <c r="R362" i="6"/>
  <c r="Q362" i="6"/>
  <c r="AA361" i="6"/>
  <c r="Z361" i="6"/>
  <c r="Y361" i="6"/>
  <c r="X361" i="6"/>
  <c r="W361" i="6"/>
  <c r="U361" i="6"/>
  <c r="T361" i="6"/>
  <c r="S361" i="6"/>
  <c r="R361" i="6"/>
  <c r="Q361" i="6"/>
  <c r="AA360" i="6"/>
  <c r="Z360" i="6"/>
  <c r="Y360" i="6"/>
  <c r="X360" i="6"/>
  <c r="W360" i="6"/>
  <c r="U360" i="6"/>
  <c r="T360" i="6"/>
  <c r="S360" i="6"/>
  <c r="R360" i="6"/>
  <c r="Q360" i="6"/>
  <c r="AA359" i="6"/>
  <c r="Z359" i="6"/>
  <c r="Y359" i="6"/>
  <c r="X359" i="6"/>
  <c r="W359" i="6"/>
  <c r="U359" i="6"/>
  <c r="T359" i="6"/>
  <c r="S359" i="6"/>
  <c r="R359" i="6"/>
  <c r="Q359" i="6"/>
  <c r="AA358" i="6"/>
  <c r="Z358" i="6"/>
  <c r="Y358" i="6"/>
  <c r="X358" i="6"/>
  <c r="W358" i="6"/>
  <c r="U358" i="6"/>
  <c r="T358" i="6"/>
  <c r="S358" i="6"/>
  <c r="R358" i="6"/>
  <c r="Q358" i="6"/>
  <c r="AA357" i="6"/>
  <c r="Z357" i="6"/>
  <c r="Y357" i="6"/>
  <c r="X357" i="6"/>
  <c r="W357" i="6"/>
  <c r="U357" i="6"/>
  <c r="T357" i="6"/>
  <c r="S357" i="6"/>
  <c r="R357" i="6"/>
  <c r="Q357" i="6"/>
  <c r="AA356" i="6"/>
  <c r="Z356" i="6"/>
  <c r="Y356" i="6"/>
  <c r="X356" i="6"/>
  <c r="W356" i="6"/>
  <c r="U356" i="6"/>
  <c r="T356" i="6"/>
  <c r="S356" i="6"/>
  <c r="R356" i="6"/>
  <c r="Q356" i="6"/>
  <c r="AA355" i="6"/>
  <c r="Z355" i="6"/>
  <c r="Y355" i="6"/>
  <c r="X355" i="6"/>
  <c r="W355" i="6"/>
  <c r="U355" i="6"/>
  <c r="T355" i="6"/>
  <c r="S355" i="6"/>
  <c r="R355" i="6"/>
  <c r="Q355" i="6"/>
  <c r="AA354" i="6"/>
  <c r="Z354" i="6"/>
  <c r="Y354" i="6"/>
  <c r="X354" i="6"/>
  <c r="W354" i="6"/>
  <c r="U354" i="6"/>
  <c r="T354" i="6"/>
  <c r="S354" i="6"/>
  <c r="R354" i="6"/>
  <c r="Q354" i="6"/>
  <c r="AA353" i="6"/>
  <c r="Z353" i="6"/>
  <c r="Y353" i="6"/>
  <c r="X353" i="6"/>
  <c r="W353" i="6"/>
  <c r="U353" i="6"/>
  <c r="T353" i="6"/>
  <c r="S353" i="6"/>
  <c r="R353" i="6"/>
  <c r="Q353" i="6"/>
  <c r="AA352" i="6"/>
  <c r="Z352" i="6"/>
  <c r="Y352" i="6"/>
  <c r="X352" i="6"/>
  <c r="W352" i="6"/>
  <c r="U352" i="6"/>
  <c r="T352" i="6"/>
  <c r="S352" i="6"/>
  <c r="R352" i="6"/>
  <c r="Q352" i="6"/>
  <c r="AA351" i="6"/>
  <c r="Z351" i="6"/>
  <c r="Y351" i="6"/>
  <c r="X351" i="6"/>
  <c r="W351" i="6"/>
  <c r="U351" i="6"/>
  <c r="T351" i="6"/>
  <c r="S351" i="6"/>
  <c r="R351" i="6"/>
  <c r="Q351" i="6"/>
  <c r="AA350" i="6"/>
  <c r="Z350" i="6"/>
  <c r="Y350" i="6"/>
  <c r="X350" i="6"/>
  <c r="W350" i="6"/>
  <c r="U350" i="6"/>
  <c r="T350" i="6"/>
  <c r="S350" i="6"/>
  <c r="R350" i="6"/>
  <c r="Q350" i="6"/>
  <c r="AA349" i="6"/>
  <c r="Z349" i="6"/>
  <c r="Y349" i="6"/>
  <c r="X349" i="6"/>
  <c r="W349" i="6"/>
  <c r="U349" i="6"/>
  <c r="T349" i="6"/>
  <c r="S349" i="6"/>
  <c r="R349" i="6"/>
  <c r="Q349" i="6"/>
  <c r="AA348" i="6"/>
  <c r="Z348" i="6"/>
  <c r="Y348" i="6"/>
  <c r="X348" i="6"/>
  <c r="W348" i="6"/>
  <c r="U348" i="6"/>
  <c r="T348" i="6"/>
  <c r="S348" i="6"/>
  <c r="R348" i="6"/>
  <c r="Q348" i="6"/>
  <c r="AA347" i="6"/>
  <c r="Z347" i="6"/>
  <c r="Y347" i="6"/>
  <c r="X347" i="6"/>
  <c r="W347" i="6"/>
  <c r="U347" i="6"/>
  <c r="T347" i="6"/>
  <c r="S347" i="6"/>
  <c r="R347" i="6"/>
  <c r="Q347" i="6"/>
  <c r="AA346" i="6"/>
  <c r="Z346" i="6"/>
  <c r="Y346" i="6"/>
  <c r="X346" i="6"/>
  <c r="W346" i="6"/>
  <c r="U346" i="6"/>
  <c r="T346" i="6"/>
  <c r="S346" i="6"/>
  <c r="R346" i="6"/>
  <c r="Q346" i="6"/>
  <c r="AA345" i="6"/>
  <c r="Z345" i="6"/>
  <c r="Y345" i="6"/>
  <c r="X345" i="6"/>
  <c r="W345" i="6"/>
  <c r="U345" i="6"/>
  <c r="T345" i="6"/>
  <c r="S345" i="6"/>
  <c r="R345" i="6"/>
  <c r="Q345" i="6"/>
  <c r="AA344" i="6"/>
  <c r="Z344" i="6"/>
  <c r="Y344" i="6"/>
  <c r="X344" i="6"/>
  <c r="W344" i="6"/>
  <c r="U344" i="6"/>
  <c r="T344" i="6"/>
  <c r="S344" i="6"/>
  <c r="R344" i="6"/>
  <c r="Q344" i="6"/>
  <c r="AA343" i="6"/>
  <c r="Z343" i="6"/>
  <c r="Y343" i="6"/>
  <c r="X343" i="6"/>
  <c r="W343" i="6"/>
  <c r="U343" i="6"/>
  <c r="T343" i="6"/>
  <c r="S343" i="6"/>
  <c r="R343" i="6"/>
  <c r="Q343" i="6"/>
  <c r="AA342" i="6"/>
  <c r="Z342" i="6"/>
  <c r="Y342" i="6"/>
  <c r="X342" i="6"/>
  <c r="W342" i="6"/>
  <c r="U342" i="6"/>
  <c r="T342" i="6"/>
  <c r="S342" i="6"/>
  <c r="R342" i="6"/>
  <c r="Q342" i="6"/>
  <c r="AA341" i="6"/>
  <c r="Z341" i="6"/>
  <c r="Y341" i="6"/>
  <c r="X341" i="6"/>
  <c r="W341" i="6"/>
  <c r="U341" i="6"/>
  <c r="T341" i="6"/>
  <c r="S341" i="6"/>
  <c r="R341" i="6"/>
  <c r="Q341" i="6"/>
  <c r="AA340" i="6"/>
  <c r="Z340" i="6"/>
  <c r="Y340" i="6"/>
  <c r="X340" i="6"/>
  <c r="W340" i="6"/>
  <c r="U340" i="6"/>
  <c r="T340" i="6"/>
  <c r="S340" i="6"/>
  <c r="R340" i="6"/>
  <c r="Q340" i="6"/>
  <c r="AA339" i="6"/>
  <c r="Z339" i="6"/>
  <c r="Y339" i="6"/>
  <c r="X339" i="6"/>
  <c r="W339" i="6"/>
  <c r="U339" i="6"/>
  <c r="T339" i="6"/>
  <c r="S339" i="6"/>
  <c r="R339" i="6"/>
  <c r="Q339" i="6"/>
  <c r="AA338" i="6"/>
  <c r="Z338" i="6"/>
  <c r="Y338" i="6"/>
  <c r="X338" i="6"/>
  <c r="W338" i="6"/>
  <c r="U338" i="6"/>
  <c r="T338" i="6"/>
  <c r="S338" i="6"/>
  <c r="R338" i="6"/>
  <c r="Q338" i="6"/>
  <c r="AA337" i="6"/>
  <c r="Z337" i="6"/>
  <c r="Y337" i="6"/>
  <c r="X337" i="6"/>
  <c r="W337" i="6"/>
  <c r="U337" i="6"/>
  <c r="T337" i="6"/>
  <c r="S337" i="6"/>
  <c r="R337" i="6"/>
  <c r="Q337" i="6"/>
  <c r="AA336" i="6"/>
  <c r="Z336" i="6"/>
  <c r="Y336" i="6"/>
  <c r="X336" i="6"/>
  <c r="W336" i="6"/>
  <c r="U336" i="6"/>
  <c r="T336" i="6"/>
  <c r="S336" i="6"/>
  <c r="R336" i="6"/>
  <c r="Q336" i="6"/>
  <c r="AA335" i="6"/>
  <c r="Z335" i="6"/>
  <c r="Y335" i="6"/>
  <c r="X335" i="6"/>
  <c r="W335" i="6"/>
  <c r="U335" i="6"/>
  <c r="T335" i="6"/>
  <c r="S335" i="6"/>
  <c r="R335" i="6"/>
  <c r="Q335" i="6"/>
  <c r="AA334" i="6"/>
  <c r="Z334" i="6"/>
  <c r="Y334" i="6"/>
  <c r="X334" i="6"/>
  <c r="W334" i="6"/>
  <c r="U334" i="6"/>
  <c r="T334" i="6"/>
  <c r="S334" i="6"/>
  <c r="R334" i="6"/>
  <c r="Q334" i="6"/>
  <c r="AA333" i="6"/>
  <c r="Z333" i="6"/>
  <c r="Y333" i="6"/>
  <c r="X333" i="6"/>
  <c r="W333" i="6"/>
  <c r="U333" i="6"/>
  <c r="T333" i="6"/>
  <c r="S333" i="6"/>
  <c r="R333" i="6"/>
  <c r="Q333" i="6"/>
  <c r="AA332" i="6"/>
  <c r="Z332" i="6"/>
  <c r="Y332" i="6"/>
  <c r="X332" i="6"/>
  <c r="W332" i="6"/>
  <c r="U332" i="6"/>
  <c r="T332" i="6"/>
  <c r="S332" i="6"/>
  <c r="R332" i="6"/>
  <c r="Q332" i="6"/>
  <c r="AA331" i="6"/>
  <c r="Z331" i="6"/>
  <c r="Y331" i="6"/>
  <c r="X331" i="6"/>
  <c r="W331" i="6"/>
  <c r="U331" i="6"/>
  <c r="T331" i="6"/>
  <c r="S331" i="6"/>
  <c r="R331" i="6"/>
  <c r="Q331" i="6"/>
  <c r="AA330" i="6"/>
  <c r="Z330" i="6"/>
  <c r="Y330" i="6"/>
  <c r="X330" i="6"/>
  <c r="W330" i="6"/>
  <c r="U330" i="6"/>
  <c r="T330" i="6"/>
  <c r="S330" i="6"/>
  <c r="R330" i="6"/>
  <c r="Q330" i="6"/>
  <c r="AA329" i="6"/>
  <c r="Z329" i="6"/>
  <c r="Y329" i="6"/>
  <c r="X329" i="6"/>
  <c r="W329" i="6"/>
  <c r="U329" i="6"/>
  <c r="T329" i="6"/>
  <c r="S329" i="6"/>
  <c r="R329" i="6"/>
  <c r="Q329" i="6"/>
  <c r="AA328" i="6"/>
  <c r="Z328" i="6"/>
  <c r="Y328" i="6"/>
  <c r="X328" i="6"/>
  <c r="W328" i="6"/>
  <c r="U328" i="6"/>
  <c r="T328" i="6"/>
  <c r="S328" i="6"/>
  <c r="R328" i="6"/>
  <c r="Q328" i="6"/>
  <c r="AA327" i="6"/>
  <c r="Z327" i="6"/>
  <c r="Y327" i="6"/>
  <c r="X327" i="6"/>
  <c r="W327" i="6"/>
  <c r="U327" i="6"/>
  <c r="T327" i="6"/>
  <c r="S327" i="6"/>
  <c r="R327" i="6"/>
  <c r="Q327" i="6"/>
  <c r="AA326" i="6"/>
  <c r="Z326" i="6"/>
  <c r="Y326" i="6"/>
  <c r="X326" i="6"/>
  <c r="W326" i="6"/>
  <c r="U326" i="6"/>
  <c r="T326" i="6"/>
  <c r="S326" i="6"/>
  <c r="R326" i="6"/>
  <c r="Q326" i="6"/>
  <c r="AA325" i="6"/>
  <c r="Z325" i="6"/>
  <c r="Y325" i="6"/>
  <c r="X325" i="6"/>
  <c r="W325" i="6"/>
  <c r="U325" i="6"/>
  <c r="T325" i="6"/>
  <c r="S325" i="6"/>
  <c r="R325" i="6"/>
  <c r="Q325" i="6"/>
  <c r="AA324" i="6"/>
  <c r="Z324" i="6"/>
  <c r="Y324" i="6"/>
  <c r="X324" i="6"/>
  <c r="W324" i="6"/>
  <c r="U324" i="6"/>
  <c r="T324" i="6"/>
  <c r="S324" i="6"/>
  <c r="R324" i="6"/>
  <c r="Q324" i="6"/>
  <c r="AA323" i="6"/>
  <c r="Z323" i="6"/>
  <c r="Y323" i="6"/>
  <c r="X323" i="6"/>
  <c r="W323" i="6"/>
  <c r="U323" i="6"/>
  <c r="T323" i="6"/>
  <c r="S323" i="6"/>
  <c r="R323" i="6"/>
  <c r="Q323" i="6"/>
  <c r="AA322" i="6"/>
  <c r="Z322" i="6"/>
  <c r="Y322" i="6"/>
  <c r="X322" i="6"/>
  <c r="W322" i="6"/>
  <c r="U322" i="6"/>
  <c r="T322" i="6"/>
  <c r="S322" i="6"/>
  <c r="R322" i="6"/>
  <c r="Q322" i="6"/>
  <c r="AA321" i="6"/>
  <c r="Z321" i="6"/>
  <c r="Y321" i="6"/>
  <c r="X321" i="6"/>
  <c r="W321" i="6"/>
  <c r="U321" i="6"/>
  <c r="T321" i="6"/>
  <c r="S321" i="6"/>
  <c r="R321" i="6"/>
  <c r="Q321" i="6"/>
  <c r="AA320" i="6"/>
  <c r="Z320" i="6"/>
  <c r="Y320" i="6"/>
  <c r="X320" i="6"/>
  <c r="W320" i="6"/>
  <c r="U320" i="6"/>
  <c r="T320" i="6"/>
  <c r="S320" i="6"/>
  <c r="R320" i="6"/>
  <c r="Q320" i="6"/>
  <c r="AA319" i="6"/>
  <c r="Z319" i="6"/>
  <c r="Y319" i="6"/>
  <c r="X319" i="6"/>
  <c r="W319" i="6"/>
  <c r="U319" i="6"/>
  <c r="T319" i="6"/>
  <c r="S319" i="6"/>
  <c r="R319" i="6"/>
  <c r="Q319" i="6"/>
  <c r="AA318" i="6"/>
  <c r="Z318" i="6"/>
  <c r="Y318" i="6"/>
  <c r="X318" i="6"/>
  <c r="W318" i="6"/>
  <c r="U318" i="6"/>
  <c r="T318" i="6"/>
  <c r="S318" i="6"/>
  <c r="R318" i="6"/>
  <c r="Q318" i="6"/>
  <c r="AA317" i="6"/>
  <c r="Z317" i="6"/>
  <c r="Y317" i="6"/>
  <c r="X317" i="6"/>
  <c r="W317" i="6"/>
  <c r="U317" i="6"/>
  <c r="T317" i="6"/>
  <c r="S317" i="6"/>
  <c r="R317" i="6"/>
  <c r="Q317" i="6"/>
  <c r="AA316" i="6"/>
  <c r="Z316" i="6"/>
  <c r="Y316" i="6"/>
  <c r="X316" i="6"/>
  <c r="W316" i="6"/>
  <c r="U316" i="6"/>
  <c r="T316" i="6"/>
  <c r="S316" i="6"/>
  <c r="R316" i="6"/>
  <c r="Q316" i="6"/>
  <c r="AA315" i="6"/>
  <c r="Z315" i="6"/>
  <c r="Y315" i="6"/>
  <c r="X315" i="6"/>
  <c r="W315" i="6"/>
  <c r="U315" i="6"/>
  <c r="T315" i="6"/>
  <c r="S315" i="6"/>
  <c r="R315" i="6"/>
  <c r="Q315" i="6"/>
  <c r="AA314" i="6"/>
  <c r="Z314" i="6"/>
  <c r="Y314" i="6"/>
  <c r="X314" i="6"/>
  <c r="W314" i="6"/>
  <c r="U314" i="6"/>
  <c r="T314" i="6"/>
  <c r="S314" i="6"/>
  <c r="R314" i="6"/>
  <c r="Q314" i="6"/>
  <c r="AA313" i="6"/>
  <c r="Z313" i="6"/>
  <c r="Y313" i="6"/>
  <c r="X313" i="6"/>
  <c r="W313" i="6"/>
  <c r="U313" i="6"/>
  <c r="T313" i="6"/>
  <c r="S313" i="6"/>
  <c r="R313" i="6"/>
  <c r="Q313" i="6"/>
  <c r="AA312" i="6"/>
  <c r="Z312" i="6"/>
  <c r="Y312" i="6"/>
  <c r="X312" i="6"/>
  <c r="W312" i="6"/>
  <c r="U312" i="6"/>
  <c r="T312" i="6"/>
  <c r="S312" i="6"/>
  <c r="R312" i="6"/>
  <c r="Q312" i="6"/>
  <c r="AA311" i="6"/>
  <c r="Z311" i="6"/>
  <c r="Y311" i="6"/>
  <c r="X311" i="6"/>
  <c r="W311" i="6"/>
  <c r="U311" i="6"/>
  <c r="T311" i="6"/>
  <c r="S311" i="6"/>
  <c r="R311" i="6"/>
  <c r="Q311" i="6"/>
  <c r="AA310" i="6"/>
  <c r="Z310" i="6"/>
  <c r="Y310" i="6"/>
  <c r="X310" i="6"/>
  <c r="W310" i="6"/>
  <c r="U310" i="6"/>
  <c r="T310" i="6"/>
  <c r="S310" i="6"/>
  <c r="R310" i="6"/>
  <c r="Q310" i="6"/>
  <c r="AA309" i="6"/>
  <c r="Z309" i="6"/>
  <c r="Y309" i="6"/>
  <c r="X309" i="6"/>
  <c r="W309" i="6"/>
  <c r="U309" i="6"/>
  <c r="T309" i="6"/>
  <c r="S309" i="6"/>
  <c r="R309" i="6"/>
  <c r="Q309" i="6"/>
  <c r="AA308" i="6"/>
  <c r="Z308" i="6"/>
  <c r="Y308" i="6"/>
  <c r="X308" i="6"/>
  <c r="W308" i="6"/>
  <c r="U308" i="6"/>
  <c r="T308" i="6"/>
  <c r="S308" i="6"/>
  <c r="R308" i="6"/>
  <c r="Q308" i="6"/>
  <c r="AA307" i="6"/>
  <c r="Z307" i="6"/>
  <c r="Y307" i="6"/>
  <c r="X307" i="6"/>
  <c r="W307" i="6"/>
  <c r="U307" i="6"/>
  <c r="T307" i="6"/>
  <c r="S307" i="6"/>
  <c r="R307" i="6"/>
  <c r="Q307" i="6"/>
  <c r="AA306" i="6"/>
  <c r="Z306" i="6"/>
  <c r="Y306" i="6"/>
  <c r="X306" i="6"/>
  <c r="W306" i="6"/>
  <c r="U306" i="6"/>
  <c r="T306" i="6"/>
  <c r="S306" i="6"/>
  <c r="R306" i="6"/>
  <c r="Q306" i="6"/>
  <c r="AA305" i="6"/>
  <c r="Z305" i="6"/>
  <c r="Y305" i="6"/>
  <c r="X305" i="6"/>
  <c r="W305" i="6"/>
  <c r="U305" i="6"/>
  <c r="T305" i="6"/>
  <c r="S305" i="6"/>
  <c r="R305" i="6"/>
  <c r="Q305" i="6"/>
  <c r="AA304" i="6"/>
  <c r="Z304" i="6"/>
  <c r="Y304" i="6"/>
  <c r="X304" i="6"/>
  <c r="W304" i="6"/>
  <c r="U304" i="6"/>
  <c r="T304" i="6"/>
  <c r="S304" i="6"/>
  <c r="R304" i="6"/>
  <c r="Q304" i="6"/>
  <c r="AA303" i="6"/>
  <c r="Z303" i="6"/>
  <c r="Y303" i="6"/>
  <c r="X303" i="6"/>
  <c r="W303" i="6"/>
  <c r="U303" i="6"/>
  <c r="T303" i="6"/>
  <c r="S303" i="6"/>
  <c r="R303" i="6"/>
  <c r="Q303" i="6"/>
  <c r="AA302" i="6"/>
  <c r="Z302" i="6"/>
  <c r="Y302" i="6"/>
  <c r="X302" i="6"/>
  <c r="W302" i="6"/>
  <c r="U302" i="6"/>
  <c r="T302" i="6"/>
  <c r="S302" i="6"/>
  <c r="R302" i="6"/>
  <c r="Q302" i="6"/>
  <c r="AA301" i="6"/>
  <c r="Z301" i="6"/>
  <c r="Y301" i="6"/>
  <c r="X301" i="6"/>
  <c r="W301" i="6"/>
  <c r="U301" i="6"/>
  <c r="T301" i="6"/>
  <c r="S301" i="6"/>
  <c r="R301" i="6"/>
  <c r="Q301" i="6"/>
  <c r="AA300" i="6"/>
  <c r="Z300" i="6"/>
  <c r="Y300" i="6"/>
  <c r="X300" i="6"/>
  <c r="W300" i="6"/>
  <c r="U300" i="6"/>
  <c r="T300" i="6"/>
  <c r="S300" i="6"/>
  <c r="R300" i="6"/>
  <c r="Q300" i="6"/>
  <c r="AA299" i="6"/>
  <c r="Z299" i="6"/>
  <c r="Y299" i="6"/>
  <c r="X299" i="6"/>
  <c r="W299" i="6"/>
  <c r="U299" i="6"/>
  <c r="T299" i="6"/>
  <c r="S299" i="6"/>
  <c r="R299" i="6"/>
  <c r="Q299" i="6"/>
  <c r="AA298" i="6"/>
  <c r="Z298" i="6"/>
  <c r="Y298" i="6"/>
  <c r="X298" i="6"/>
  <c r="W298" i="6"/>
  <c r="U298" i="6"/>
  <c r="T298" i="6"/>
  <c r="S298" i="6"/>
  <c r="R298" i="6"/>
  <c r="Q298" i="6"/>
  <c r="AA297" i="6"/>
  <c r="Z297" i="6"/>
  <c r="Y297" i="6"/>
  <c r="X297" i="6"/>
  <c r="W297" i="6"/>
  <c r="U297" i="6"/>
  <c r="T297" i="6"/>
  <c r="S297" i="6"/>
  <c r="R297" i="6"/>
  <c r="Q297" i="6"/>
  <c r="AA296" i="6"/>
  <c r="Z296" i="6"/>
  <c r="Y296" i="6"/>
  <c r="X296" i="6"/>
  <c r="W296" i="6"/>
  <c r="U296" i="6"/>
  <c r="T296" i="6"/>
  <c r="S296" i="6"/>
  <c r="R296" i="6"/>
  <c r="Q296" i="6"/>
  <c r="AA295" i="6"/>
  <c r="Z295" i="6"/>
  <c r="Y295" i="6"/>
  <c r="X295" i="6"/>
  <c r="W295" i="6"/>
  <c r="U295" i="6"/>
  <c r="T295" i="6"/>
  <c r="S295" i="6"/>
  <c r="R295" i="6"/>
  <c r="Q295" i="6"/>
  <c r="AA294" i="6"/>
  <c r="Z294" i="6"/>
  <c r="Y294" i="6"/>
  <c r="X294" i="6"/>
  <c r="W294" i="6"/>
  <c r="U294" i="6"/>
  <c r="T294" i="6"/>
  <c r="S294" i="6"/>
  <c r="R294" i="6"/>
  <c r="Q294" i="6"/>
  <c r="AA293" i="6"/>
  <c r="Z293" i="6"/>
  <c r="Y293" i="6"/>
  <c r="X293" i="6"/>
  <c r="W293" i="6"/>
  <c r="U293" i="6"/>
  <c r="T293" i="6"/>
  <c r="S293" i="6"/>
  <c r="R293" i="6"/>
  <c r="Q293" i="6"/>
  <c r="AA292" i="6"/>
  <c r="Z292" i="6"/>
  <c r="Y292" i="6"/>
  <c r="X292" i="6"/>
  <c r="W292" i="6"/>
  <c r="U292" i="6"/>
  <c r="T292" i="6"/>
  <c r="S292" i="6"/>
  <c r="R292" i="6"/>
  <c r="Q292" i="6"/>
  <c r="AA291" i="6"/>
  <c r="Z291" i="6"/>
  <c r="Y291" i="6"/>
  <c r="X291" i="6"/>
  <c r="W291" i="6"/>
  <c r="U291" i="6"/>
  <c r="T291" i="6"/>
  <c r="S291" i="6"/>
  <c r="R291" i="6"/>
  <c r="Q291" i="6"/>
  <c r="AA290" i="6"/>
  <c r="Z290" i="6"/>
  <c r="Y290" i="6"/>
  <c r="X290" i="6"/>
  <c r="W290" i="6"/>
  <c r="U290" i="6"/>
  <c r="T290" i="6"/>
  <c r="S290" i="6"/>
  <c r="R290" i="6"/>
  <c r="Q290" i="6"/>
  <c r="AA289" i="6"/>
  <c r="Z289" i="6"/>
  <c r="Y289" i="6"/>
  <c r="X289" i="6"/>
  <c r="W289" i="6"/>
  <c r="U289" i="6"/>
  <c r="T289" i="6"/>
  <c r="S289" i="6"/>
  <c r="R289" i="6"/>
  <c r="Q289" i="6"/>
  <c r="AA288" i="6"/>
  <c r="Z288" i="6"/>
  <c r="Y288" i="6"/>
  <c r="X288" i="6"/>
  <c r="W288" i="6"/>
  <c r="U288" i="6"/>
  <c r="T288" i="6"/>
  <c r="S288" i="6"/>
  <c r="R288" i="6"/>
  <c r="Q288" i="6"/>
  <c r="AA287" i="6"/>
  <c r="Z287" i="6"/>
  <c r="Y287" i="6"/>
  <c r="X287" i="6"/>
  <c r="W287" i="6"/>
  <c r="U287" i="6"/>
  <c r="T287" i="6"/>
  <c r="S287" i="6"/>
  <c r="R287" i="6"/>
  <c r="Q287" i="6"/>
  <c r="AA286" i="6"/>
  <c r="Z286" i="6"/>
  <c r="Y286" i="6"/>
  <c r="X286" i="6"/>
  <c r="W286" i="6"/>
  <c r="U286" i="6"/>
  <c r="T286" i="6"/>
  <c r="S286" i="6"/>
  <c r="R286" i="6"/>
  <c r="Q286" i="6"/>
  <c r="AA285" i="6"/>
  <c r="Z285" i="6"/>
  <c r="Y285" i="6"/>
  <c r="X285" i="6"/>
  <c r="W285" i="6"/>
  <c r="U285" i="6"/>
  <c r="T285" i="6"/>
  <c r="S285" i="6"/>
  <c r="R285" i="6"/>
  <c r="Q285" i="6"/>
  <c r="AA284" i="6"/>
  <c r="Z284" i="6"/>
  <c r="Y284" i="6"/>
  <c r="X284" i="6"/>
  <c r="W284" i="6"/>
  <c r="U284" i="6"/>
  <c r="T284" i="6"/>
  <c r="S284" i="6"/>
  <c r="R284" i="6"/>
  <c r="Q284" i="6"/>
  <c r="AA283" i="6"/>
  <c r="Z283" i="6"/>
  <c r="Y283" i="6"/>
  <c r="X283" i="6"/>
  <c r="W283" i="6"/>
  <c r="U283" i="6"/>
  <c r="T283" i="6"/>
  <c r="S283" i="6"/>
  <c r="R283" i="6"/>
  <c r="Q283" i="6"/>
  <c r="AA282" i="6"/>
  <c r="Z282" i="6"/>
  <c r="Y282" i="6"/>
  <c r="X282" i="6"/>
  <c r="W282" i="6"/>
  <c r="U282" i="6"/>
  <c r="T282" i="6"/>
  <c r="S282" i="6"/>
  <c r="R282" i="6"/>
  <c r="Q282" i="6"/>
  <c r="AA281" i="6"/>
  <c r="Z281" i="6"/>
  <c r="Y281" i="6"/>
  <c r="X281" i="6"/>
  <c r="W281" i="6"/>
  <c r="U281" i="6"/>
  <c r="T281" i="6"/>
  <c r="S281" i="6"/>
  <c r="R281" i="6"/>
  <c r="Q281" i="6"/>
  <c r="AA280" i="6"/>
  <c r="Z280" i="6"/>
  <c r="Y280" i="6"/>
  <c r="X280" i="6"/>
  <c r="W280" i="6"/>
  <c r="U280" i="6"/>
  <c r="T280" i="6"/>
  <c r="S280" i="6"/>
  <c r="R280" i="6"/>
  <c r="Q280" i="6"/>
  <c r="AA279" i="6"/>
  <c r="Z279" i="6"/>
  <c r="Y279" i="6"/>
  <c r="X279" i="6"/>
  <c r="W279" i="6"/>
  <c r="U279" i="6"/>
  <c r="T279" i="6"/>
  <c r="S279" i="6"/>
  <c r="R279" i="6"/>
  <c r="Q279" i="6"/>
  <c r="AA278" i="6"/>
  <c r="Z278" i="6"/>
  <c r="Y278" i="6"/>
  <c r="X278" i="6"/>
  <c r="W278" i="6"/>
  <c r="U278" i="6"/>
  <c r="T278" i="6"/>
  <c r="S278" i="6"/>
  <c r="R278" i="6"/>
  <c r="Q278" i="6"/>
  <c r="AA277" i="6"/>
  <c r="Z277" i="6"/>
  <c r="Y277" i="6"/>
  <c r="X277" i="6"/>
  <c r="W277" i="6"/>
  <c r="U277" i="6"/>
  <c r="T277" i="6"/>
  <c r="S277" i="6"/>
  <c r="R277" i="6"/>
  <c r="Q277" i="6"/>
  <c r="AA276" i="6"/>
  <c r="Z276" i="6"/>
  <c r="Y276" i="6"/>
  <c r="X276" i="6"/>
  <c r="W276" i="6"/>
  <c r="U276" i="6"/>
  <c r="T276" i="6"/>
  <c r="S276" i="6"/>
  <c r="R276" i="6"/>
  <c r="Q276" i="6"/>
  <c r="AA275" i="6"/>
  <c r="Z275" i="6"/>
  <c r="Y275" i="6"/>
  <c r="X275" i="6"/>
  <c r="W275" i="6"/>
  <c r="U275" i="6"/>
  <c r="T275" i="6"/>
  <c r="S275" i="6"/>
  <c r="R275" i="6"/>
  <c r="Q275" i="6"/>
  <c r="AA274" i="6"/>
  <c r="Z274" i="6"/>
  <c r="Y274" i="6"/>
  <c r="X274" i="6"/>
  <c r="W274" i="6"/>
  <c r="U274" i="6"/>
  <c r="T274" i="6"/>
  <c r="S274" i="6"/>
  <c r="R274" i="6"/>
  <c r="Q274" i="6"/>
  <c r="AA273" i="6"/>
  <c r="Z273" i="6"/>
  <c r="Y273" i="6"/>
  <c r="X273" i="6"/>
  <c r="W273" i="6"/>
  <c r="U273" i="6"/>
  <c r="T273" i="6"/>
  <c r="S273" i="6"/>
  <c r="R273" i="6"/>
  <c r="Q273" i="6"/>
  <c r="AA272" i="6"/>
  <c r="Z272" i="6"/>
  <c r="Y272" i="6"/>
  <c r="X272" i="6"/>
  <c r="W272" i="6"/>
  <c r="U272" i="6"/>
  <c r="T272" i="6"/>
  <c r="S272" i="6"/>
  <c r="R272" i="6"/>
  <c r="Q272" i="6"/>
  <c r="AA271" i="6"/>
  <c r="Z271" i="6"/>
  <c r="Y271" i="6"/>
  <c r="X271" i="6"/>
  <c r="W271" i="6"/>
  <c r="U271" i="6"/>
  <c r="T271" i="6"/>
  <c r="S271" i="6"/>
  <c r="R271" i="6"/>
  <c r="Q271" i="6"/>
  <c r="AA270" i="6"/>
  <c r="Z270" i="6"/>
  <c r="Y270" i="6"/>
  <c r="X270" i="6"/>
  <c r="W270" i="6"/>
  <c r="U270" i="6"/>
  <c r="T270" i="6"/>
  <c r="S270" i="6"/>
  <c r="R270" i="6"/>
  <c r="Q270" i="6"/>
  <c r="AA269" i="6"/>
  <c r="Z269" i="6"/>
  <c r="Y269" i="6"/>
  <c r="X269" i="6"/>
  <c r="W269" i="6"/>
  <c r="U269" i="6"/>
  <c r="T269" i="6"/>
  <c r="S269" i="6"/>
  <c r="R269" i="6"/>
  <c r="Q269" i="6"/>
  <c r="AA268" i="6"/>
  <c r="Z268" i="6"/>
  <c r="Y268" i="6"/>
  <c r="X268" i="6"/>
  <c r="W268" i="6"/>
  <c r="U268" i="6"/>
  <c r="T268" i="6"/>
  <c r="S268" i="6"/>
  <c r="R268" i="6"/>
  <c r="Q268" i="6"/>
  <c r="AA267" i="6"/>
  <c r="Z267" i="6"/>
  <c r="Y267" i="6"/>
  <c r="X267" i="6"/>
  <c r="W267" i="6"/>
  <c r="U267" i="6"/>
  <c r="T267" i="6"/>
  <c r="S267" i="6"/>
  <c r="R267" i="6"/>
  <c r="Q267" i="6"/>
  <c r="AA266" i="6"/>
  <c r="Z266" i="6"/>
  <c r="Y266" i="6"/>
  <c r="X266" i="6"/>
  <c r="W266" i="6"/>
  <c r="U266" i="6"/>
  <c r="T266" i="6"/>
  <c r="S266" i="6"/>
  <c r="R266" i="6"/>
  <c r="Q266" i="6"/>
  <c r="AA265" i="6"/>
  <c r="Z265" i="6"/>
  <c r="Y265" i="6"/>
  <c r="X265" i="6"/>
  <c r="W265" i="6"/>
  <c r="U265" i="6"/>
  <c r="T265" i="6"/>
  <c r="S265" i="6"/>
  <c r="R265" i="6"/>
  <c r="Q265" i="6"/>
  <c r="AA264" i="6"/>
  <c r="Z264" i="6"/>
  <c r="Y264" i="6"/>
  <c r="X264" i="6"/>
  <c r="W264" i="6"/>
  <c r="U264" i="6"/>
  <c r="T264" i="6"/>
  <c r="S264" i="6"/>
  <c r="R264" i="6"/>
  <c r="Q264" i="6"/>
  <c r="AA263" i="6"/>
  <c r="Z263" i="6"/>
  <c r="Y263" i="6"/>
  <c r="X263" i="6"/>
  <c r="W263" i="6"/>
  <c r="U263" i="6"/>
  <c r="T263" i="6"/>
  <c r="S263" i="6"/>
  <c r="R263" i="6"/>
  <c r="Q263" i="6"/>
  <c r="AA262" i="6"/>
  <c r="Z262" i="6"/>
  <c r="Y262" i="6"/>
  <c r="X262" i="6"/>
  <c r="W262" i="6"/>
  <c r="U262" i="6"/>
  <c r="T262" i="6"/>
  <c r="S262" i="6"/>
  <c r="R262" i="6"/>
  <c r="Q262" i="6"/>
  <c r="AA261" i="6"/>
  <c r="Z261" i="6"/>
  <c r="Y261" i="6"/>
  <c r="X261" i="6"/>
  <c r="W261" i="6"/>
  <c r="U261" i="6"/>
  <c r="T261" i="6"/>
  <c r="S261" i="6"/>
  <c r="R261" i="6"/>
  <c r="Q261" i="6"/>
  <c r="AA260" i="6"/>
  <c r="Z260" i="6"/>
  <c r="Y260" i="6"/>
  <c r="X260" i="6"/>
  <c r="W260" i="6"/>
  <c r="U260" i="6"/>
  <c r="T260" i="6"/>
  <c r="S260" i="6"/>
  <c r="R260" i="6"/>
  <c r="Q260" i="6"/>
  <c r="AA259" i="6"/>
  <c r="Z259" i="6"/>
  <c r="Y259" i="6"/>
  <c r="X259" i="6"/>
  <c r="W259" i="6"/>
  <c r="U259" i="6"/>
  <c r="T259" i="6"/>
  <c r="S259" i="6"/>
  <c r="R259" i="6"/>
  <c r="Q259" i="6"/>
  <c r="AA258" i="6"/>
  <c r="Z258" i="6"/>
  <c r="Y258" i="6"/>
  <c r="X258" i="6"/>
  <c r="W258" i="6"/>
  <c r="U258" i="6"/>
  <c r="T258" i="6"/>
  <c r="S258" i="6"/>
  <c r="R258" i="6"/>
  <c r="Q258" i="6"/>
  <c r="AA257" i="6"/>
  <c r="Z257" i="6"/>
  <c r="Y257" i="6"/>
  <c r="X257" i="6"/>
  <c r="W257" i="6"/>
  <c r="U257" i="6"/>
  <c r="T257" i="6"/>
  <c r="S257" i="6"/>
  <c r="R257" i="6"/>
  <c r="Q257" i="6"/>
  <c r="AA256" i="6"/>
  <c r="Z256" i="6"/>
  <c r="Y256" i="6"/>
  <c r="X256" i="6"/>
  <c r="W256" i="6"/>
  <c r="U256" i="6"/>
  <c r="T256" i="6"/>
  <c r="S256" i="6"/>
  <c r="R256" i="6"/>
  <c r="Q256" i="6"/>
  <c r="AA255" i="6"/>
  <c r="Z255" i="6"/>
  <c r="Y255" i="6"/>
  <c r="X255" i="6"/>
  <c r="W255" i="6"/>
  <c r="U255" i="6"/>
  <c r="T255" i="6"/>
  <c r="S255" i="6"/>
  <c r="R255" i="6"/>
  <c r="Q255" i="6"/>
  <c r="AA254" i="6"/>
  <c r="Z254" i="6"/>
  <c r="Y254" i="6"/>
  <c r="X254" i="6"/>
  <c r="W254" i="6"/>
  <c r="U254" i="6"/>
  <c r="T254" i="6"/>
  <c r="S254" i="6"/>
  <c r="R254" i="6"/>
  <c r="Q254" i="6"/>
  <c r="AA253" i="6"/>
  <c r="Z253" i="6"/>
  <c r="Y253" i="6"/>
  <c r="X253" i="6"/>
  <c r="W253" i="6"/>
  <c r="U253" i="6"/>
  <c r="T253" i="6"/>
  <c r="S253" i="6"/>
  <c r="R253" i="6"/>
  <c r="Q253" i="6"/>
  <c r="AA252" i="6"/>
  <c r="Z252" i="6"/>
  <c r="Y252" i="6"/>
  <c r="X252" i="6"/>
  <c r="W252" i="6"/>
  <c r="U252" i="6"/>
  <c r="T252" i="6"/>
  <c r="S252" i="6"/>
  <c r="R252" i="6"/>
  <c r="Q252" i="6"/>
  <c r="AA251" i="6"/>
  <c r="Z251" i="6"/>
  <c r="Y251" i="6"/>
  <c r="X251" i="6"/>
  <c r="W251" i="6"/>
  <c r="U251" i="6"/>
  <c r="T251" i="6"/>
  <c r="S251" i="6"/>
  <c r="R251" i="6"/>
  <c r="Q251" i="6"/>
  <c r="AA250" i="6"/>
  <c r="Z250" i="6"/>
  <c r="Y250" i="6"/>
  <c r="X250" i="6"/>
  <c r="W250" i="6"/>
  <c r="U250" i="6"/>
  <c r="T250" i="6"/>
  <c r="S250" i="6"/>
  <c r="R250" i="6"/>
  <c r="Q250" i="6"/>
  <c r="AA249" i="6"/>
  <c r="Z249" i="6"/>
  <c r="Y249" i="6"/>
  <c r="X249" i="6"/>
  <c r="W249" i="6"/>
  <c r="U249" i="6"/>
  <c r="T249" i="6"/>
  <c r="S249" i="6"/>
  <c r="R249" i="6"/>
  <c r="Q249" i="6"/>
  <c r="AA248" i="6"/>
  <c r="Z248" i="6"/>
  <c r="Y248" i="6"/>
  <c r="X248" i="6"/>
  <c r="W248" i="6"/>
  <c r="U248" i="6"/>
  <c r="T248" i="6"/>
  <c r="S248" i="6"/>
  <c r="R248" i="6"/>
  <c r="Q248" i="6"/>
  <c r="AA247" i="6"/>
  <c r="Z247" i="6"/>
  <c r="Y247" i="6"/>
  <c r="X247" i="6"/>
  <c r="W247" i="6"/>
  <c r="U247" i="6"/>
  <c r="T247" i="6"/>
  <c r="S247" i="6"/>
  <c r="R247" i="6"/>
  <c r="Q247" i="6"/>
  <c r="AA246" i="6"/>
  <c r="Z246" i="6"/>
  <c r="Y246" i="6"/>
  <c r="X246" i="6"/>
  <c r="W246" i="6"/>
  <c r="U246" i="6"/>
  <c r="T246" i="6"/>
  <c r="S246" i="6"/>
  <c r="R246" i="6"/>
  <c r="Q246" i="6"/>
  <c r="AA245" i="6"/>
  <c r="Z245" i="6"/>
  <c r="Y245" i="6"/>
  <c r="X245" i="6"/>
  <c r="W245" i="6"/>
  <c r="U245" i="6"/>
  <c r="T245" i="6"/>
  <c r="S245" i="6"/>
  <c r="R245" i="6"/>
  <c r="Q245" i="6"/>
  <c r="AA244" i="6"/>
  <c r="Z244" i="6"/>
  <c r="Y244" i="6"/>
  <c r="X244" i="6"/>
  <c r="W244" i="6"/>
  <c r="U244" i="6"/>
  <c r="T244" i="6"/>
  <c r="S244" i="6"/>
  <c r="R244" i="6"/>
  <c r="Q244" i="6"/>
  <c r="AA243" i="6"/>
  <c r="Z243" i="6"/>
  <c r="Y243" i="6"/>
  <c r="X243" i="6"/>
  <c r="W243" i="6"/>
  <c r="U243" i="6"/>
  <c r="T243" i="6"/>
  <c r="S243" i="6"/>
  <c r="R243" i="6"/>
  <c r="Q243" i="6"/>
  <c r="AA242" i="6"/>
  <c r="Z242" i="6"/>
  <c r="Y242" i="6"/>
  <c r="X242" i="6"/>
  <c r="W242" i="6"/>
  <c r="U242" i="6"/>
  <c r="T242" i="6"/>
  <c r="S242" i="6"/>
  <c r="R242" i="6"/>
  <c r="Q242" i="6"/>
  <c r="AA241" i="6"/>
  <c r="Z241" i="6"/>
  <c r="Y241" i="6"/>
  <c r="X241" i="6"/>
  <c r="W241" i="6"/>
  <c r="U241" i="6"/>
  <c r="T241" i="6"/>
  <c r="S241" i="6"/>
  <c r="R241" i="6"/>
  <c r="Q241" i="6"/>
  <c r="AA240" i="6"/>
  <c r="Z240" i="6"/>
  <c r="Y240" i="6"/>
  <c r="X240" i="6"/>
  <c r="W240" i="6"/>
  <c r="U240" i="6"/>
  <c r="T240" i="6"/>
  <c r="S240" i="6"/>
  <c r="R240" i="6"/>
  <c r="Q240" i="6"/>
  <c r="AA239" i="6"/>
  <c r="Z239" i="6"/>
  <c r="Y239" i="6"/>
  <c r="X239" i="6"/>
  <c r="W239" i="6"/>
  <c r="U239" i="6"/>
  <c r="T239" i="6"/>
  <c r="S239" i="6"/>
  <c r="R239" i="6"/>
  <c r="Q239" i="6"/>
  <c r="AA238" i="6"/>
  <c r="Z238" i="6"/>
  <c r="Y238" i="6"/>
  <c r="X238" i="6"/>
  <c r="W238" i="6"/>
  <c r="U238" i="6"/>
  <c r="T238" i="6"/>
  <c r="S238" i="6"/>
  <c r="R238" i="6"/>
  <c r="Q238" i="6"/>
  <c r="AA237" i="6"/>
  <c r="Z237" i="6"/>
  <c r="Y237" i="6"/>
  <c r="X237" i="6"/>
  <c r="W237" i="6"/>
  <c r="U237" i="6"/>
  <c r="T237" i="6"/>
  <c r="S237" i="6"/>
  <c r="R237" i="6"/>
  <c r="Q237" i="6"/>
  <c r="AA236" i="6"/>
  <c r="Z236" i="6"/>
  <c r="Y236" i="6"/>
  <c r="X236" i="6"/>
  <c r="W236" i="6"/>
  <c r="U236" i="6"/>
  <c r="T236" i="6"/>
  <c r="S236" i="6"/>
  <c r="R236" i="6"/>
  <c r="Q236" i="6"/>
  <c r="AA235" i="6"/>
  <c r="Z235" i="6"/>
  <c r="Y235" i="6"/>
  <c r="X235" i="6"/>
  <c r="W235" i="6"/>
  <c r="U235" i="6"/>
  <c r="T235" i="6"/>
  <c r="S235" i="6"/>
  <c r="R235" i="6"/>
  <c r="Q235" i="6"/>
  <c r="AA234" i="6"/>
  <c r="Z234" i="6"/>
  <c r="Y234" i="6"/>
  <c r="X234" i="6"/>
  <c r="W234" i="6"/>
  <c r="U234" i="6"/>
  <c r="T234" i="6"/>
  <c r="S234" i="6"/>
  <c r="R234" i="6"/>
  <c r="Q234" i="6"/>
  <c r="AA233" i="6"/>
  <c r="Z233" i="6"/>
  <c r="Y233" i="6"/>
  <c r="X233" i="6"/>
  <c r="W233" i="6"/>
  <c r="U233" i="6"/>
  <c r="T233" i="6"/>
  <c r="S233" i="6"/>
  <c r="R233" i="6"/>
  <c r="Q233" i="6"/>
  <c r="AA232" i="6"/>
  <c r="Z232" i="6"/>
  <c r="Y232" i="6"/>
  <c r="X232" i="6"/>
  <c r="W232" i="6"/>
  <c r="U232" i="6"/>
  <c r="T232" i="6"/>
  <c r="S232" i="6"/>
  <c r="R232" i="6"/>
  <c r="Q232" i="6"/>
  <c r="AA231" i="6"/>
  <c r="Z231" i="6"/>
  <c r="Y231" i="6"/>
  <c r="X231" i="6"/>
  <c r="W231" i="6"/>
  <c r="U231" i="6"/>
  <c r="T231" i="6"/>
  <c r="S231" i="6"/>
  <c r="R231" i="6"/>
  <c r="Q231" i="6"/>
  <c r="AA230" i="6"/>
  <c r="Z230" i="6"/>
  <c r="Y230" i="6"/>
  <c r="X230" i="6"/>
  <c r="W230" i="6"/>
  <c r="U230" i="6"/>
  <c r="T230" i="6"/>
  <c r="S230" i="6"/>
  <c r="R230" i="6"/>
  <c r="Q230" i="6"/>
  <c r="AA229" i="6"/>
  <c r="Z229" i="6"/>
  <c r="Y229" i="6"/>
  <c r="X229" i="6"/>
  <c r="W229" i="6"/>
  <c r="U229" i="6"/>
  <c r="T229" i="6"/>
  <c r="S229" i="6"/>
  <c r="R229" i="6"/>
  <c r="Q229" i="6"/>
  <c r="AA228" i="6"/>
  <c r="Z228" i="6"/>
  <c r="Y228" i="6"/>
  <c r="X228" i="6"/>
  <c r="W228" i="6"/>
  <c r="U228" i="6"/>
  <c r="T228" i="6"/>
  <c r="S228" i="6"/>
  <c r="R228" i="6"/>
  <c r="Q228" i="6"/>
  <c r="AA227" i="6"/>
  <c r="Z227" i="6"/>
  <c r="Y227" i="6"/>
  <c r="X227" i="6"/>
  <c r="W227" i="6"/>
  <c r="U227" i="6"/>
  <c r="T227" i="6"/>
  <c r="S227" i="6"/>
  <c r="R227" i="6"/>
  <c r="Q227" i="6"/>
  <c r="AA226" i="6"/>
  <c r="Z226" i="6"/>
  <c r="Y226" i="6"/>
  <c r="X226" i="6"/>
  <c r="W226" i="6"/>
  <c r="U226" i="6"/>
  <c r="T226" i="6"/>
  <c r="S226" i="6"/>
  <c r="R226" i="6"/>
  <c r="Q226" i="6"/>
  <c r="AA225" i="6"/>
  <c r="Z225" i="6"/>
  <c r="Y225" i="6"/>
  <c r="X225" i="6"/>
  <c r="W225" i="6"/>
  <c r="U225" i="6"/>
  <c r="T225" i="6"/>
  <c r="S225" i="6"/>
  <c r="R225" i="6"/>
  <c r="Q225" i="6"/>
  <c r="AA224" i="6"/>
  <c r="Z224" i="6"/>
  <c r="Y224" i="6"/>
  <c r="X224" i="6"/>
  <c r="W224" i="6"/>
  <c r="U224" i="6"/>
  <c r="T224" i="6"/>
  <c r="S224" i="6"/>
  <c r="R224" i="6"/>
  <c r="Q224" i="6"/>
  <c r="AA223" i="6"/>
  <c r="Z223" i="6"/>
  <c r="Y223" i="6"/>
  <c r="X223" i="6"/>
  <c r="W223" i="6"/>
  <c r="U223" i="6"/>
  <c r="T223" i="6"/>
  <c r="S223" i="6"/>
  <c r="R223" i="6"/>
  <c r="Q223" i="6"/>
  <c r="AA222" i="6"/>
  <c r="Z222" i="6"/>
  <c r="Y222" i="6"/>
  <c r="X222" i="6"/>
  <c r="W222" i="6"/>
  <c r="U222" i="6"/>
  <c r="T222" i="6"/>
  <c r="S222" i="6"/>
  <c r="R222" i="6"/>
  <c r="Q222" i="6"/>
  <c r="AA221" i="6"/>
  <c r="Z221" i="6"/>
  <c r="Y221" i="6"/>
  <c r="X221" i="6"/>
  <c r="W221" i="6"/>
  <c r="U221" i="6"/>
  <c r="T221" i="6"/>
  <c r="S221" i="6"/>
  <c r="R221" i="6"/>
  <c r="Q221" i="6"/>
  <c r="AA220" i="6"/>
  <c r="Z220" i="6"/>
  <c r="Y220" i="6"/>
  <c r="X220" i="6"/>
  <c r="W220" i="6"/>
  <c r="U220" i="6"/>
  <c r="T220" i="6"/>
  <c r="S220" i="6"/>
  <c r="R220" i="6"/>
  <c r="Q220" i="6"/>
  <c r="AA219" i="6"/>
  <c r="Z219" i="6"/>
  <c r="Y219" i="6"/>
  <c r="X219" i="6"/>
  <c r="W219" i="6"/>
  <c r="U219" i="6"/>
  <c r="T219" i="6"/>
  <c r="S219" i="6"/>
  <c r="R219" i="6"/>
  <c r="Q219" i="6"/>
  <c r="AA218" i="6"/>
  <c r="Z218" i="6"/>
  <c r="Y218" i="6"/>
  <c r="X218" i="6"/>
  <c r="W218" i="6"/>
  <c r="U218" i="6"/>
  <c r="T218" i="6"/>
  <c r="S218" i="6"/>
  <c r="R218" i="6"/>
  <c r="Q218" i="6"/>
  <c r="AA217" i="6"/>
  <c r="Z217" i="6"/>
  <c r="Y217" i="6"/>
  <c r="X217" i="6"/>
  <c r="W217" i="6"/>
  <c r="U217" i="6"/>
  <c r="T217" i="6"/>
  <c r="S217" i="6"/>
  <c r="R217" i="6"/>
  <c r="Q217" i="6"/>
  <c r="AA216" i="6"/>
  <c r="Z216" i="6"/>
  <c r="Y216" i="6"/>
  <c r="X216" i="6"/>
  <c r="W216" i="6"/>
  <c r="U216" i="6"/>
  <c r="T216" i="6"/>
  <c r="S216" i="6"/>
  <c r="R216" i="6"/>
  <c r="Q216" i="6"/>
  <c r="AA215" i="6"/>
  <c r="Z215" i="6"/>
  <c r="Y215" i="6"/>
  <c r="X215" i="6"/>
  <c r="W215" i="6"/>
  <c r="U215" i="6"/>
  <c r="T215" i="6"/>
  <c r="S215" i="6"/>
  <c r="R215" i="6"/>
  <c r="Q215" i="6"/>
  <c r="AA214" i="6"/>
  <c r="Z214" i="6"/>
  <c r="Y214" i="6"/>
  <c r="X214" i="6"/>
  <c r="W214" i="6"/>
  <c r="U214" i="6"/>
  <c r="T214" i="6"/>
  <c r="S214" i="6"/>
  <c r="R214" i="6"/>
  <c r="Q214" i="6"/>
  <c r="AA213" i="6"/>
  <c r="Z213" i="6"/>
  <c r="Y213" i="6"/>
  <c r="X213" i="6"/>
  <c r="W213" i="6"/>
  <c r="U213" i="6"/>
  <c r="T213" i="6"/>
  <c r="S213" i="6"/>
  <c r="R213" i="6"/>
  <c r="Q213" i="6"/>
  <c r="AA212" i="6"/>
  <c r="Z212" i="6"/>
  <c r="Y212" i="6"/>
  <c r="X212" i="6"/>
  <c r="W212" i="6"/>
  <c r="U212" i="6"/>
  <c r="T212" i="6"/>
  <c r="S212" i="6"/>
  <c r="R212" i="6"/>
  <c r="Q212" i="6"/>
  <c r="AA211" i="6"/>
  <c r="Z211" i="6"/>
  <c r="Y211" i="6"/>
  <c r="X211" i="6"/>
  <c r="W211" i="6"/>
  <c r="U211" i="6"/>
  <c r="T211" i="6"/>
  <c r="S211" i="6"/>
  <c r="R211" i="6"/>
  <c r="Q211" i="6"/>
  <c r="AA210" i="6"/>
  <c r="Z210" i="6"/>
  <c r="Y210" i="6"/>
  <c r="X210" i="6"/>
  <c r="W210" i="6"/>
  <c r="U210" i="6"/>
  <c r="T210" i="6"/>
  <c r="S210" i="6"/>
  <c r="R210" i="6"/>
  <c r="Q210" i="6"/>
  <c r="AA209" i="6"/>
  <c r="Z209" i="6"/>
  <c r="Y209" i="6"/>
  <c r="X209" i="6"/>
  <c r="W209" i="6"/>
  <c r="U209" i="6"/>
  <c r="T209" i="6"/>
  <c r="S209" i="6"/>
  <c r="R209" i="6"/>
  <c r="Q209" i="6"/>
  <c r="AA208" i="6"/>
  <c r="Z208" i="6"/>
  <c r="Y208" i="6"/>
  <c r="X208" i="6"/>
  <c r="W208" i="6"/>
  <c r="U208" i="6"/>
  <c r="T208" i="6"/>
  <c r="S208" i="6"/>
  <c r="R208" i="6"/>
  <c r="Q208" i="6"/>
  <c r="AA207" i="6"/>
  <c r="Z207" i="6"/>
  <c r="Y207" i="6"/>
  <c r="X207" i="6"/>
  <c r="W207" i="6"/>
  <c r="U207" i="6"/>
  <c r="T207" i="6"/>
  <c r="S207" i="6"/>
  <c r="R207" i="6"/>
  <c r="Q207" i="6"/>
  <c r="AA206" i="6"/>
  <c r="Z206" i="6"/>
  <c r="Y206" i="6"/>
  <c r="X206" i="6"/>
  <c r="W206" i="6"/>
  <c r="U206" i="6"/>
  <c r="T206" i="6"/>
  <c r="S206" i="6"/>
  <c r="R206" i="6"/>
  <c r="Q206" i="6"/>
  <c r="AA205" i="6"/>
  <c r="Z205" i="6"/>
  <c r="Y205" i="6"/>
  <c r="X205" i="6"/>
  <c r="W205" i="6"/>
  <c r="U205" i="6"/>
  <c r="T205" i="6"/>
  <c r="S205" i="6"/>
  <c r="R205" i="6"/>
  <c r="Q205" i="6"/>
  <c r="AA204" i="6"/>
  <c r="Z204" i="6"/>
  <c r="Y204" i="6"/>
  <c r="X204" i="6"/>
  <c r="W204" i="6"/>
  <c r="U204" i="6"/>
  <c r="T204" i="6"/>
  <c r="S204" i="6"/>
  <c r="R204" i="6"/>
  <c r="Q204" i="6"/>
  <c r="AA203" i="6"/>
  <c r="Z203" i="6"/>
  <c r="Y203" i="6"/>
  <c r="X203" i="6"/>
  <c r="W203" i="6"/>
  <c r="U203" i="6"/>
  <c r="T203" i="6"/>
  <c r="S203" i="6"/>
  <c r="R203" i="6"/>
  <c r="Q203" i="6"/>
  <c r="AA202" i="6"/>
  <c r="Z202" i="6"/>
  <c r="Y202" i="6"/>
  <c r="X202" i="6"/>
  <c r="W202" i="6"/>
  <c r="U202" i="6"/>
  <c r="T202" i="6"/>
  <c r="S202" i="6"/>
  <c r="R202" i="6"/>
  <c r="Q202" i="6"/>
  <c r="AA201" i="6"/>
  <c r="Z201" i="6"/>
  <c r="Y201" i="6"/>
  <c r="X201" i="6"/>
  <c r="W201" i="6"/>
  <c r="U201" i="6"/>
  <c r="T201" i="6"/>
  <c r="S201" i="6"/>
  <c r="R201" i="6"/>
  <c r="Q201" i="6"/>
  <c r="AA200" i="6"/>
  <c r="Z200" i="6"/>
  <c r="Y200" i="6"/>
  <c r="X200" i="6"/>
  <c r="W200" i="6"/>
  <c r="U200" i="6"/>
  <c r="T200" i="6"/>
  <c r="S200" i="6"/>
  <c r="R200" i="6"/>
  <c r="Q200" i="6"/>
  <c r="AA199" i="6"/>
  <c r="Z199" i="6"/>
  <c r="Y199" i="6"/>
  <c r="X199" i="6"/>
  <c r="W199" i="6"/>
  <c r="U199" i="6"/>
  <c r="T199" i="6"/>
  <c r="S199" i="6"/>
  <c r="R199" i="6"/>
  <c r="Q199" i="6"/>
  <c r="AA198" i="6"/>
  <c r="Z198" i="6"/>
  <c r="Y198" i="6"/>
  <c r="X198" i="6"/>
  <c r="W198" i="6"/>
  <c r="U198" i="6"/>
  <c r="T198" i="6"/>
  <c r="S198" i="6"/>
  <c r="R198" i="6"/>
  <c r="Q198" i="6"/>
  <c r="AA197" i="6"/>
  <c r="Z197" i="6"/>
  <c r="Y197" i="6"/>
  <c r="X197" i="6"/>
  <c r="W197" i="6"/>
  <c r="U197" i="6"/>
  <c r="T197" i="6"/>
  <c r="S197" i="6"/>
  <c r="R197" i="6"/>
  <c r="Q197" i="6"/>
  <c r="AA196" i="6"/>
  <c r="Z196" i="6"/>
  <c r="Y196" i="6"/>
  <c r="X196" i="6"/>
  <c r="W196" i="6"/>
  <c r="U196" i="6"/>
  <c r="T196" i="6"/>
  <c r="S196" i="6"/>
  <c r="R196" i="6"/>
  <c r="Q196" i="6"/>
  <c r="AA195" i="6"/>
  <c r="Z195" i="6"/>
  <c r="Y195" i="6"/>
  <c r="X195" i="6"/>
  <c r="W195" i="6"/>
  <c r="U195" i="6"/>
  <c r="T195" i="6"/>
  <c r="S195" i="6"/>
  <c r="R195" i="6"/>
  <c r="Q195" i="6"/>
  <c r="AA194" i="6"/>
  <c r="Z194" i="6"/>
  <c r="Y194" i="6"/>
  <c r="X194" i="6"/>
  <c r="W194" i="6"/>
  <c r="U194" i="6"/>
  <c r="T194" i="6"/>
  <c r="S194" i="6"/>
  <c r="R194" i="6"/>
  <c r="Q194" i="6"/>
  <c r="AA193" i="6"/>
  <c r="Z193" i="6"/>
  <c r="Y193" i="6"/>
  <c r="X193" i="6"/>
  <c r="W193" i="6"/>
  <c r="U193" i="6"/>
  <c r="T193" i="6"/>
  <c r="S193" i="6"/>
  <c r="R193" i="6"/>
  <c r="Q193" i="6"/>
  <c r="AA192" i="6"/>
  <c r="Z192" i="6"/>
  <c r="Y192" i="6"/>
  <c r="X192" i="6"/>
  <c r="W192" i="6"/>
  <c r="U192" i="6"/>
  <c r="T192" i="6"/>
  <c r="S192" i="6"/>
  <c r="R192" i="6"/>
  <c r="Q192" i="6"/>
  <c r="AA191" i="6"/>
  <c r="Z191" i="6"/>
  <c r="Y191" i="6"/>
  <c r="X191" i="6"/>
  <c r="W191" i="6"/>
  <c r="U191" i="6"/>
  <c r="T191" i="6"/>
  <c r="S191" i="6"/>
  <c r="R191" i="6"/>
  <c r="Q191" i="6"/>
  <c r="AA190" i="6"/>
  <c r="Z190" i="6"/>
  <c r="Y190" i="6"/>
  <c r="X190" i="6"/>
  <c r="W190" i="6"/>
  <c r="U190" i="6"/>
  <c r="T190" i="6"/>
  <c r="S190" i="6"/>
  <c r="R190" i="6"/>
  <c r="Q190" i="6"/>
  <c r="AA189" i="6"/>
  <c r="Z189" i="6"/>
  <c r="Y189" i="6"/>
  <c r="X189" i="6"/>
  <c r="W189" i="6"/>
  <c r="U189" i="6"/>
  <c r="T189" i="6"/>
  <c r="S189" i="6"/>
  <c r="R189" i="6"/>
  <c r="Q189" i="6"/>
  <c r="AA188" i="6"/>
  <c r="Z188" i="6"/>
  <c r="Y188" i="6"/>
  <c r="X188" i="6"/>
  <c r="W188" i="6"/>
  <c r="U188" i="6"/>
  <c r="T188" i="6"/>
  <c r="S188" i="6"/>
  <c r="R188" i="6"/>
  <c r="Q188" i="6"/>
  <c r="AA187" i="6"/>
  <c r="Z187" i="6"/>
  <c r="Y187" i="6"/>
  <c r="X187" i="6"/>
  <c r="W187" i="6"/>
  <c r="U187" i="6"/>
  <c r="T187" i="6"/>
  <c r="S187" i="6"/>
  <c r="R187" i="6"/>
  <c r="Q187" i="6"/>
  <c r="AA186" i="6"/>
  <c r="Z186" i="6"/>
  <c r="Y186" i="6"/>
  <c r="X186" i="6"/>
  <c r="W186" i="6"/>
  <c r="U186" i="6"/>
  <c r="T186" i="6"/>
  <c r="S186" i="6"/>
  <c r="R186" i="6"/>
  <c r="Q186" i="6"/>
  <c r="AA185" i="6"/>
  <c r="Z185" i="6"/>
  <c r="Y185" i="6"/>
  <c r="X185" i="6"/>
  <c r="W185" i="6"/>
  <c r="U185" i="6"/>
  <c r="T185" i="6"/>
  <c r="S185" i="6"/>
  <c r="R185" i="6"/>
  <c r="Q185" i="6"/>
  <c r="AA184" i="6"/>
  <c r="Z184" i="6"/>
  <c r="Y184" i="6"/>
  <c r="X184" i="6"/>
  <c r="W184" i="6"/>
  <c r="U184" i="6"/>
  <c r="T184" i="6"/>
  <c r="S184" i="6"/>
  <c r="R184" i="6"/>
  <c r="Q184" i="6"/>
  <c r="AA183" i="6"/>
  <c r="Z183" i="6"/>
  <c r="Y183" i="6"/>
  <c r="X183" i="6"/>
  <c r="W183" i="6"/>
  <c r="U183" i="6"/>
  <c r="T183" i="6"/>
  <c r="S183" i="6"/>
  <c r="R183" i="6"/>
  <c r="Q183" i="6"/>
  <c r="AA182" i="6"/>
  <c r="Z182" i="6"/>
  <c r="Y182" i="6"/>
  <c r="X182" i="6"/>
  <c r="W182" i="6"/>
  <c r="U182" i="6"/>
  <c r="T182" i="6"/>
  <c r="S182" i="6"/>
  <c r="R182" i="6"/>
  <c r="Q182" i="6"/>
  <c r="AA181" i="6"/>
  <c r="Z181" i="6"/>
  <c r="Y181" i="6"/>
  <c r="X181" i="6"/>
  <c r="W181" i="6"/>
  <c r="U181" i="6"/>
  <c r="T181" i="6"/>
  <c r="S181" i="6"/>
  <c r="R181" i="6"/>
  <c r="Q181" i="6"/>
  <c r="AA180" i="6"/>
  <c r="Z180" i="6"/>
  <c r="Y180" i="6"/>
  <c r="X180" i="6"/>
  <c r="W180" i="6"/>
  <c r="U180" i="6"/>
  <c r="T180" i="6"/>
  <c r="S180" i="6"/>
  <c r="R180" i="6"/>
  <c r="Q180" i="6"/>
  <c r="AA179" i="6"/>
  <c r="Z179" i="6"/>
  <c r="Y179" i="6"/>
  <c r="X179" i="6"/>
  <c r="W179" i="6"/>
  <c r="U179" i="6"/>
  <c r="T179" i="6"/>
  <c r="S179" i="6"/>
  <c r="R179" i="6"/>
  <c r="Q179" i="6"/>
  <c r="AA178" i="6"/>
  <c r="Z178" i="6"/>
  <c r="Y178" i="6"/>
  <c r="X178" i="6"/>
  <c r="W178" i="6"/>
  <c r="U178" i="6"/>
  <c r="T178" i="6"/>
  <c r="S178" i="6"/>
  <c r="R178" i="6"/>
  <c r="Q178" i="6"/>
  <c r="AA177" i="6"/>
  <c r="Z177" i="6"/>
  <c r="Y177" i="6"/>
  <c r="X177" i="6"/>
  <c r="W177" i="6"/>
  <c r="U177" i="6"/>
  <c r="T177" i="6"/>
  <c r="S177" i="6"/>
  <c r="R177" i="6"/>
  <c r="Q177" i="6"/>
  <c r="AA176" i="6"/>
  <c r="Z176" i="6"/>
  <c r="Y176" i="6"/>
  <c r="X176" i="6"/>
  <c r="W176" i="6"/>
  <c r="U176" i="6"/>
  <c r="T176" i="6"/>
  <c r="S176" i="6"/>
  <c r="R176" i="6"/>
  <c r="Q176" i="6"/>
  <c r="AA175" i="6"/>
  <c r="Z175" i="6"/>
  <c r="Y175" i="6"/>
  <c r="X175" i="6"/>
  <c r="W175" i="6"/>
  <c r="U175" i="6"/>
  <c r="T175" i="6"/>
  <c r="S175" i="6"/>
  <c r="R175" i="6"/>
  <c r="Q175" i="6"/>
  <c r="AA174" i="6"/>
  <c r="Z174" i="6"/>
  <c r="Y174" i="6"/>
  <c r="X174" i="6"/>
  <c r="W174" i="6"/>
  <c r="U174" i="6"/>
  <c r="T174" i="6"/>
  <c r="S174" i="6"/>
  <c r="R174" i="6"/>
  <c r="Q174" i="6"/>
  <c r="AA173" i="6"/>
  <c r="Z173" i="6"/>
  <c r="Y173" i="6"/>
  <c r="X173" i="6"/>
  <c r="W173" i="6"/>
  <c r="U173" i="6"/>
  <c r="T173" i="6"/>
  <c r="S173" i="6"/>
  <c r="R173" i="6"/>
  <c r="Q173" i="6"/>
  <c r="AA172" i="6"/>
  <c r="Z172" i="6"/>
  <c r="Y172" i="6"/>
  <c r="X172" i="6"/>
  <c r="W172" i="6"/>
  <c r="U172" i="6"/>
  <c r="T172" i="6"/>
  <c r="S172" i="6"/>
  <c r="R172" i="6"/>
  <c r="Q172" i="6"/>
  <c r="AA171" i="6"/>
  <c r="Z171" i="6"/>
  <c r="Y171" i="6"/>
  <c r="X171" i="6"/>
  <c r="W171" i="6"/>
  <c r="U171" i="6"/>
  <c r="T171" i="6"/>
  <c r="S171" i="6"/>
  <c r="R171" i="6"/>
  <c r="Q171" i="6"/>
  <c r="AA170" i="6"/>
  <c r="Z170" i="6"/>
  <c r="Y170" i="6"/>
  <c r="X170" i="6"/>
  <c r="W170" i="6"/>
  <c r="U170" i="6"/>
  <c r="T170" i="6"/>
  <c r="S170" i="6"/>
  <c r="R170" i="6"/>
  <c r="Q170" i="6"/>
  <c r="AA169" i="6"/>
  <c r="Z169" i="6"/>
  <c r="Y169" i="6"/>
  <c r="X169" i="6"/>
  <c r="W169" i="6"/>
  <c r="U169" i="6"/>
  <c r="T169" i="6"/>
  <c r="S169" i="6"/>
  <c r="R169" i="6"/>
  <c r="Q169" i="6"/>
  <c r="AA168" i="6"/>
  <c r="Z168" i="6"/>
  <c r="Y168" i="6"/>
  <c r="X168" i="6"/>
  <c r="W168" i="6"/>
  <c r="U168" i="6"/>
  <c r="T168" i="6"/>
  <c r="S168" i="6"/>
  <c r="R168" i="6"/>
  <c r="Q168" i="6"/>
  <c r="AA167" i="6"/>
  <c r="Z167" i="6"/>
  <c r="Y167" i="6"/>
  <c r="X167" i="6"/>
  <c r="W167" i="6"/>
  <c r="U167" i="6"/>
  <c r="T167" i="6"/>
  <c r="S167" i="6"/>
  <c r="R167" i="6"/>
  <c r="Q167" i="6"/>
  <c r="AA166" i="6"/>
  <c r="Z166" i="6"/>
  <c r="Y166" i="6"/>
  <c r="X166" i="6"/>
  <c r="W166" i="6"/>
  <c r="U166" i="6"/>
  <c r="T166" i="6"/>
  <c r="S166" i="6"/>
  <c r="R166" i="6"/>
  <c r="Q166" i="6"/>
  <c r="AA165" i="6"/>
  <c r="Z165" i="6"/>
  <c r="Y165" i="6"/>
  <c r="X165" i="6"/>
  <c r="W165" i="6"/>
  <c r="U165" i="6"/>
  <c r="T165" i="6"/>
  <c r="S165" i="6"/>
  <c r="R165" i="6"/>
  <c r="Q165" i="6"/>
  <c r="AA164" i="6"/>
  <c r="Z164" i="6"/>
  <c r="Y164" i="6"/>
  <c r="X164" i="6"/>
  <c r="W164" i="6"/>
  <c r="U164" i="6"/>
  <c r="T164" i="6"/>
  <c r="S164" i="6"/>
  <c r="R164" i="6"/>
  <c r="Q164" i="6"/>
  <c r="AA163" i="6"/>
  <c r="Z163" i="6"/>
  <c r="Y163" i="6"/>
  <c r="X163" i="6"/>
  <c r="W163" i="6"/>
  <c r="U163" i="6"/>
  <c r="T163" i="6"/>
  <c r="S163" i="6"/>
  <c r="R163" i="6"/>
  <c r="Q163" i="6"/>
  <c r="AA162" i="6"/>
  <c r="Z162" i="6"/>
  <c r="Y162" i="6"/>
  <c r="X162" i="6"/>
  <c r="W162" i="6"/>
  <c r="U162" i="6"/>
  <c r="T162" i="6"/>
  <c r="S162" i="6"/>
  <c r="R162" i="6"/>
  <c r="Q162" i="6"/>
  <c r="AA161" i="6"/>
  <c r="Z161" i="6"/>
  <c r="Y161" i="6"/>
  <c r="X161" i="6"/>
  <c r="W161" i="6"/>
  <c r="U161" i="6"/>
  <c r="T161" i="6"/>
  <c r="S161" i="6"/>
  <c r="R161" i="6"/>
  <c r="Q161" i="6"/>
  <c r="AA160" i="6"/>
  <c r="Z160" i="6"/>
  <c r="Y160" i="6"/>
  <c r="X160" i="6"/>
  <c r="W160" i="6"/>
  <c r="U160" i="6"/>
  <c r="T160" i="6"/>
  <c r="S160" i="6"/>
  <c r="R160" i="6"/>
  <c r="Q160" i="6"/>
  <c r="AA159" i="6"/>
  <c r="Z159" i="6"/>
  <c r="Y159" i="6"/>
  <c r="X159" i="6"/>
  <c r="W159" i="6"/>
  <c r="U159" i="6"/>
  <c r="T159" i="6"/>
  <c r="S159" i="6"/>
  <c r="R159" i="6"/>
  <c r="Q159" i="6"/>
  <c r="AA158" i="6"/>
  <c r="Z158" i="6"/>
  <c r="Y158" i="6"/>
  <c r="X158" i="6"/>
  <c r="W158" i="6"/>
  <c r="U158" i="6"/>
  <c r="T158" i="6"/>
  <c r="S158" i="6"/>
  <c r="R158" i="6"/>
  <c r="Q158" i="6"/>
  <c r="AA157" i="6"/>
  <c r="Z157" i="6"/>
  <c r="Y157" i="6"/>
  <c r="X157" i="6"/>
  <c r="W157" i="6"/>
  <c r="U157" i="6"/>
  <c r="T157" i="6"/>
  <c r="S157" i="6"/>
  <c r="R157" i="6"/>
  <c r="Q157" i="6"/>
  <c r="AA156" i="6"/>
  <c r="Z156" i="6"/>
  <c r="Y156" i="6"/>
  <c r="X156" i="6"/>
  <c r="W156" i="6"/>
  <c r="U156" i="6"/>
  <c r="T156" i="6"/>
  <c r="S156" i="6"/>
  <c r="R156" i="6"/>
  <c r="Q156" i="6"/>
  <c r="AA155" i="6"/>
  <c r="Z155" i="6"/>
  <c r="Y155" i="6"/>
  <c r="X155" i="6"/>
  <c r="W155" i="6"/>
  <c r="U155" i="6"/>
  <c r="T155" i="6"/>
  <c r="S155" i="6"/>
  <c r="R155" i="6"/>
  <c r="Q155" i="6"/>
  <c r="AA154" i="6"/>
  <c r="Z154" i="6"/>
  <c r="Y154" i="6"/>
  <c r="X154" i="6"/>
  <c r="W154" i="6"/>
  <c r="U154" i="6"/>
  <c r="T154" i="6"/>
  <c r="S154" i="6"/>
  <c r="R154" i="6"/>
  <c r="Q154" i="6"/>
  <c r="AA153" i="6"/>
  <c r="Z153" i="6"/>
  <c r="Y153" i="6"/>
  <c r="X153" i="6"/>
  <c r="W153" i="6"/>
  <c r="U153" i="6"/>
  <c r="T153" i="6"/>
  <c r="S153" i="6"/>
  <c r="R153" i="6"/>
  <c r="Q153" i="6"/>
  <c r="AA152" i="6"/>
  <c r="Z152" i="6"/>
  <c r="Y152" i="6"/>
  <c r="X152" i="6"/>
  <c r="W152" i="6"/>
  <c r="U152" i="6"/>
  <c r="T152" i="6"/>
  <c r="S152" i="6"/>
  <c r="R152" i="6"/>
  <c r="Q152" i="6"/>
  <c r="AA151" i="6"/>
  <c r="Z151" i="6"/>
  <c r="Y151" i="6"/>
  <c r="X151" i="6"/>
  <c r="W151" i="6"/>
  <c r="U151" i="6"/>
  <c r="T151" i="6"/>
  <c r="S151" i="6"/>
  <c r="R151" i="6"/>
  <c r="Q151" i="6"/>
  <c r="AA150" i="6"/>
  <c r="Z150" i="6"/>
  <c r="Y150" i="6"/>
  <c r="X150" i="6"/>
  <c r="W150" i="6"/>
  <c r="U150" i="6"/>
  <c r="T150" i="6"/>
  <c r="S150" i="6"/>
  <c r="R150" i="6"/>
  <c r="Q150" i="6"/>
  <c r="AA149" i="6"/>
  <c r="Z149" i="6"/>
  <c r="Y149" i="6"/>
  <c r="X149" i="6"/>
  <c r="W149" i="6"/>
  <c r="U149" i="6"/>
  <c r="T149" i="6"/>
  <c r="S149" i="6"/>
  <c r="R149" i="6"/>
  <c r="Q149" i="6"/>
  <c r="AA148" i="6"/>
  <c r="Z148" i="6"/>
  <c r="Y148" i="6"/>
  <c r="X148" i="6"/>
  <c r="W148" i="6"/>
  <c r="U148" i="6"/>
  <c r="T148" i="6"/>
  <c r="S148" i="6"/>
  <c r="R148" i="6"/>
  <c r="Q148" i="6"/>
  <c r="AA147" i="6"/>
  <c r="Z147" i="6"/>
  <c r="Y147" i="6"/>
  <c r="X147" i="6"/>
  <c r="W147" i="6"/>
  <c r="U147" i="6"/>
  <c r="T147" i="6"/>
  <c r="S147" i="6"/>
  <c r="R147" i="6"/>
  <c r="Q147" i="6"/>
  <c r="AA146" i="6"/>
  <c r="Z146" i="6"/>
  <c r="Y146" i="6"/>
  <c r="X146" i="6"/>
  <c r="W146" i="6"/>
  <c r="U146" i="6"/>
  <c r="T146" i="6"/>
  <c r="S146" i="6"/>
  <c r="R146" i="6"/>
  <c r="Q146" i="6"/>
  <c r="AA145" i="6"/>
  <c r="Z145" i="6"/>
  <c r="Y145" i="6"/>
  <c r="X145" i="6"/>
  <c r="W145" i="6"/>
  <c r="U145" i="6"/>
  <c r="T145" i="6"/>
  <c r="S145" i="6"/>
  <c r="R145" i="6"/>
  <c r="Q145" i="6"/>
  <c r="AA144" i="6"/>
  <c r="Z144" i="6"/>
  <c r="Y144" i="6"/>
  <c r="X144" i="6"/>
  <c r="W144" i="6"/>
  <c r="U144" i="6"/>
  <c r="T144" i="6"/>
  <c r="S144" i="6"/>
  <c r="R144" i="6"/>
  <c r="Q144" i="6"/>
  <c r="AA143" i="6"/>
  <c r="Z143" i="6"/>
  <c r="Y143" i="6"/>
  <c r="X143" i="6"/>
  <c r="W143" i="6"/>
  <c r="U143" i="6"/>
  <c r="T143" i="6"/>
  <c r="S143" i="6"/>
  <c r="R143" i="6"/>
  <c r="Q143" i="6"/>
  <c r="AA142" i="6"/>
  <c r="Z142" i="6"/>
  <c r="Y142" i="6"/>
  <c r="X142" i="6"/>
  <c r="W142" i="6"/>
  <c r="U142" i="6"/>
  <c r="T142" i="6"/>
  <c r="S142" i="6"/>
  <c r="R142" i="6"/>
  <c r="Q142" i="6"/>
  <c r="AA141" i="6"/>
  <c r="Z141" i="6"/>
  <c r="Y141" i="6"/>
  <c r="X141" i="6"/>
  <c r="W141" i="6"/>
  <c r="U141" i="6"/>
  <c r="T141" i="6"/>
  <c r="S141" i="6"/>
  <c r="R141" i="6"/>
  <c r="Q141" i="6"/>
  <c r="AA140" i="6"/>
  <c r="Z140" i="6"/>
  <c r="Y140" i="6"/>
  <c r="X140" i="6"/>
  <c r="W140" i="6"/>
  <c r="U140" i="6"/>
  <c r="T140" i="6"/>
  <c r="S140" i="6"/>
  <c r="R140" i="6"/>
  <c r="Q140" i="6"/>
  <c r="AA139" i="6"/>
  <c r="Z139" i="6"/>
  <c r="Y139" i="6"/>
  <c r="X139" i="6"/>
  <c r="W139" i="6"/>
  <c r="U139" i="6"/>
  <c r="T139" i="6"/>
  <c r="S139" i="6"/>
  <c r="R139" i="6"/>
  <c r="Q139" i="6"/>
  <c r="AA138" i="6"/>
  <c r="Z138" i="6"/>
  <c r="Y138" i="6"/>
  <c r="X138" i="6"/>
  <c r="W138" i="6"/>
  <c r="U138" i="6"/>
  <c r="T138" i="6"/>
  <c r="S138" i="6"/>
  <c r="R138" i="6"/>
  <c r="Q138" i="6"/>
  <c r="AA137" i="6"/>
  <c r="Z137" i="6"/>
  <c r="Y137" i="6"/>
  <c r="X137" i="6"/>
  <c r="W137" i="6"/>
  <c r="U137" i="6"/>
  <c r="T137" i="6"/>
  <c r="S137" i="6"/>
  <c r="R137" i="6"/>
  <c r="Q137" i="6"/>
  <c r="AA136" i="6"/>
  <c r="Z136" i="6"/>
  <c r="Y136" i="6"/>
  <c r="X136" i="6"/>
  <c r="W136" i="6"/>
  <c r="U136" i="6"/>
  <c r="T136" i="6"/>
  <c r="S136" i="6"/>
  <c r="R136" i="6"/>
  <c r="Q136" i="6"/>
  <c r="AA135" i="6"/>
  <c r="Z135" i="6"/>
  <c r="Y135" i="6"/>
  <c r="X135" i="6"/>
  <c r="W135" i="6"/>
  <c r="U135" i="6"/>
  <c r="T135" i="6"/>
  <c r="S135" i="6"/>
  <c r="R135" i="6"/>
  <c r="Q135" i="6"/>
  <c r="AA134" i="6"/>
  <c r="Z134" i="6"/>
  <c r="Y134" i="6"/>
  <c r="X134" i="6"/>
  <c r="W134" i="6"/>
  <c r="U134" i="6"/>
  <c r="T134" i="6"/>
  <c r="S134" i="6"/>
  <c r="R134" i="6"/>
  <c r="Q134" i="6"/>
  <c r="AA133" i="6"/>
  <c r="Z133" i="6"/>
  <c r="Y133" i="6"/>
  <c r="X133" i="6"/>
  <c r="W133" i="6"/>
  <c r="U133" i="6"/>
  <c r="T133" i="6"/>
  <c r="S133" i="6"/>
  <c r="R133" i="6"/>
  <c r="Q133" i="6"/>
  <c r="AA132" i="6"/>
  <c r="Z132" i="6"/>
  <c r="Y132" i="6"/>
  <c r="X132" i="6"/>
  <c r="W132" i="6"/>
  <c r="U132" i="6"/>
  <c r="T132" i="6"/>
  <c r="S132" i="6"/>
  <c r="R132" i="6"/>
  <c r="Q132" i="6"/>
  <c r="AA131" i="6"/>
  <c r="Z131" i="6"/>
  <c r="Y131" i="6"/>
  <c r="X131" i="6"/>
  <c r="W131" i="6"/>
  <c r="U131" i="6"/>
  <c r="T131" i="6"/>
  <c r="S131" i="6"/>
  <c r="R131" i="6"/>
  <c r="Q131" i="6"/>
  <c r="AA130" i="6"/>
  <c r="Z130" i="6"/>
  <c r="Y130" i="6"/>
  <c r="X130" i="6"/>
  <c r="W130" i="6"/>
  <c r="U130" i="6"/>
  <c r="T130" i="6"/>
  <c r="S130" i="6"/>
  <c r="R130" i="6"/>
  <c r="Q130" i="6"/>
  <c r="AA129" i="6"/>
  <c r="Z129" i="6"/>
  <c r="Y129" i="6"/>
  <c r="X129" i="6"/>
  <c r="W129" i="6"/>
  <c r="U129" i="6"/>
  <c r="T129" i="6"/>
  <c r="S129" i="6"/>
  <c r="R129" i="6"/>
  <c r="Q129" i="6"/>
  <c r="AA128" i="6"/>
  <c r="Z128" i="6"/>
  <c r="Y128" i="6"/>
  <c r="X128" i="6"/>
  <c r="W128" i="6"/>
  <c r="U128" i="6"/>
  <c r="T128" i="6"/>
  <c r="S128" i="6"/>
  <c r="R128" i="6"/>
  <c r="Q128" i="6"/>
  <c r="AA127" i="6"/>
  <c r="Z127" i="6"/>
  <c r="Y127" i="6"/>
  <c r="X127" i="6"/>
  <c r="W127" i="6"/>
  <c r="U127" i="6"/>
  <c r="T127" i="6"/>
  <c r="S127" i="6"/>
  <c r="R127" i="6"/>
  <c r="Q127" i="6"/>
  <c r="AA126" i="6"/>
  <c r="Z126" i="6"/>
  <c r="Y126" i="6"/>
  <c r="X126" i="6"/>
  <c r="W126" i="6"/>
  <c r="U126" i="6"/>
  <c r="T126" i="6"/>
  <c r="S126" i="6"/>
  <c r="R126" i="6"/>
  <c r="Q126" i="6"/>
  <c r="AA125" i="6"/>
  <c r="Z125" i="6"/>
  <c r="Y125" i="6"/>
  <c r="X125" i="6"/>
  <c r="W125" i="6"/>
  <c r="U125" i="6"/>
  <c r="T125" i="6"/>
  <c r="S125" i="6"/>
  <c r="R125" i="6"/>
  <c r="Q125" i="6"/>
  <c r="AA124" i="6"/>
  <c r="Z124" i="6"/>
  <c r="Y124" i="6"/>
  <c r="X124" i="6"/>
  <c r="W124" i="6"/>
  <c r="U124" i="6"/>
  <c r="T124" i="6"/>
  <c r="S124" i="6"/>
  <c r="R124" i="6"/>
  <c r="Q124" i="6"/>
  <c r="AA123" i="6"/>
  <c r="Z123" i="6"/>
  <c r="Y123" i="6"/>
  <c r="X123" i="6"/>
  <c r="W123" i="6"/>
  <c r="U123" i="6"/>
  <c r="T123" i="6"/>
  <c r="S123" i="6"/>
  <c r="R123" i="6"/>
  <c r="Q123" i="6"/>
  <c r="AA122" i="6"/>
  <c r="Z122" i="6"/>
  <c r="Y122" i="6"/>
  <c r="X122" i="6"/>
  <c r="W122" i="6"/>
  <c r="U122" i="6"/>
  <c r="T122" i="6"/>
  <c r="S122" i="6"/>
  <c r="R122" i="6"/>
  <c r="Q122" i="6"/>
  <c r="AA121" i="6"/>
  <c r="Z121" i="6"/>
  <c r="Y121" i="6"/>
  <c r="X121" i="6"/>
  <c r="W121" i="6"/>
  <c r="U121" i="6"/>
  <c r="T121" i="6"/>
  <c r="S121" i="6"/>
  <c r="R121" i="6"/>
  <c r="Q121" i="6"/>
  <c r="AA120" i="6"/>
  <c r="Z120" i="6"/>
  <c r="Y120" i="6"/>
  <c r="X120" i="6"/>
  <c r="W120" i="6"/>
  <c r="U120" i="6"/>
  <c r="T120" i="6"/>
  <c r="S120" i="6"/>
  <c r="R120" i="6"/>
  <c r="Q120" i="6"/>
  <c r="AA119" i="6"/>
  <c r="Z119" i="6"/>
  <c r="Y119" i="6"/>
  <c r="X119" i="6"/>
  <c r="W119" i="6"/>
  <c r="U119" i="6"/>
  <c r="T119" i="6"/>
  <c r="S119" i="6"/>
  <c r="R119" i="6"/>
  <c r="Q119" i="6"/>
  <c r="AA118" i="6"/>
  <c r="Z118" i="6"/>
  <c r="Y118" i="6"/>
  <c r="X118" i="6"/>
  <c r="W118" i="6"/>
  <c r="U118" i="6"/>
  <c r="T118" i="6"/>
  <c r="S118" i="6"/>
  <c r="R118" i="6"/>
  <c r="Q118" i="6"/>
  <c r="AA117" i="6"/>
  <c r="Z117" i="6"/>
  <c r="Y117" i="6"/>
  <c r="X117" i="6"/>
  <c r="W117" i="6"/>
  <c r="U117" i="6"/>
  <c r="T117" i="6"/>
  <c r="S117" i="6"/>
  <c r="R117" i="6"/>
  <c r="Q117" i="6"/>
  <c r="AA116" i="6"/>
  <c r="Z116" i="6"/>
  <c r="Y116" i="6"/>
  <c r="X116" i="6"/>
  <c r="W116" i="6"/>
  <c r="U116" i="6"/>
  <c r="T116" i="6"/>
  <c r="S116" i="6"/>
  <c r="R116" i="6"/>
  <c r="Q116" i="6"/>
  <c r="AA115" i="6"/>
  <c r="Z115" i="6"/>
  <c r="Y115" i="6"/>
  <c r="X115" i="6"/>
  <c r="W115" i="6"/>
  <c r="U115" i="6"/>
  <c r="T115" i="6"/>
  <c r="S115" i="6"/>
  <c r="R115" i="6"/>
  <c r="Q115" i="6"/>
  <c r="AA114" i="6"/>
  <c r="Z114" i="6"/>
  <c r="Y114" i="6"/>
  <c r="X114" i="6"/>
  <c r="W114" i="6"/>
  <c r="U114" i="6"/>
  <c r="T114" i="6"/>
  <c r="S114" i="6"/>
  <c r="R114" i="6"/>
  <c r="Q114" i="6"/>
  <c r="AA113" i="6"/>
  <c r="Z113" i="6"/>
  <c r="Y113" i="6"/>
  <c r="X113" i="6"/>
  <c r="W113" i="6"/>
  <c r="U113" i="6"/>
  <c r="T113" i="6"/>
  <c r="S113" i="6"/>
  <c r="R113" i="6"/>
  <c r="Q113" i="6"/>
  <c r="AA112" i="6"/>
  <c r="Z112" i="6"/>
  <c r="Y112" i="6"/>
  <c r="X112" i="6"/>
  <c r="W112" i="6"/>
  <c r="U112" i="6"/>
  <c r="T112" i="6"/>
  <c r="S112" i="6"/>
  <c r="R112" i="6"/>
  <c r="Q112" i="6"/>
  <c r="AA111" i="6"/>
  <c r="Z111" i="6"/>
  <c r="Y111" i="6"/>
  <c r="X111" i="6"/>
  <c r="W111" i="6"/>
  <c r="U111" i="6"/>
  <c r="T111" i="6"/>
  <c r="S111" i="6"/>
  <c r="R111" i="6"/>
  <c r="Q111" i="6"/>
  <c r="AA110" i="6"/>
  <c r="Z110" i="6"/>
  <c r="Y110" i="6"/>
  <c r="X110" i="6"/>
  <c r="W110" i="6"/>
  <c r="U110" i="6"/>
  <c r="T110" i="6"/>
  <c r="S110" i="6"/>
  <c r="R110" i="6"/>
  <c r="Q110" i="6"/>
  <c r="AA109" i="6"/>
  <c r="Z109" i="6"/>
  <c r="Y109" i="6"/>
  <c r="X109" i="6"/>
  <c r="W109" i="6"/>
  <c r="U109" i="6"/>
  <c r="T109" i="6"/>
  <c r="S109" i="6"/>
  <c r="R109" i="6"/>
  <c r="Q109" i="6"/>
  <c r="AA108" i="6"/>
  <c r="Z108" i="6"/>
  <c r="Y108" i="6"/>
  <c r="X108" i="6"/>
  <c r="W108" i="6"/>
  <c r="U108" i="6"/>
  <c r="T108" i="6"/>
  <c r="S108" i="6"/>
  <c r="R108" i="6"/>
  <c r="Q108" i="6"/>
  <c r="AA107" i="6"/>
  <c r="Z107" i="6"/>
  <c r="Y107" i="6"/>
  <c r="X107" i="6"/>
  <c r="W107" i="6"/>
  <c r="U107" i="6"/>
  <c r="T107" i="6"/>
  <c r="S107" i="6"/>
  <c r="R107" i="6"/>
  <c r="Q107" i="6"/>
  <c r="AA106" i="6"/>
  <c r="Z106" i="6"/>
  <c r="Y106" i="6"/>
  <c r="X106" i="6"/>
  <c r="W106" i="6"/>
  <c r="U106" i="6"/>
  <c r="T106" i="6"/>
  <c r="S106" i="6"/>
  <c r="R106" i="6"/>
  <c r="Q106" i="6"/>
  <c r="AA105" i="6"/>
  <c r="Z105" i="6"/>
  <c r="Y105" i="6"/>
  <c r="X105" i="6"/>
  <c r="W105" i="6"/>
  <c r="U105" i="6"/>
  <c r="T105" i="6"/>
  <c r="S105" i="6"/>
  <c r="R105" i="6"/>
  <c r="Q105" i="6"/>
  <c r="AA104" i="6"/>
  <c r="Z104" i="6"/>
  <c r="Y104" i="6"/>
  <c r="X104" i="6"/>
  <c r="W104" i="6"/>
  <c r="U104" i="6"/>
  <c r="T104" i="6"/>
  <c r="S104" i="6"/>
  <c r="R104" i="6"/>
  <c r="Q104" i="6"/>
  <c r="AA103" i="6"/>
  <c r="Z103" i="6"/>
  <c r="Y103" i="6"/>
  <c r="X103" i="6"/>
  <c r="W103" i="6"/>
  <c r="U103" i="6"/>
  <c r="T103" i="6"/>
  <c r="S103" i="6"/>
  <c r="R103" i="6"/>
  <c r="Q103" i="6"/>
  <c r="AA102" i="6"/>
  <c r="Z102" i="6"/>
  <c r="Y102" i="6"/>
  <c r="X102" i="6"/>
  <c r="W102" i="6"/>
  <c r="U102" i="6"/>
  <c r="T102" i="6"/>
  <c r="S102" i="6"/>
  <c r="R102" i="6"/>
  <c r="Q102" i="6"/>
  <c r="AA101" i="6"/>
  <c r="Z101" i="6"/>
  <c r="Y101" i="6"/>
  <c r="X101" i="6"/>
  <c r="W101" i="6"/>
  <c r="U101" i="6"/>
  <c r="T101" i="6"/>
  <c r="S101" i="6"/>
  <c r="R101" i="6"/>
  <c r="Q101" i="6"/>
  <c r="AA100" i="6"/>
  <c r="Z100" i="6"/>
  <c r="Y100" i="6"/>
  <c r="X100" i="6"/>
  <c r="W100" i="6"/>
  <c r="U100" i="6"/>
  <c r="T100" i="6"/>
  <c r="S100" i="6"/>
  <c r="R100" i="6"/>
  <c r="Q100" i="6"/>
  <c r="AA99" i="6"/>
  <c r="Z99" i="6"/>
  <c r="Y99" i="6"/>
  <c r="X99" i="6"/>
  <c r="W99" i="6"/>
  <c r="U99" i="6"/>
  <c r="T99" i="6"/>
  <c r="S99" i="6"/>
  <c r="R99" i="6"/>
  <c r="Q99" i="6"/>
  <c r="AA98" i="6"/>
  <c r="Z98" i="6"/>
  <c r="Y98" i="6"/>
  <c r="X98" i="6"/>
  <c r="W98" i="6"/>
  <c r="U98" i="6"/>
  <c r="T98" i="6"/>
  <c r="S98" i="6"/>
  <c r="R98" i="6"/>
  <c r="Q98" i="6"/>
  <c r="AA97" i="6"/>
  <c r="Z97" i="6"/>
  <c r="Y97" i="6"/>
  <c r="X97" i="6"/>
  <c r="W97" i="6"/>
  <c r="U97" i="6"/>
  <c r="T97" i="6"/>
  <c r="S97" i="6"/>
  <c r="R97" i="6"/>
  <c r="Q97" i="6"/>
  <c r="AA96" i="6"/>
  <c r="Z96" i="6"/>
  <c r="Y96" i="6"/>
  <c r="X96" i="6"/>
  <c r="W96" i="6"/>
  <c r="U96" i="6"/>
  <c r="T96" i="6"/>
  <c r="S96" i="6"/>
  <c r="R96" i="6"/>
  <c r="Q96" i="6"/>
  <c r="AA95" i="6"/>
  <c r="Z95" i="6"/>
  <c r="Y95" i="6"/>
  <c r="X95" i="6"/>
  <c r="W95" i="6"/>
  <c r="U95" i="6"/>
  <c r="T95" i="6"/>
  <c r="S95" i="6"/>
  <c r="R95" i="6"/>
  <c r="Q95" i="6"/>
  <c r="AA94" i="6"/>
  <c r="Z94" i="6"/>
  <c r="Y94" i="6"/>
  <c r="X94" i="6"/>
  <c r="W94" i="6"/>
  <c r="U94" i="6"/>
  <c r="T94" i="6"/>
  <c r="S94" i="6"/>
  <c r="R94" i="6"/>
  <c r="Q94" i="6"/>
  <c r="AA93" i="6"/>
  <c r="Z93" i="6"/>
  <c r="Y93" i="6"/>
  <c r="X93" i="6"/>
  <c r="W93" i="6"/>
  <c r="U93" i="6"/>
  <c r="T93" i="6"/>
  <c r="S93" i="6"/>
  <c r="R93" i="6"/>
  <c r="Q93" i="6"/>
  <c r="AA92" i="6"/>
  <c r="Z92" i="6"/>
  <c r="Y92" i="6"/>
  <c r="X92" i="6"/>
  <c r="W92" i="6"/>
  <c r="U92" i="6"/>
  <c r="T92" i="6"/>
  <c r="S92" i="6"/>
  <c r="R92" i="6"/>
  <c r="Q92" i="6"/>
  <c r="AA91" i="6"/>
  <c r="Z91" i="6"/>
  <c r="Y91" i="6"/>
  <c r="X91" i="6"/>
  <c r="W91" i="6"/>
  <c r="U91" i="6"/>
  <c r="T91" i="6"/>
  <c r="S91" i="6"/>
  <c r="R91" i="6"/>
  <c r="Q91" i="6"/>
  <c r="AA90" i="6"/>
  <c r="Z90" i="6"/>
  <c r="Y90" i="6"/>
  <c r="X90" i="6"/>
  <c r="W90" i="6"/>
  <c r="U90" i="6"/>
  <c r="T90" i="6"/>
  <c r="S90" i="6"/>
  <c r="R90" i="6"/>
  <c r="Q90" i="6"/>
  <c r="AA89" i="6"/>
  <c r="Z89" i="6"/>
  <c r="Y89" i="6"/>
  <c r="X89" i="6"/>
  <c r="W89" i="6"/>
  <c r="U89" i="6"/>
  <c r="T89" i="6"/>
  <c r="S89" i="6"/>
  <c r="R89" i="6"/>
  <c r="Q89" i="6"/>
  <c r="AA88" i="6"/>
  <c r="Z88" i="6"/>
  <c r="Y88" i="6"/>
  <c r="X88" i="6"/>
  <c r="W88" i="6"/>
  <c r="U88" i="6"/>
  <c r="T88" i="6"/>
  <c r="S88" i="6"/>
  <c r="R88" i="6"/>
  <c r="Q88" i="6"/>
  <c r="AA87" i="6"/>
  <c r="Z87" i="6"/>
  <c r="Y87" i="6"/>
  <c r="X87" i="6"/>
  <c r="W87" i="6"/>
  <c r="U87" i="6"/>
  <c r="T87" i="6"/>
  <c r="S87" i="6"/>
  <c r="R87" i="6"/>
  <c r="Q87" i="6"/>
  <c r="AA86" i="6"/>
  <c r="Z86" i="6"/>
  <c r="Y86" i="6"/>
  <c r="X86" i="6"/>
  <c r="W86" i="6"/>
  <c r="U86" i="6"/>
  <c r="T86" i="6"/>
  <c r="S86" i="6"/>
  <c r="R86" i="6"/>
  <c r="Q86" i="6"/>
  <c r="AA85" i="6"/>
  <c r="Z85" i="6"/>
  <c r="Y85" i="6"/>
  <c r="X85" i="6"/>
  <c r="W85" i="6"/>
  <c r="U85" i="6"/>
  <c r="T85" i="6"/>
  <c r="S85" i="6"/>
  <c r="R85" i="6"/>
  <c r="Q85" i="6"/>
  <c r="AA84" i="6"/>
  <c r="Z84" i="6"/>
  <c r="Y84" i="6"/>
  <c r="X84" i="6"/>
  <c r="W84" i="6"/>
  <c r="U84" i="6"/>
  <c r="T84" i="6"/>
  <c r="S84" i="6"/>
  <c r="R84" i="6"/>
  <c r="Q84" i="6"/>
  <c r="AA83" i="6"/>
  <c r="Z83" i="6"/>
  <c r="Y83" i="6"/>
  <c r="X83" i="6"/>
  <c r="W83" i="6"/>
  <c r="U83" i="6"/>
  <c r="T83" i="6"/>
  <c r="S83" i="6"/>
  <c r="R83" i="6"/>
  <c r="Q83" i="6"/>
  <c r="AA82" i="6"/>
  <c r="Z82" i="6"/>
  <c r="Y82" i="6"/>
  <c r="X82" i="6"/>
  <c r="W82" i="6"/>
  <c r="U82" i="6"/>
  <c r="T82" i="6"/>
  <c r="S82" i="6"/>
  <c r="R82" i="6"/>
  <c r="Q82" i="6"/>
  <c r="AA81" i="6"/>
  <c r="Z81" i="6"/>
  <c r="Y81" i="6"/>
  <c r="X81" i="6"/>
  <c r="W81" i="6"/>
  <c r="U81" i="6"/>
  <c r="T81" i="6"/>
  <c r="S81" i="6"/>
  <c r="R81" i="6"/>
  <c r="Q81" i="6"/>
  <c r="AA80" i="6"/>
  <c r="Z80" i="6"/>
  <c r="Y80" i="6"/>
  <c r="X80" i="6"/>
  <c r="W80" i="6"/>
  <c r="U80" i="6"/>
  <c r="T80" i="6"/>
  <c r="S80" i="6"/>
  <c r="R80" i="6"/>
  <c r="Q80" i="6"/>
  <c r="AA79" i="6"/>
  <c r="Z79" i="6"/>
  <c r="Y79" i="6"/>
  <c r="X79" i="6"/>
  <c r="W79" i="6"/>
  <c r="U79" i="6"/>
  <c r="T79" i="6"/>
  <c r="S79" i="6"/>
  <c r="R79" i="6"/>
  <c r="Q79" i="6"/>
  <c r="AA78" i="6"/>
  <c r="Z78" i="6"/>
  <c r="Y78" i="6"/>
  <c r="X78" i="6"/>
  <c r="W78" i="6"/>
  <c r="U78" i="6"/>
  <c r="T78" i="6"/>
  <c r="S78" i="6"/>
  <c r="R78" i="6"/>
  <c r="Q78" i="6"/>
  <c r="AA77" i="6"/>
  <c r="Z77" i="6"/>
  <c r="Y77" i="6"/>
  <c r="X77" i="6"/>
  <c r="W77" i="6"/>
  <c r="U77" i="6"/>
  <c r="T77" i="6"/>
  <c r="S77" i="6"/>
  <c r="R77" i="6"/>
  <c r="Q77" i="6"/>
  <c r="AA76" i="6"/>
  <c r="Z76" i="6"/>
  <c r="Y76" i="6"/>
  <c r="X76" i="6"/>
  <c r="W76" i="6"/>
  <c r="U76" i="6"/>
  <c r="T76" i="6"/>
  <c r="S76" i="6"/>
  <c r="R76" i="6"/>
  <c r="Q76" i="6"/>
  <c r="AA75" i="6"/>
  <c r="Z75" i="6"/>
  <c r="Y75" i="6"/>
  <c r="X75" i="6"/>
  <c r="W75" i="6"/>
  <c r="U75" i="6"/>
  <c r="T75" i="6"/>
  <c r="S75" i="6"/>
  <c r="R75" i="6"/>
  <c r="Q75" i="6"/>
  <c r="AA74" i="6"/>
  <c r="Z74" i="6"/>
  <c r="Y74" i="6"/>
  <c r="X74" i="6"/>
  <c r="W74" i="6"/>
  <c r="U74" i="6"/>
  <c r="T74" i="6"/>
  <c r="S74" i="6"/>
  <c r="R74" i="6"/>
  <c r="Q74" i="6"/>
  <c r="AA73" i="6"/>
  <c r="Z73" i="6"/>
  <c r="Y73" i="6"/>
  <c r="X73" i="6"/>
  <c r="W73" i="6"/>
  <c r="U73" i="6"/>
  <c r="T73" i="6"/>
  <c r="S73" i="6"/>
  <c r="R73" i="6"/>
  <c r="Q73" i="6"/>
  <c r="AA72" i="6"/>
  <c r="Z72" i="6"/>
  <c r="Y72" i="6"/>
  <c r="X72" i="6"/>
  <c r="W72" i="6"/>
  <c r="U72" i="6"/>
  <c r="T72" i="6"/>
  <c r="S72" i="6"/>
  <c r="R72" i="6"/>
  <c r="Q72" i="6"/>
  <c r="AA71" i="6"/>
  <c r="Z71" i="6"/>
  <c r="Y71" i="6"/>
  <c r="X71" i="6"/>
  <c r="W71" i="6"/>
  <c r="U71" i="6"/>
  <c r="T71" i="6"/>
  <c r="S71" i="6"/>
  <c r="R71" i="6"/>
  <c r="Q71" i="6"/>
  <c r="AA70" i="6"/>
  <c r="Z70" i="6"/>
  <c r="Y70" i="6"/>
  <c r="X70" i="6"/>
  <c r="W70" i="6"/>
  <c r="U70" i="6"/>
  <c r="T70" i="6"/>
  <c r="S70" i="6"/>
  <c r="R70" i="6"/>
  <c r="Q70" i="6"/>
  <c r="AA69" i="6"/>
  <c r="Z69" i="6"/>
  <c r="Y69" i="6"/>
  <c r="X69" i="6"/>
  <c r="W69" i="6"/>
  <c r="U69" i="6"/>
  <c r="T69" i="6"/>
  <c r="S69" i="6"/>
  <c r="R69" i="6"/>
  <c r="Q69" i="6"/>
  <c r="AA68" i="6"/>
  <c r="Z68" i="6"/>
  <c r="Y68" i="6"/>
  <c r="X68" i="6"/>
  <c r="W68" i="6"/>
  <c r="U68" i="6"/>
  <c r="T68" i="6"/>
  <c r="S68" i="6"/>
  <c r="R68" i="6"/>
  <c r="Q68" i="6"/>
  <c r="AA67" i="6"/>
  <c r="Z67" i="6"/>
  <c r="Y67" i="6"/>
  <c r="X67" i="6"/>
  <c r="W67" i="6"/>
  <c r="U67" i="6"/>
  <c r="T67" i="6"/>
  <c r="S67" i="6"/>
  <c r="R67" i="6"/>
  <c r="Q67" i="6"/>
  <c r="AA66" i="6"/>
  <c r="Z66" i="6"/>
  <c r="Y66" i="6"/>
  <c r="X66" i="6"/>
  <c r="W66" i="6"/>
  <c r="U66" i="6"/>
  <c r="T66" i="6"/>
  <c r="S66" i="6"/>
  <c r="R66" i="6"/>
  <c r="Q66" i="6"/>
  <c r="AA65" i="6"/>
  <c r="Z65" i="6"/>
  <c r="Y65" i="6"/>
  <c r="X65" i="6"/>
  <c r="W65" i="6"/>
  <c r="U65" i="6"/>
  <c r="T65" i="6"/>
  <c r="S65" i="6"/>
  <c r="R65" i="6"/>
  <c r="Q65" i="6"/>
  <c r="AA64" i="6"/>
  <c r="Z64" i="6"/>
  <c r="Y64" i="6"/>
  <c r="X64" i="6"/>
  <c r="W64" i="6"/>
  <c r="U64" i="6"/>
  <c r="T64" i="6"/>
  <c r="S64" i="6"/>
  <c r="R64" i="6"/>
  <c r="Q64" i="6"/>
  <c r="AA63" i="6"/>
  <c r="Z63" i="6"/>
  <c r="Y63" i="6"/>
  <c r="X63" i="6"/>
  <c r="W63" i="6"/>
  <c r="U63" i="6"/>
  <c r="T63" i="6"/>
  <c r="S63" i="6"/>
  <c r="R63" i="6"/>
  <c r="Q63" i="6"/>
  <c r="AA62" i="6"/>
  <c r="Z62" i="6"/>
  <c r="Y62" i="6"/>
  <c r="X62" i="6"/>
  <c r="W62" i="6"/>
  <c r="U62" i="6"/>
  <c r="T62" i="6"/>
  <c r="S62" i="6"/>
  <c r="R62" i="6"/>
  <c r="Q62" i="6"/>
  <c r="AA61" i="6"/>
  <c r="Z61" i="6"/>
  <c r="Y61" i="6"/>
  <c r="X61" i="6"/>
  <c r="W61" i="6"/>
  <c r="U61" i="6"/>
  <c r="T61" i="6"/>
  <c r="S61" i="6"/>
  <c r="R61" i="6"/>
  <c r="Q61" i="6"/>
  <c r="AA60" i="6"/>
  <c r="Z60" i="6"/>
  <c r="Y60" i="6"/>
  <c r="X60" i="6"/>
  <c r="W60" i="6"/>
  <c r="U60" i="6"/>
  <c r="T60" i="6"/>
  <c r="S60" i="6"/>
  <c r="R60" i="6"/>
  <c r="Q60" i="6"/>
  <c r="AA59" i="6"/>
  <c r="Z59" i="6"/>
  <c r="Y59" i="6"/>
  <c r="X59" i="6"/>
  <c r="W59" i="6"/>
  <c r="U59" i="6"/>
  <c r="T59" i="6"/>
  <c r="S59" i="6"/>
  <c r="R59" i="6"/>
  <c r="Q59" i="6"/>
  <c r="AA58" i="6"/>
  <c r="Z58" i="6"/>
  <c r="Y58" i="6"/>
  <c r="X58" i="6"/>
  <c r="W58" i="6"/>
  <c r="U58" i="6"/>
  <c r="T58" i="6"/>
  <c r="S58" i="6"/>
  <c r="R58" i="6"/>
  <c r="Q58" i="6"/>
  <c r="AA57" i="6"/>
  <c r="Z57" i="6"/>
  <c r="Y57" i="6"/>
  <c r="X57" i="6"/>
  <c r="W57" i="6"/>
  <c r="U57" i="6"/>
  <c r="T57" i="6"/>
  <c r="S57" i="6"/>
  <c r="R57" i="6"/>
  <c r="Q57" i="6"/>
  <c r="AA56" i="6"/>
  <c r="Z56" i="6"/>
  <c r="Y56" i="6"/>
  <c r="X56" i="6"/>
  <c r="W56" i="6"/>
  <c r="U56" i="6"/>
  <c r="T56" i="6"/>
  <c r="S56" i="6"/>
  <c r="R56" i="6"/>
  <c r="Q56" i="6"/>
  <c r="AA55" i="6"/>
  <c r="Z55" i="6"/>
  <c r="Y55" i="6"/>
  <c r="X55" i="6"/>
  <c r="W55" i="6"/>
  <c r="U55" i="6"/>
  <c r="T55" i="6"/>
  <c r="S55" i="6"/>
  <c r="R55" i="6"/>
  <c r="Q55" i="6"/>
  <c r="AA54" i="6"/>
  <c r="Z54" i="6"/>
  <c r="Y54" i="6"/>
  <c r="X54" i="6"/>
  <c r="W54" i="6"/>
  <c r="U54" i="6"/>
  <c r="T54" i="6"/>
  <c r="S54" i="6"/>
  <c r="R54" i="6"/>
  <c r="Q54" i="6"/>
  <c r="AA53" i="6"/>
  <c r="Z53" i="6"/>
  <c r="Y53" i="6"/>
  <c r="X53" i="6"/>
  <c r="W53" i="6"/>
  <c r="U53" i="6"/>
  <c r="T53" i="6"/>
  <c r="S53" i="6"/>
  <c r="R53" i="6"/>
  <c r="Q53" i="6"/>
  <c r="AA52" i="6"/>
  <c r="Z52" i="6"/>
  <c r="Y52" i="6"/>
  <c r="X52" i="6"/>
  <c r="W52" i="6"/>
  <c r="U52" i="6"/>
  <c r="T52" i="6"/>
  <c r="S52" i="6"/>
  <c r="R52" i="6"/>
  <c r="Q52" i="6"/>
  <c r="AA51" i="6"/>
  <c r="Z51" i="6"/>
  <c r="Y51" i="6"/>
  <c r="X51" i="6"/>
  <c r="W51" i="6"/>
  <c r="U51" i="6"/>
  <c r="T51" i="6"/>
  <c r="S51" i="6"/>
  <c r="R51" i="6"/>
  <c r="Q51" i="6"/>
  <c r="AA50" i="6"/>
  <c r="Z50" i="6"/>
  <c r="Y50" i="6"/>
  <c r="X50" i="6"/>
  <c r="W50" i="6"/>
  <c r="U50" i="6"/>
  <c r="T50" i="6"/>
  <c r="S50" i="6"/>
  <c r="R50" i="6"/>
  <c r="Q50" i="6"/>
  <c r="AA49" i="6"/>
  <c r="Z49" i="6"/>
  <c r="Y49" i="6"/>
  <c r="X49" i="6"/>
  <c r="W49" i="6"/>
  <c r="U49" i="6"/>
  <c r="T49" i="6"/>
  <c r="S49" i="6"/>
  <c r="R49" i="6"/>
  <c r="Q49" i="6"/>
  <c r="AA48" i="6"/>
  <c r="Z48" i="6"/>
  <c r="Y48" i="6"/>
  <c r="X48" i="6"/>
  <c r="W48" i="6"/>
  <c r="U48" i="6"/>
  <c r="T48" i="6"/>
  <c r="S48" i="6"/>
  <c r="R48" i="6"/>
  <c r="Q48" i="6"/>
  <c r="AA47" i="6"/>
  <c r="Z47" i="6"/>
  <c r="Y47" i="6"/>
  <c r="X47" i="6"/>
  <c r="W47" i="6"/>
  <c r="U47" i="6"/>
  <c r="T47" i="6"/>
  <c r="S47" i="6"/>
  <c r="R47" i="6"/>
  <c r="Q47" i="6"/>
  <c r="AA46" i="6"/>
  <c r="Z46" i="6"/>
  <c r="Y46" i="6"/>
  <c r="X46" i="6"/>
  <c r="W46" i="6"/>
  <c r="U46" i="6"/>
  <c r="T46" i="6"/>
  <c r="S46" i="6"/>
  <c r="R46" i="6"/>
  <c r="Q46" i="6"/>
  <c r="AA45" i="6"/>
  <c r="Z45" i="6"/>
  <c r="Y45" i="6"/>
  <c r="X45" i="6"/>
  <c r="W45" i="6"/>
  <c r="U45" i="6"/>
  <c r="T45" i="6"/>
  <c r="S45" i="6"/>
  <c r="R45" i="6"/>
  <c r="Q45" i="6"/>
  <c r="AA44" i="6"/>
  <c r="Z44" i="6"/>
  <c r="Y44" i="6"/>
  <c r="X44" i="6"/>
  <c r="W44" i="6"/>
  <c r="U44" i="6"/>
  <c r="T44" i="6"/>
  <c r="S44" i="6"/>
  <c r="R44" i="6"/>
  <c r="Q44" i="6"/>
  <c r="AA43" i="6"/>
  <c r="Z43" i="6"/>
  <c r="Y43" i="6"/>
  <c r="X43" i="6"/>
  <c r="W43" i="6"/>
  <c r="U43" i="6"/>
  <c r="T43" i="6"/>
  <c r="S43" i="6"/>
  <c r="R43" i="6"/>
  <c r="Q43" i="6"/>
  <c r="AA42" i="6"/>
  <c r="Z42" i="6"/>
  <c r="Y42" i="6"/>
  <c r="X42" i="6"/>
  <c r="W42" i="6"/>
  <c r="U42" i="6"/>
  <c r="T42" i="6"/>
  <c r="S42" i="6"/>
  <c r="R42" i="6"/>
  <c r="Q42" i="6"/>
  <c r="AA41" i="6"/>
  <c r="Z41" i="6"/>
  <c r="Y41" i="6"/>
  <c r="X41" i="6"/>
  <c r="W41" i="6"/>
  <c r="U41" i="6"/>
  <c r="T41" i="6"/>
  <c r="S41" i="6"/>
  <c r="R41" i="6"/>
  <c r="Q41" i="6"/>
  <c r="AA40" i="6"/>
  <c r="Z40" i="6"/>
  <c r="Y40" i="6"/>
  <c r="X40" i="6"/>
  <c r="W40" i="6"/>
  <c r="U40" i="6"/>
  <c r="T40" i="6"/>
  <c r="S40" i="6"/>
  <c r="R40" i="6"/>
  <c r="Q40" i="6"/>
  <c r="AA39" i="6"/>
  <c r="Z39" i="6"/>
  <c r="Y39" i="6"/>
  <c r="X39" i="6"/>
  <c r="W39" i="6"/>
  <c r="U39" i="6"/>
  <c r="T39" i="6"/>
  <c r="S39" i="6"/>
  <c r="R39" i="6"/>
  <c r="Q39" i="6"/>
  <c r="AA38" i="6"/>
  <c r="Z38" i="6"/>
  <c r="Y38" i="6"/>
  <c r="X38" i="6"/>
  <c r="W38" i="6"/>
  <c r="U38" i="6"/>
  <c r="T38" i="6"/>
  <c r="S38" i="6"/>
  <c r="R38" i="6"/>
  <c r="Q38" i="6"/>
  <c r="AA37" i="6"/>
  <c r="Z37" i="6"/>
  <c r="Y37" i="6"/>
  <c r="X37" i="6"/>
  <c r="W37" i="6"/>
  <c r="U37" i="6"/>
  <c r="T37" i="6"/>
  <c r="S37" i="6"/>
  <c r="R37" i="6"/>
  <c r="Q37" i="6"/>
  <c r="AA36" i="6"/>
  <c r="Z36" i="6"/>
  <c r="Y36" i="6"/>
  <c r="X36" i="6"/>
  <c r="W36" i="6"/>
  <c r="U36" i="6"/>
  <c r="T36" i="6"/>
  <c r="S36" i="6"/>
  <c r="R36" i="6"/>
  <c r="Q36" i="6"/>
  <c r="AA35" i="6"/>
  <c r="Z35" i="6"/>
  <c r="Y35" i="6"/>
  <c r="X35" i="6"/>
  <c r="W35" i="6"/>
  <c r="U35" i="6"/>
  <c r="T35" i="6"/>
  <c r="S35" i="6"/>
  <c r="R35" i="6"/>
  <c r="Q35" i="6"/>
  <c r="AA34" i="6"/>
  <c r="Z34" i="6"/>
  <c r="Y34" i="6"/>
  <c r="X34" i="6"/>
  <c r="W34" i="6"/>
  <c r="U34" i="6"/>
  <c r="T34" i="6"/>
  <c r="S34" i="6"/>
  <c r="R34" i="6"/>
  <c r="Q34" i="6"/>
  <c r="AA33" i="6"/>
  <c r="Z33" i="6"/>
  <c r="Y33" i="6"/>
  <c r="X33" i="6"/>
  <c r="W33" i="6"/>
  <c r="U33" i="6"/>
  <c r="T33" i="6"/>
  <c r="S33" i="6"/>
  <c r="R33" i="6"/>
  <c r="Q33" i="6"/>
  <c r="AA32" i="6"/>
  <c r="Z32" i="6"/>
  <c r="Y32" i="6"/>
  <c r="X32" i="6"/>
  <c r="W32" i="6"/>
  <c r="U32" i="6"/>
  <c r="T32" i="6"/>
  <c r="S32" i="6"/>
  <c r="R32" i="6"/>
  <c r="Q32" i="6"/>
  <c r="AA31" i="6"/>
  <c r="Z31" i="6"/>
  <c r="Y31" i="6"/>
  <c r="X31" i="6"/>
  <c r="W31" i="6"/>
  <c r="U31" i="6"/>
  <c r="T31" i="6"/>
  <c r="S31" i="6"/>
  <c r="R31" i="6"/>
  <c r="Q31" i="6"/>
  <c r="AA30" i="6"/>
  <c r="Z30" i="6"/>
  <c r="Y30" i="6"/>
  <c r="X30" i="6"/>
  <c r="W30" i="6"/>
  <c r="U30" i="6"/>
  <c r="T30" i="6"/>
  <c r="S30" i="6"/>
  <c r="R30" i="6"/>
  <c r="Q30" i="6"/>
  <c r="AA29" i="6"/>
  <c r="Z29" i="6"/>
  <c r="Y29" i="6"/>
  <c r="X29" i="6"/>
  <c r="W29" i="6"/>
  <c r="U29" i="6"/>
  <c r="T29" i="6"/>
  <c r="S29" i="6"/>
  <c r="R29" i="6"/>
  <c r="Q29" i="6"/>
  <c r="AA28" i="6"/>
  <c r="Z28" i="6"/>
  <c r="Y28" i="6"/>
  <c r="X28" i="6"/>
  <c r="W28" i="6"/>
  <c r="U28" i="6"/>
  <c r="T28" i="6"/>
  <c r="S28" i="6"/>
  <c r="R28" i="6"/>
  <c r="Q28" i="6"/>
  <c r="AA27" i="6"/>
  <c r="Z27" i="6"/>
  <c r="Y27" i="6"/>
  <c r="X27" i="6"/>
  <c r="W27" i="6"/>
  <c r="U27" i="6"/>
  <c r="T27" i="6"/>
  <c r="S27" i="6"/>
  <c r="R27" i="6"/>
  <c r="Q27" i="6"/>
  <c r="AA26" i="6"/>
  <c r="Z26" i="6"/>
  <c r="Y26" i="6"/>
  <c r="X26" i="6"/>
  <c r="W26" i="6"/>
  <c r="U26" i="6"/>
  <c r="T26" i="6"/>
  <c r="S26" i="6"/>
  <c r="R26" i="6"/>
  <c r="Q26" i="6"/>
  <c r="AA25" i="6"/>
  <c r="Z25" i="6"/>
  <c r="Y25" i="6"/>
  <c r="X25" i="6"/>
  <c r="W25" i="6"/>
  <c r="U25" i="6"/>
  <c r="T25" i="6"/>
  <c r="S25" i="6"/>
  <c r="R25" i="6"/>
  <c r="Q25" i="6"/>
  <c r="AA24" i="6"/>
  <c r="Z24" i="6"/>
  <c r="Y24" i="6"/>
  <c r="X24" i="6"/>
  <c r="W24" i="6"/>
  <c r="U24" i="6"/>
  <c r="T24" i="6"/>
  <c r="S24" i="6"/>
  <c r="R24" i="6"/>
  <c r="Q24" i="6"/>
  <c r="AA23" i="6"/>
  <c r="Z23" i="6"/>
  <c r="Y23" i="6"/>
  <c r="X23" i="6"/>
  <c r="W23" i="6"/>
  <c r="U23" i="6"/>
  <c r="T23" i="6"/>
  <c r="S23" i="6"/>
  <c r="R23" i="6"/>
  <c r="Q23" i="6"/>
  <c r="AA22" i="6"/>
  <c r="Z22" i="6"/>
  <c r="Y22" i="6"/>
  <c r="X22" i="6"/>
  <c r="W22" i="6"/>
  <c r="U22" i="6"/>
  <c r="T22" i="6"/>
  <c r="S22" i="6"/>
  <c r="R22" i="6"/>
  <c r="Q22" i="6"/>
  <c r="G22" i="6"/>
  <c r="F22" i="6"/>
  <c r="E22" i="6"/>
  <c r="D22" i="6"/>
  <c r="C22" i="6"/>
  <c r="AA21" i="6"/>
  <c r="Z21" i="6"/>
  <c r="Y21" i="6"/>
  <c r="X21" i="6"/>
  <c r="W21" i="6"/>
  <c r="U21" i="6"/>
  <c r="T21" i="6"/>
  <c r="S21" i="6"/>
  <c r="R21" i="6"/>
  <c r="Q21" i="6"/>
  <c r="G21" i="6"/>
  <c r="F21" i="6"/>
  <c r="E21" i="6"/>
  <c r="D21" i="6"/>
  <c r="C21" i="6"/>
  <c r="AA20" i="6"/>
  <c r="Z20" i="6"/>
  <c r="Y20" i="6"/>
  <c r="X20" i="6"/>
  <c r="W20" i="6"/>
  <c r="U20" i="6"/>
  <c r="T20" i="6"/>
  <c r="S20" i="6"/>
  <c r="R20" i="6"/>
  <c r="Q20" i="6"/>
  <c r="G20" i="6"/>
  <c r="F20" i="6"/>
  <c r="E20" i="6"/>
  <c r="D20" i="6"/>
  <c r="C20" i="6"/>
  <c r="AA19" i="6"/>
  <c r="Z19" i="6"/>
  <c r="Y19" i="6"/>
  <c r="X19" i="6"/>
  <c r="W19" i="6"/>
  <c r="U19" i="6"/>
  <c r="T19" i="6"/>
  <c r="S19" i="6"/>
  <c r="R19" i="6"/>
  <c r="Q19" i="6"/>
  <c r="G19" i="6"/>
  <c r="F19" i="6"/>
  <c r="E19" i="6"/>
  <c r="D19" i="6"/>
  <c r="C19" i="6"/>
  <c r="AA18" i="6"/>
  <c r="Z18" i="6"/>
  <c r="Y18" i="6"/>
  <c r="X18" i="6"/>
  <c r="W18" i="6"/>
  <c r="U18" i="6"/>
  <c r="T18" i="6"/>
  <c r="S18" i="6"/>
  <c r="R18" i="6"/>
  <c r="Q18" i="6"/>
  <c r="G18" i="6"/>
  <c r="F18" i="6"/>
  <c r="E18" i="6"/>
  <c r="D18" i="6"/>
  <c r="C18" i="6"/>
  <c r="AA17" i="6"/>
  <c r="Z17" i="6"/>
  <c r="Y17" i="6"/>
  <c r="X17" i="6"/>
  <c r="W17" i="6"/>
  <c r="U17" i="6"/>
  <c r="T17" i="6"/>
  <c r="S17" i="6"/>
  <c r="R17" i="6"/>
  <c r="Q17" i="6"/>
  <c r="G17" i="6"/>
  <c r="F17" i="6"/>
  <c r="E17" i="6"/>
  <c r="D17" i="6"/>
  <c r="C17" i="6"/>
  <c r="AA16" i="6"/>
  <c r="Z16" i="6"/>
  <c r="Y16" i="6"/>
  <c r="X16" i="6"/>
  <c r="W16" i="6"/>
  <c r="U16" i="6"/>
  <c r="T16" i="6"/>
  <c r="S16" i="6"/>
  <c r="R16" i="6"/>
  <c r="Q16" i="6"/>
  <c r="G16" i="6"/>
  <c r="F16" i="6"/>
  <c r="E16" i="6"/>
  <c r="D16" i="6"/>
  <c r="C16" i="6"/>
  <c r="AA15" i="6"/>
  <c r="Z15" i="6"/>
  <c r="Y15" i="6"/>
  <c r="X15" i="6"/>
  <c r="W15" i="6"/>
  <c r="U15" i="6"/>
  <c r="T15" i="6"/>
  <c r="S15" i="6"/>
  <c r="R15" i="6"/>
  <c r="Q15" i="6"/>
  <c r="G15" i="6"/>
  <c r="F15" i="6"/>
  <c r="E15" i="6"/>
  <c r="D15" i="6"/>
  <c r="C15" i="6"/>
  <c r="AA14" i="6"/>
  <c r="Z14" i="6"/>
  <c r="Y14" i="6"/>
  <c r="X14" i="6"/>
  <c r="W14" i="6"/>
  <c r="U14" i="6"/>
  <c r="T14" i="6"/>
  <c r="S14" i="6"/>
  <c r="R14" i="6"/>
  <c r="Q14" i="6"/>
  <c r="G14" i="6"/>
  <c r="F14" i="6"/>
  <c r="E14" i="6"/>
  <c r="D14" i="6"/>
  <c r="C14" i="6"/>
  <c r="AA13" i="6"/>
  <c r="Z13" i="6"/>
  <c r="Y13" i="6"/>
  <c r="X13" i="6"/>
  <c r="W13" i="6"/>
  <c r="U13" i="6"/>
  <c r="T13" i="6"/>
  <c r="S13" i="6"/>
  <c r="R13" i="6"/>
  <c r="Q13" i="6"/>
  <c r="G13" i="6"/>
  <c r="F13" i="6"/>
  <c r="E13" i="6"/>
  <c r="D13" i="6"/>
  <c r="C13" i="6"/>
  <c r="AA12" i="6"/>
  <c r="Z12" i="6"/>
  <c r="Y12" i="6"/>
  <c r="X12" i="6"/>
  <c r="W12" i="6"/>
  <c r="U12" i="6"/>
  <c r="T12" i="6"/>
  <c r="S12" i="6"/>
  <c r="R12" i="6"/>
  <c r="Q12" i="6"/>
  <c r="G12" i="6"/>
  <c r="F12" i="6"/>
  <c r="E12" i="6"/>
  <c r="D12" i="6"/>
  <c r="C12" i="6"/>
  <c r="AA11" i="6"/>
  <c r="Z11" i="6"/>
  <c r="Y11" i="6"/>
  <c r="X11" i="6"/>
  <c r="W11" i="6"/>
  <c r="U11" i="6"/>
  <c r="T11" i="6"/>
  <c r="S11" i="6"/>
  <c r="R11" i="6"/>
  <c r="Q11" i="6"/>
  <c r="G11" i="6"/>
  <c r="F11" i="6"/>
  <c r="E11" i="6"/>
  <c r="D11" i="6"/>
  <c r="C11" i="6"/>
  <c r="AA10" i="6"/>
  <c r="Z10" i="6"/>
  <c r="Y10" i="6"/>
  <c r="X10" i="6"/>
  <c r="W10" i="6"/>
  <c r="U10" i="6"/>
  <c r="T10" i="6"/>
  <c r="S10" i="6"/>
  <c r="R10" i="6"/>
  <c r="Q10" i="6"/>
  <c r="G10" i="6"/>
  <c r="F10" i="6"/>
  <c r="E10" i="6"/>
  <c r="D10" i="6"/>
  <c r="C10" i="6"/>
  <c r="AA9" i="6"/>
  <c r="Z9" i="6"/>
  <c r="Y9" i="6"/>
  <c r="X9" i="6"/>
  <c r="W9" i="6"/>
  <c r="U9" i="6"/>
  <c r="T9" i="6"/>
  <c r="S9" i="6"/>
  <c r="R9" i="6"/>
  <c r="Q9" i="6"/>
  <c r="G9" i="6"/>
  <c r="F9" i="6"/>
  <c r="E9" i="6"/>
  <c r="D9" i="6"/>
  <c r="C9" i="6"/>
  <c r="AA8" i="6"/>
  <c r="Z8" i="6"/>
  <c r="Y8" i="6"/>
  <c r="X8" i="6"/>
  <c r="W8" i="6"/>
  <c r="U8" i="6"/>
  <c r="T8" i="6"/>
  <c r="S8" i="6"/>
  <c r="R8" i="6"/>
  <c r="Q8" i="6"/>
  <c r="G8" i="6"/>
  <c r="F8" i="6"/>
  <c r="E8" i="6"/>
  <c r="D8" i="6"/>
  <c r="C8" i="6"/>
  <c r="AA7" i="6"/>
  <c r="Z7" i="6"/>
  <c r="Y7" i="6"/>
  <c r="X7" i="6"/>
  <c r="W7" i="6"/>
  <c r="U7" i="6"/>
  <c r="T7" i="6"/>
  <c r="S7" i="6"/>
  <c r="R7" i="6"/>
  <c r="Q7" i="6"/>
  <c r="G7" i="6"/>
  <c r="G23" i="6" s="1"/>
  <c r="F7" i="6"/>
  <c r="E7" i="6"/>
  <c r="D7" i="6"/>
  <c r="D23" i="6" s="1"/>
  <c r="C7" i="6"/>
  <c r="C23" i="6" s="1"/>
  <c r="AA6" i="6"/>
  <c r="Z6" i="6"/>
  <c r="Y6" i="6"/>
  <c r="X6" i="6"/>
  <c r="W6" i="6"/>
  <c r="U6" i="6"/>
  <c r="T6" i="6"/>
  <c r="S6" i="6"/>
  <c r="R6" i="6"/>
  <c r="Q6" i="6"/>
  <c r="G6" i="6"/>
  <c r="F6" i="6"/>
  <c r="E6" i="6"/>
  <c r="D6" i="6"/>
  <c r="C6" i="6"/>
  <c r="AA5" i="6"/>
  <c r="Z5" i="6"/>
  <c r="Y5" i="6"/>
  <c r="X5" i="6"/>
  <c r="W5" i="6"/>
  <c r="U5" i="6"/>
  <c r="T5" i="6"/>
  <c r="S5" i="6"/>
  <c r="R5" i="6"/>
  <c r="Q5" i="6"/>
  <c r="G5" i="6"/>
  <c r="F5" i="6"/>
  <c r="E5" i="6"/>
  <c r="D5" i="6"/>
  <c r="C5" i="6"/>
  <c r="AA4" i="6"/>
  <c r="Z4" i="6"/>
  <c r="Y4" i="6"/>
  <c r="X4" i="6"/>
  <c r="W4" i="6"/>
  <c r="U4" i="6"/>
  <c r="T4" i="6"/>
  <c r="S4" i="6"/>
  <c r="R4" i="6"/>
  <c r="Q4" i="6"/>
  <c r="G4" i="6"/>
  <c r="F4" i="6"/>
  <c r="F23" i="6" s="1"/>
  <c r="E4" i="6"/>
  <c r="E23" i="6" s="1"/>
  <c r="D4" i="6"/>
  <c r="C4" i="6"/>
  <c r="C23" i="12" l="1"/>
  <c r="E23" i="12"/>
  <c r="D23" i="12"/>
  <c r="F23" i="12"/>
  <c r="G23" i="12"/>
  <c r="C23" i="20"/>
  <c r="D14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<sst xmlns="http://schemas.openxmlformats.org/spreadsheetml/2006/main" count="21437" uniqueCount="232">
  <si>
    <t>Model:</t>
    <phoneticPr fontId="23" type="noConversion"/>
  </si>
  <si>
    <t xml:space="preserve">Coin  </t>
    <phoneticPr fontId="23" type="noConversion"/>
  </si>
  <si>
    <t>Multiway</t>
  </si>
  <si>
    <t>Pay Back</t>
    <phoneticPr fontId="23" type="noConversion"/>
  </si>
  <si>
    <t>Total Pay Back Percentage includes the following adjustments.</t>
    <phoneticPr fontId="23" type="noConversion"/>
  </si>
  <si>
    <t xml:space="preserve">Coin  </t>
    <phoneticPr fontId="23" type="noConversion"/>
  </si>
  <si>
    <t>Hit%</t>
    <phoneticPr fontId="23" type="noConversion"/>
  </si>
  <si>
    <t>Pulls/Hit</t>
    <phoneticPr fontId="23" type="noConversion"/>
  </si>
  <si>
    <t>Description of feature</t>
    <phoneticPr fontId="23" type="noConversion"/>
  </si>
  <si>
    <t>Reel #</t>
    <phoneticPr fontId="23" type="noConversion"/>
  </si>
  <si>
    <t>Visible Window Size</t>
    <phoneticPr fontId="23" type="noConversion"/>
  </si>
  <si>
    <t>C1 *</t>
    <phoneticPr fontId="23" type="noConversion"/>
  </si>
  <si>
    <t>W1</t>
    <phoneticPr fontId="23" type="noConversion"/>
  </si>
  <si>
    <t>W2</t>
    <phoneticPr fontId="23" type="noConversion"/>
  </si>
  <si>
    <t>W3</t>
    <phoneticPr fontId="23" type="noConversion"/>
  </si>
  <si>
    <t>W4</t>
  </si>
  <si>
    <t>Symbol</t>
    <phoneticPr fontId="23" type="noConversion"/>
  </si>
  <si>
    <t>ID</t>
  </si>
  <si>
    <t>Description</t>
  </si>
  <si>
    <t>R1</t>
    <phoneticPr fontId="23" type="noConversion"/>
  </si>
  <si>
    <t>R2</t>
    <phoneticPr fontId="23" type="noConversion"/>
  </si>
  <si>
    <t>R3</t>
    <phoneticPr fontId="23" type="noConversion"/>
  </si>
  <si>
    <t>R4</t>
    <phoneticPr fontId="23" type="noConversion"/>
  </si>
  <si>
    <t>R5</t>
    <phoneticPr fontId="23" type="noConversion"/>
  </si>
  <si>
    <t>ID</t>
    <phoneticPr fontId="23" type="noConversion"/>
  </si>
  <si>
    <t>Description</t>
    <phoneticPr fontId="23" type="noConversion"/>
  </si>
  <si>
    <t>Line #</t>
    <phoneticPr fontId="23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</si>
  <si>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</si>
  <si>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</si>
  <si>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</si>
  <si>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</si>
  <si>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</si>
  <si>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</si>
  <si>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</si>
  <si>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</si>
  <si>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</si>
  <si>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</si>
  <si>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WA</t>
    <phoneticPr fontId="20" type="noConversion"/>
  </si>
  <si>
    <t>WK</t>
    <phoneticPr fontId="20" type="noConversion"/>
  </si>
  <si>
    <t>WQ</t>
    <phoneticPr fontId="20" type="noConversion"/>
  </si>
  <si>
    <t>WJ</t>
    <phoneticPr fontId="20" type="noConversion"/>
  </si>
  <si>
    <t>A</t>
  </si>
  <si>
    <t>K</t>
  </si>
  <si>
    <t>Q</t>
  </si>
  <si>
    <t>J</t>
  </si>
  <si>
    <r>
      <t>Feature</t>
    </r>
    <r>
      <rPr>
        <b/>
        <sz val="12"/>
        <rFont val="細明體"/>
        <family val="3"/>
        <charset val="136"/>
      </rPr>
      <t>：</t>
    </r>
    <phoneticPr fontId="23" type="noConversion"/>
  </si>
  <si>
    <r>
      <t>Pay Table</t>
    </r>
    <r>
      <rPr>
        <b/>
        <sz val="12"/>
        <rFont val="細明體"/>
        <family val="3"/>
        <charset val="136"/>
      </rPr>
      <t>：</t>
    </r>
    <phoneticPr fontId="23" type="noConversion"/>
  </si>
  <si>
    <r>
      <t>Scatter Pay</t>
    </r>
    <r>
      <rPr>
        <b/>
        <sz val="12"/>
        <rFont val="細明體"/>
        <family val="3"/>
        <charset val="136"/>
      </rPr>
      <t>：</t>
    </r>
    <phoneticPr fontId="23" type="noConversion"/>
  </si>
  <si>
    <r>
      <t>*[C1]</t>
    </r>
    <r>
      <rPr>
        <sz val="12"/>
        <rFont val="細明體"/>
        <family val="3"/>
        <charset val="136"/>
      </rPr>
      <t>僅計算出現總數，對應倍數乘以押分。</t>
    </r>
    <phoneticPr fontId="23" type="noConversion"/>
  </si>
  <si>
    <t>Scatter</t>
  </si>
  <si>
    <t>0X</t>
    <phoneticPr fontId="20" type="noConversion"/>
  </si>
  <si>
    <t>All wins show for 100 credit bet.</t>
    <phoneticPr fontId="23" type="noConversion"/>
  </si>
  <si>
    <t>4</t>
    <phoneticPr fontId="20" type="noConversion"/>
  </si>
  <si>
    <t>3</t>
    <phoneticPr fontId="20" type="noConversion"/>
  </si>
  <si>
    <t>WW1 *</t>
    <phoneticPr fontId="23" type="noConversion"/>
  </si>
  <si>
    <t>WW2 *</t>
    <phoneticPr fontId="23" type="noConversion"/>
  </si>
  <si>
    <t>--</t>
    <phoneticPr fontId="23" type="noConversion"/>
  </si>
  <si>
    <t>3+</t>
    <phoneticPr fontId="20" type="noConversion"/>
  </si>
  <si>
    <r>
      <t>1. Base Game</t>
    </r>
    <r>
      <rPr>
        <sz val="12"/>
        <rFont val="細明體"/>
        <family val="3"/>
        <charset val="136"/>
      </rPr>
      <t>中，為</t>
    </r>
    <r>
      <rPr>
        <sz val="12"/>
        <rFont val="Courier New"/>
        <family val="3"/>
      </rPr>
      <t>4*5</t>
    </r>
    <r>
      <rPr>
        <sz val="12"/>
        <rFont val="細明體"/>
        <family val="3"/>
        <charset val="136"/>
      </rPr>
      <t>盤面，</t>
    </r>
    <r>
      <rPr>
        <sz val="12"/>
        <rFont val="Courier New"/>
        <family val="3"/>
      </rPr>
      <t>1024 Ways Game</t>
    </r>
    <r>
      <rPr>
        <sz val="12"/>
        <rFont val="細明體"/>
        <family val="3"/>
        <charset val="136"/>
      </rPr>
      <t xml:space="preserve">。連線後消除所有連線的標誌後，剩餘標誌依照輪帶順序往下掉落。
</t>
    </r>
    <r>
      <rPr>
        <sz val="12"/>
        <rFont val="Courier New"/>
        <family val="3"/>
      </rPr>
      <t xml:space="preserve">2. </t>
    </r>
    <r>
      <rPr>
        <sz val="12"/>
        <rFont val="細明體"/>
        <family val="3"/>
        <charset val="136"/>
      </rPr>
      <t xml:space="preserve">當連線的盤面每達成一次消除時，得分倍率往上提升。
</t>
    </r>
    <r>
      <rPr>
        <sz val="12"/>
        <rFont val="Courier New"/>
        <family val="3"/>
      </rPr>
      <t xml:space="preserve">3. </t>
    </r>
    <r>
      <rPr>
        <sz val="12"/>
        <rFont val="細明體"/>
        <family val="3"/>
        <charset val="136"/>
      </rPr>
      <t>當連線的盤面消除到金框符號時，有機會在原地留下一個</t>
    </r>
    <r>
      <rPr>
        <sz val="12"/>
        <rFont val="Courier New"/>
        <family val="3"/>
      </rPr>
      <t>WW1</t>
    </r>
    <r>
      <rPr>
        <sz val="12"/>
        <rFont val="細明體"/>
        <family val="3"/>
        <charset val="136"/>
      </rPr>
      <t>，或是有機會將目前這格與額外</t>
    </r>
    <r>
      <rPr>
        <sz val="12"/>
        <rFont val="Courier New"/>
        <family val="3"/>
      </rPr>
      <t>2~4</t>
    </r>
    <r>
      <rPr>
        <sz val="12"/>
        <rFont val="細明體"/>
        <family val="3"/>
        <charset val="136"/>
      </rPr>
      <t>格取代成</t>
    </r>
    <r>
      <rPr>
        <sz val="12"/>
        <rFont val="Courier New"/>
        <family val="3"/>
      </rPr>
      <t>WW2</t>
    </r>
    <r>
      <rPr>
        <sz val="12"/>
        <rFont val="細明體"/>
        <family val="3"/>
        <charset val="136"/>
      </rPr>
      <t>。
4</t>
    </r>
    <r>
      <rPr>
        <sz val="12"/>
        <rFont val="Courier New"/>
        <family val="3"/>
      </rPr>
      <t xml:space="preserve">. </t>
    </r>
    <r>
      <rPr>
        <sz val="12"/>
        <rFont val="細明體"/>
        <family val="3"/>
        <charset val="136"/>
      </rPr>
      <t>每一滾輪皆有機會出現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，連線消除後也有機會出現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，一輪可以出現超過</t>
    </r>
    <r>
      <rPr>
        <sz val="12"/>
        <rFont val="Courier New"/>
        <family val="3"/>
      </rPr>
      <t>1</t>
    </r>
    <r>
      <rPr>
        <sz val="12"/>
        <rFont val="細明體"/>
        <family val="3"/>
        <charset val="136"/>
      </rPr>
      <t>顆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。</t>
    </r>
    <phoneticPr fontId="20" type="noConversion"/>
  </si>
  <si>
    <t>Wild1</t>
    <phoneticPr fontId="20" type="noConversion"/>
  </si>
  <si>
    <t>Wild2</t>
    <phoneticPr fontId="20" type="noConversion"/>
  </si>
  <si>
    <t>WW1</t>
    <phoneticPr fontId="20" type="noConversion"/>
  </si>
  <si>
    <t>WW2</t>
    <phoneticPr fontId="20" type="noConversion"/>
  </si>
  <si>
    <t>M1G</t>
  </si>
  <si>
    <t>M1G</t>
    <phoneticPr fontId="20" type="noConversion"/>
  </si>
  <si>
    <t>M2G</t>
  </si>
  <si>
    <t>M2G</t>
    <phoneticPr fontId="20" type="noConversion"/>
  </si>
  <si>
    <t>M3G</t>
  </si>
  <si>
    <t>M3G</t>
    <phoneticPr fontId="20" type="noConversion"/>
  </si>
  <si>
    <t>M4G</t>
  </si>
  <si>
    <t>M4G</t>
    <phoneticPr fontId="20" type="noConversion"/>
  </si>
  <si>
    <t>AG</t>
  </si>
  <si>
    <t>AG</t>
    <phoneticPr fontId="20" type="noConversion"/>
  </si>
  <si>
    <t>KG</t>
  </si>
  <si>
    <t>KG</t>
    <phoneticPr fontId="20" type="noConversion"/>
  </si>
  <si>
    <t>QG</t>
  </si>
  <si>
    <t>QG</t>
    <phoneticPr fontId="20" type="noConversion"/>
  </si>
  <si>
    <t>JG</t>
  </si>
  <si>
    <t>JG</t>
    <phoneticPr fontId="20" type="noConversion"/>
  </si>
  <si>
    <t>--</t>
    <phoneticPr fontId="20" type="noConversion"/>
  </si>
  <si>
    <t>Random Wild</t>
    <phoneticPr fontId="20" type="noConversion"/>
  </si>
  <si>
    <t>Weight</t>
    <phoneticPr fontId="20" type="noConversion"/>
  </si>
  <si>
    <t>Multiplier</t>
    <phoneticPr fontId="20" type="noConversion"/>
  </si>
  <si>
    <t>X1</t>
    <phoneticPr fontId="20" type="noConversion"/>
  </si>
  <si>
    <t>X2</t>
    <phoneticPr fontId="20" type="noConversion"/>
  </si>
  <si>
    <t>X3</t>
    <phoneticPr fontId="20" type="noConversion"/>
  </si>
  <si>
    <t>X5</t>
    <phoneticPr fontId="20" type="noConversion"/>
  </si>
  <si>
    <t>Base Game</t>
    <phoneticPr fontId="20" type="noConversion"/>
  </si>
  <si>
    <t>Free Game</t>
    <phoneticPr fontId="20" type="noConversion"/>
  </si>
  <si>
    <t>7. 每一次連線消除後，有機會掉落C1，同一輪中可以出現超過1個C1。</t>
    <phoneticPr fontId="23" type="noConversion"/>
  </si>
  <si>
    <t>8. C1在連線消除過程中，並不會連線消除，直到已經無法再連線時，才會計算場上C1，決定是否進入Retrigger。</t>
    <phoneticPr fontId="23" type="noConversion"/>
  </si>
  <si>
    <t>9. Free Game最大場次為50場。</t>
    <phoneticPr fontId="20" type="noConversion"/>
  </si>
  <si>
    <r>
      <t>1. Base Game</t>
    </r>
    <r>
      <rPr>
        <sz val="12"/>
        <rFont val="細明體"/>
        <family val="3"/>
        <charset val="136"/>
      </rPr>
      <t>最終盤面三個以上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則觸發</t>
    </r>
    <r>
      <rPr>
        <sz val="12"/>
        <rFont val="Courier New"/>
        <family val="3"/>
      </rPr>
      <t>10</t>
    </r>
    <r>
      <rPr>
        <sz val="12"/>
        <rFont val="細明體"/>
        <family val="3"/>
        <charset val="136"/>
      </rPr>
      <t xml:space="preserve">場免費遊戲。
</t>
    </r>
    <r>
      <rPr>
        <sz val="12"/>
        <rFont val="Courier New"/>
        <family val="3"/>
      </rPr>
      <t xml:space="preserve">2. </t>
    </r>
    <r>
      <rPr>
        <sz val="12"/>
        <rFont val="細明體"/>
        <family val="3"/>
        <charset val="136"/>
      </rPr>
      <t>進入</t>
    </r>
    <r>
      <rPr>
        <sz val="12"/>
        <rFont val="Courier New"/>
        <family val="3"/>
      </rPr>
      <t>Free Game</t>
    </r>
    <r>
      <rPr>
        <sz val="12"/>
        <rFont val="細明體"/>
        <family val="3"/>
        <charset val="136"/>
      </rPr>
      <t>後，得分倍率往上提升，其餘消除特色皆與</t>
    </r>
    <r>
      <rPr>
        <sz val="12"/>
        <rFont val="Courier New"/>
        <family val="3"/>
      </rPr>
      <t>Base Game</t>
    </r>
    <r>
      <rPr>
        <sz val="12"/>
        <rFont val="細明體"/>
        <family val="3"/>
        <charset val="136"/>
      </rPr>
      <t xml:space="preserve">相同。
</t>
    </r>
    <r>
      <rPr>
        <sz val="12"/>
        <rFont val="Courier New"/>
        <family val="3"/>
      </rPr>
      <t>3. Free Game</t>
    </r>
    <r>
      <rPr>
        <sz val="12"/>
        <rFont val="細明體"/>
        <family val="3"/>
        <charset val="136"/>
      </rPr>
      <t>單次</t>
    </r>
    <r>
      <rPr>
        <sz val="12"/>
        <rFont val="Courier New"/>
        <family val="3"/>
      </rPr>
      <t>Spin</t>
    </r>
    <r>
      <rPr>
        <sz val="12"/>
        <rFont val="細明體"/>
        <family val="3"/>
        <charset val="136"/>
      </rPr>
      <t>最終盤面中若再出現三個以上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可以再觸發</t>
    </r>
    <r>
      <rPr>
        <sz val="12"/>
        <rFont val="Courier New"/>
        <family val="3"/>
      </rPr>
      <t>5</t>
    </r>
    <r>
      <rPr>
        <sz val="12"/>
        <rFont val="細明體"/>
        <family val="3"/>
        <charset val="136"/>
      </rPr>
      <t>場免費遊戲，最大場次</t>
    </r>
    <r>
      <rPr>
        <sz val="12"/>
        <rFont val="Courier New"/>
        <family val="3"/>
      </rPr>
      <t>50</t>
    </r>
    <r>
      <rPr>
        <sz val="12"/>
        <rFont val="細明體"/>
        <family val="3"/>
        <charset val="136"/>
      </rPr>
      <t>場。</t>
    </r>
    <phoneticPr fontId="20" type="noConversion"/>
  </si>
  <si>
    <t>X4</t>
    <phoneticPr fontId="20" type="noConversion"/>
  </si>
  <si>
    <t>X6</t>
    <phoneticPr fontId="20" type="noConversion"/>
  </si>
  <si>
    <t>X10</t>
    <phoneticPr fontId="20" type="noConversion"/>
  </si>
  <si>
    <t>Weight</t>
    <phoneticPr fontId="20" type="noConversion"/>
  </si>
  <si>
    <t>4. 當Combo隨著消除上升時，得分倍率也會跟著上升，倍數為X1、X2、X3、X5，達到X5時就不會再上升了。</t>
    <phoneticPr fontId="20" type="noConversion"/>
  </si>
  <si>
    <t>高表場數</t>
    <phoneticPr fontId="20" type="noConversion"/>
  </si>
  <si>
    <t>低表場數</t>
    <phoneticPr fontId="20" type="noConversion"/>
  </si>
  <si>
    <t>6. 每一次連線消除後，有機會掉落C1，同一輪中可以出現超過1個C1。</t>
    <phoneticPr fontId="23" type="noConversion"/>
  </si>
  <si>
    <t>7. C1在連線消除過程中，並不會連線消除，直到已經無法再連線時，才會計算場上C1，決定是否進入Free Spins。</t>
    <phoneticPr fontId="23" type="noConversion"/>
  </si>
  <si>
    <t>5. 當Combo隨著消除上升時，得分倍率也會跟著上升，倍數為X2、X4、X6、X10，達到X10時就不會再上升了。</t>
    <phoneticPr fontId="20" type="noConversion"/>
  </si>
  <si>
    <t>3+ SC Free Spin Bonus</t>
    <phoneticPr fontId="23" type="noConversion"/>
  </si>
  <si>
    <t>購買價格</t>
    <phoneticPr fontId="23" type="noConversion"/>
  </si>
  <si>
    <t>Total Pay Back Percentage includes the following adjustments.</t>
    <phoneticPr fontId="23" type="noConversion"/>
  </si>
  <si>
    <t xml:space="preserve">Coin  </t>
    <phoneticPr fontId="23" type="noConversion"/>
  </si>
  <si>
    <t xml:space="preserve">Pay Back </t>
    <phoneticPr fontId="23" type="noConversion"/>
  </si>
  <si>
    <t>Description of feature</t>
    <phoneticPr fontId="23" type="noConversion"/>
  </si>
  <si>
    <t>3+ SC Free Spin Bonus</t>
    <phoneticPr fontId="23" type="noConversion"/>
  </si>
  <si>
    <t>Buy Feature</t>
    <phoneticPr fontId="20" type="noConversion"/>
  </si>
  <si>
    <t>Symbol</t>
    <phoneticPr fontId="23" type="noConversion"/>
  </si>
  <si>
    <t>Base Game Symbol - High</t>
    <phoneticPr fontId="20" type="noConversion"/>
  </si>
  <si>
    <t>Base Game Symbol - Low</t>
    <phoneticPr fontId="20" type="noConversion"/>
  </si>
  <si>
    <t>種類</t>
    <phoneticPr fontId="20" type="noConversion"/>
  </si>
  <si>
    <t>Buy Feature Symbol</t>
    <phoneticPr fontId="20" type="noConversion"/>
  </si>
  <si>
    <t>2. 其餘的流程皆與"Base Game"的2~7相同</t>
    <phoneticPr fontId="23" type="noConversion"/>
  </si>
  <si>
    <t>(3) 當消到金框符號時，根據Random Wild的權重，如果骰到2~4，則會將目前這格取代為WW2，並且額外複製2~4個WW2，並取代掉R2~R5當中隨機的格子，不會蓋掉原本是C1、WW1、WW2的格子。</t>
    <phoneticPr fontId="20" type="noConversion"/>
  </si>
  <si>
    <t>(2) 每次的SPIN都會有一個是否已經出現隨機百搭的FLAG，當這個FLAG還沒觸發過時每次的Combo只要有消除到金框符號時都會進行一次判定，當FLAG被使用過之後後續的Combo就不用走這個判定。</t>
    <phoneticPr fontId="20" type="noConversion"/>
  </si>
  <si>
    <t>5. 隨機百搭判定:</t>
    <phoneticPr fontId="20" type="noConversion"/>
  </si>
  <si>
    <t>6. 隨機百搭判定:</t>
    <phoneticPr fontId="20" type="noConversion"/>
  </si>
  <si>
    <t>(1) 當連線的盤面有消除到至少一個金框符號(M1G~JG)，會進行以下的判定。</t>
    <phoneticPr fontId="20" type="noConversion"/>
  </si>
  <si>
    <t>3. 在Free Game中獲得3顆以上C1時，固定增加5場，其中會有1場高表與4場低表，獲得的順序也是隨機排列。</t>
    <phoneticPr fontId="20" type="noConversion"/>
  </si>
  <si>
    <t>Base Game Symbol - High</t>
    <phoneticPr fontId="20" type="noConversion"/>
  </si>
  <si>
    <t>Base Game Symbol - Low</t>
    <phoneticPr fontId="20" type="noConversion"/>
  </si>
  <si>
    <t>Free Game Symbol - High</t>
    <phoneticPr fontId="20" type="noConversion"/>
  </si>
  <si>
    <t>Free Game Symbol - Low</t>
    <phoneticPr fontId="20" type="noConversion"/>
  </si>
  <si>
    <t>2. 在Free Game中每次Spin時，如果這次是高表則使用"Free Game Symbol - High"的表，如果這次是低表則使用"Free Game Symbol - Low"的表，依照"Symbol Weight"權重決定RNG，並依照權重決定MY的Symbol。</t>
    <phoneticPr fontId="20" type="noConversion"/>
  </si>
  <si>
    <t>(4) 當有多個金框符號都被使用到時，一樣走上面的判定，但是最多只會有其中一個金框符號觸發隨機百搭，其餘都是取代成WW1。</t>
    <phoneticPr fontId="20" type="noConversion"/>
  </si>
  <si>
    <t>(5) 順序是: 消除→補格子→所有金框符號瞇牌→所有金框那格變成WW1或WW2→如果有複製WW2，等前面的步驟跑完了再處理要蓋掉哪些格子。</t>
    <phoneticPr fontId="20" type="noConversion"/>
  </si>
  <si>
    <t>(5) 順序是: 消除→補格子→所有金框符號瞇牌→所有金框那格變成WW1或WW2→如果有複製WW2，等前面的步驟跑完了再處理要蓋掉哪些格子。</t>
    <phoneticPr fontId="20" type="noConversion"/>
  </si>
  <si>
    <t>3. 若有連線，則消除連線標誌，並從輪帶中隨機抽取一格來補上空格。</t>
    <phoneticPr fontId="23" type="noConversion"/>
  </si>
  <si>
    <t>2. 初始盤面依照選到的Base Game Symbol中5個轉輪表，並依照"Symbol Weight"權重決定RNG，再依照權重決定MY的Symbol。</t>
    <phoneticPr fontId="23" type="noConversion"/>
  </si>
  <si>
    <t>4. 若有連線，則消除連線標誌，並從輪帶中隨機抽取一格來補上空格。</t>
    <phoneticPr fontId="23" type="noConversion"/>
  </si>
  <si>
    <t>4.其餘的流程皆與"Free Game"的2~9相同。</t>
    <phoneticPr fontId="20" type="noConversion"/>
  </si>
  <si>
    <t>Weight</t>
    <phoneticPr fontId="20" type="noConversion"/>
  </si>
  <si>
    <t>高表Symbol輪帶</t>
    <phoneticPr fontId="20" type="noConversion"/>
  </si>
  <si>
    <t>A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</si>
  <si>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</si>
  <si>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</si>
  <si>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</si>
  <si>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M4</t>
    <phoneticPr fontId="20" type="noConversion"/>
  </si>
  <si>
    <t>M3</t>
    <phoneticPr fontId="20" type="noConversion"/>
  </si>
  <si>
    <t>M2</t>
    <phoneticPr fontId="20" type="noConversion"/>
  </si>
  <si>
    <t>Lower</t>
    <phoneticPr fontId="33" type="noConversion"/>
  </si>
  <si>
    <t>Upper</t>
    <phoneticPr fontId="33" type="noConversion"/>
  </si>
  <si>
    <t>Simulator Cnt</t>
    <phoneticPr fontId="33" type="noConversion"/>
  </si>
  <si>
    <t>Simulator Pay</t>
    <phoneticPr fontId="33" type="noConversion"/>
  </si>
  <si>
    <t>Simulator Rate</t>
    <phoneticPr fontId="33" type="noConversion"/>
  </si>
  <si>
    <t>Simulator RTP</t>
    <phoneticPr fontId="33" type="noConversion"/>
  </si>
  <si>
    <t>Range</t>
    <phoneticPr fontId="33" type="noConversion"/>
  </si>
  <si>
    <t>Base Game</t>
    <phoneticPr fontId="33" type="noConversion"/>
  </si>
  <si>
    <t>Threshold</t>
  </si>
  <si>
    <t>A</t>
    <phoneticPr fontId="33" type="noConversion"/>
  </si>
  <si>
    <t>B</t>
    <phoneticPr fontId="33" type="noConversion"/>
  </si>
  <si>
    <t>C</t>
    <phoneticPr fontId="33" type="noConversion"/>
  </si>
  <si>
    <r>
      <rPr>
        <b/>
        <sz val="12"/>
        <rFont val="微軟正黑體"/>
        <family val="2"/>
        <charset val="136"/>
      </rPr>
      <t>使用的表</t>
    </r>
    <phoneticPr fontId="33" type="noConversion"/>
  </si>
  <si>
    <t>Rate</t>
    <phoneticPr fontId="33" type="noConversion"/>
  </si>
  <si>
    <t>Hit Rate</t>
    <phoneticPr fontId="33" type="noConversion"/>
  </si>
  <si>
    <t>Super Ace</t>
    <phoneticPr fontId="20" type="noConversion"/>
  </si>
  <si>
    <t>FG Trigger</t>
    <phoneticPr fontId="33" type="noConversion"/>
  </si>
  <si>
    <t>D</t>
    <phoneticPr fontId="33" type="noConversion"/>
  </si>
  <si>
    <t>E</t>
    <phoneticPr fontId="33" type="noConversion"/>
  </si>
  <si>
    <t>F</t>
    <phoneticPr fontId="33" type="noConversion"/>
  </si>
  <si>
    <t>D</t>
    <phoneticPr fontId="20" type="noConversion"/>
  </si>
  <si>
    <t>E</t>
    <phoneticPr fontId="20" type="noConversion"/>
  </si>
  <si>
    <t>0.0.0.1</t>
    <phoneticPr fontId="20" type="noConversion"/>
  </si>
  <si>
    <t>Free Game</t>
    <phoneticPr fontId="33" type="noConversion"/>
  </si>
  <si>
    <r>
      <rPr>
        <b/>
        <sz val="12"/>
        <rFont val="細明體"/>
        <family val="3"/>
        <charset val="136"/>
      </rPr>
      <t>調性</t>
    </r>
    <r>
      <rPr>
        <b/>
        <sz val="12"/>
        <rFont val="Courier New"/>
        <family val="3"/>
      </rPr>
      <t>1</t>
    </r>
    <phoneticPr fontId="20" type="noConversion"/>
  </si>
  <si>
    <r>
      <rPr>
        <b/>
        <sz val="12"/>
        <rFont val="細明體"/>
        <family val="3"/>
        <charset val="136"/>
      </rPr>
      <t>調性</t>
    </r>
    <r>
      <rPr>
        <b/>
        <sz val="12"/>
        <rFont val="Courier New"/>
        <family val="3"/>
      </rPr>
      <t>2</t>
    </r>
    <phoneticPr fontId="20" type="noConversion"/>
  </si>
  <si>
    <t>Fix Num 1</t>
    <phoneticPr fontId="33" type="noConversion"/>
  </si>
  <si>
    <t>Fix Num 2</t>
    <phoneticPr fontId="20" type="noConversion"/>
  </si>
  <si>
    <t>Final Rate 1</t>
    <phoneticPr fontId="33" type="noConversion"/>
  </si>
  <si>
    <t>Final Rate 2</t>
    <phoneticPr fontId="20" type="noConversion"/>
  </si>
  <si>
    <t>Fix Rate 1</t>
    <phoneticPr fontId="33" type="noConversion"/>
  </si>
  <si>
    <t>Weight 1</t>
    <phoneticPr fontId="33" type="noConversion"/>
  </si>
  <si>
    <t>Weight 2</t>
    <phoneticPr fontId="33" type="noConversion"/>
  </si>
  <si>
    <t>Final RTP 1</t>
    <phoneticPr fontId="33" type="noConversion"/>
  </si>
  <si>
    <t>Final RTP 2</t>
    <phoneticPr fontId="33" type="noConversion"/>
  </si>
  <si>
    <t>Fix Num 3</t>
    <phoneticPr fontId="20" type="noConversion"/>
  </si>
  <si>
    <t>Fix Rate 2</t>
    <phoneticPr fontId="20" type="noConversion"/>
  </si>
  <si>
    <t>Fix Rate 3</t>
    <phoneticPr fontId="20" type="noConversion"/>
  </si>
  <si>
    <t>Final Rate 3</t>
    <phoneticPr fontId="20" type="noConversion"/>
  </si>
  <si>
    <t>Weight 3</t>
    <phoneticPr fontId="33" type="noConversion"/>
  </si>
  <si>
    <t>Final RTP 3</t>
    <phoneticPr fontId="33" type="noConversion"/>
  </si>
  <si>
    <t>新手</t>
    <phoneticPr fontId="20" type="noConversion"/>
  </si>
  <si>
    <r>
      <rPr>
        <sz val="12"/>
        <color theme="1"/>
        <rFont val="細明體"/>
        <family val="3"/>
        <charset val="136"/>
      </rPr>
      <t>老手</t>
    </r>
    <r>
      <rPr>
        <sz val="12"/>
        <color theme="1"/>
        <rFont val="Courier New"/>
        <family val="3"/>
      </rPr>
      <t>1</t>
    </r>
    <phoneticPr fontId="20" type="noConversion"/>
  </si>
  <si>
    <r>
      <rPr>
        <sz val="12"/>
        <color theme="1"/>
        <rFont val="Microsoft JhengHei"/>
        <family val="3"/>
      </rPr>
      <t>老手</t>
    </r>
    <r>
      <rPr>
        <sz val="12"/>
        <color theme="1"/>
        <rFont val="Courier New"/>
        <family val="3"/>
      </rPr>
      <t>2</t>
    </r>
    <phoneticPr fontId="20" type="noConversion"/>
  </si>
  <si>
    <t>Free Game 1 RTP</t>
    <phoneticPr fontId="33" type="noConversion"/>
  </si>
  <si>
    <t>Free Game 2 RTP</t>
    <phoneticPr fontId="33" type="noConversion"/>
  </si>
  <si>
    <t>Free Game 3 RTP</t>
    <phoneticPr fontId="33" type="noConversion"/>
  </si>
  <si>
    <t>調性3</t>
    <phoneticPr fontId="20" type="noConversion"/>
  </si>
  <si>
    <t>Buy Feature 1 RTP</t>
    <phoneticPr fontId="33" type="noConversion"/>
  </si>
  <si>
    <t>Buy Feature 2 RTP</t>
    <phoneticPr fontId="33" type="noConversion"/>
  </si>
  <si>
    <t>Buy Feature 3 RTP</t>
    <phoneticPr fontId="33" type="noConversion"/>
  </si>
  <si>
    <t>Buy Feature</t>
    <phoneticPr fontId="33" type="noConversion"/>
  </si>
  <si>
    <t>Super Ace (BUY)</t>
    <phoneticPr fontId="20" type="noConversion"/>
  </si>
  <si>
    <t>Pay Back 1</t>
    <phoneticPr fontId="23" type="noConversion"/>
  </si>
  <si>
    <t>Pay Back 2</t>
    <phoneticPr fontId="23" type="noConversion"/>
  </si>
  <si>
    <t>Set1</t>
    <phoneticPr fontId="20" type="noConversion"/>
  </si>
  <si>
    <t>Set2</t>
    <phoneticPr fontId="20" type="noConversion"/>
  </si>
  <si>
    <t>B</t>
    <phoneticPr fontId="20" type="noConversion"/>
  </si>
  <si>
    <t>ID</t>
    <phoneticPr fontId="20" type="noConversion"/>
  </si>
  <si>
    <t>1. 在Base Game中每次Spin時，按照卡片系統對應到的表不斷抽取直到抽取出對應區間。</t>
    <phoneticPr fontId="20" type="noConversion"/>
  </si>
  <si>
    <t>1. 進入Free Game後依照卡片系統對應表獲得指定場數的高表與低表，獲得的順序隨機排列，持續抽取直到抽取出對應區間。</t>
    <phoneticPr fontId="20" type="noConversion"/>
  </si>
  <si>
    <t>1. 購買Buy Feature之後使用"Buy Feature Symbol"的輪帶，並依照"Symbol Weight"中"Buy Feature Symbol"的權重決定初始盤面RNG。</t>
    <phoneticPr fontId="20" type="noConversion"/>
  </si>
  <si>
    <t>3. 進入Free Game後依照權重獲得指定場數的高表與低表，獲得的順序隨機排列，持續抽取直到抽取出對應區間。</t>
    <phoneticPr fontId="20" type="noConversion"/>
  </si>
  <si>
    <t>Num</t>
    <phoneticPr fontId="20" type="noConversion"/>
  </si>
  <si>
    <t>Normal Bet</t>
    <phoneticPr fontId="20" type="noConversion"/>
  </si>
  <si>
    <t xml:space="preserve">bgC1Count </t>
  </si>
  <si>
    <t xml:space="preserve">fgC1Count </t>
  </si>
  <si>
    <t>Super Buy Feature Symbol</t>
    <phoneticPr fontId="20" type="noConversion"/>
  </si>
  <si>
    <t>M1</t>
    <phoneticPr fontId="20" type="noConversion"/>
  </si>
  <si>
    <t>老手</t>
    <phoneticPr fontId="20" type="noConversion"/>
  </si>
  <si>
    <t>未啟用</t>
    <phoneticPr fontId="20" type="noConversion"/>
  </si>
  <si>
    <t>新老手</t>
    <phoneticPr fontId="20" type="noConversion"/>
  </si>
  <si>
    <t>Buy Super Feature</t>
    <phoneticPr fontId="33" type="noConversion"/>
  </si>
  <si>
    <t>G</t>
    <phoneticPr fontId="33" type="noConversion"/>
  </si>
  <si>
    <t>H</t>
    <phoneticPr fontId="33" type="noConversion"/>
  </si>
  <si>
    <t>I</t>
    <phoneticPr fontId="33" type="noConversion"/>
  </si>
  <si>
    <t>SC Trig</t>
    <phoneticPr fontId="20" type="noConversion"/>
  </si>
  <si>
    <t>G</t>
    <phoneticPr fontId="20" type="noConversion"/>
  </si>
  <si>
    <r>
      <t>1. Base Game</t>
    </r>
    <r>
      <rPr>
        <sz val="12"/>
        <rFont val="細明體"/>
        <family val="3"/>
        <charset val="136"/>
      </rPr>
      <t>最終盤面三個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觸發</t>
    </r>
    <r>
      <rPr>
        <sz val="12"/>
        <rFont val="Courier New"/>
        <family val="3"/>
      </rPr>
      <t>10</t>
    </r>
    <r>
      <rPr>
        <sz val="12"/>
        <rFont val="細明體"/>
        <family val="3"/>
        <charset val="136"/>
      </rPr>
      <t>場免費遊戲。</t>
    </r>
    <r>
      <rPr>
        <sz val="12"/>
        <rFont val="Courier New"/>
        <family val="3"/>
      </rPr>
      <t xml:space="preserve">
2. </t>
    </r>
    <r>
      <rPr>
        <sz val="12"/>
        <rFont val="細明體"/>
        <family val="3"/>
        <charset val="136"/>
      </rPr>
      <t>進入</t>
    </r>
    <r>
      <rPr>
        <sz val="12"/>
        <rFont val="Courier New"/>
        <family val="3"/>
      </rPr>
      <t>Free Game</t>
    </r>
    <r>
      <rPr>
        <sz val="12"/>
        <rFont val="細明體"/>
        <family val="3"/>
        <charset val="136"/>
      </rPr>
      <t>後，得分倍率往上提升，其餘消除特色皆與</t>
    </r>
    <r>
      <rPr>
        <sz val="12"/>
        <rFont val="Courier New"/>
        <family val="3"/>
      </rPr>
      <t>Base Game</t>
    </r>
    <r>
      <rPr>
        <sz val="12"/>
        <rFont val="細明體"/>
        <family val="3"/>
        <charset val="136"/>
      </rPr>
      <t>相同。</t>
    </r>
    <r>
      <rPr>
        <sz val="12"/>
        <rFont val="Courier New"/>
        <family val="3"/>
      </rPr>
      <t xml:space="preserve">
3. Free Game</t>
    </r>
    <r>
      <rPr>
        <sz val="12"/>
        <rFont val="細明體"/>
        <family val="3"/>
        <charset val="136"/>
      </rPr>
      <t>單次</t>
    </r>
    <r>
      <rPr>
        <sz val="12"/>
        <rFont val="Courier New"/>
        <family val="3"/>
      </rPr>
      <t>Spin</t>
    </r>
    <r>
      <rPr>
        <sz val="12"/>
        <rFont val="細明體"/>
        <family val="3"/>
        <charset val="136"/>
      </rPr>
      <t>最終盤面中若再出現三個以上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可以再觸發</t>
    </r>
    <r>
      <rPr>
        <sz val="12"/>
        <rFont val="Courier New"/>
        <family val="3"/>
      </rPr>
      <t>5</t>
    </r>
    <r>
      <rPr>
        <sz val="12"/>
        <rFont val="細明體"/>
        <family val="3"/>
        <charset val="136"/>
      </rPr>
      <t>場免費遊戲，最大場次</t>
    </r>
    <r>
      <rPr>
        <sz val="12"/>
        <rFont val="Courier New"/>
        <family val="3"/>
      </rPr>
      <t>50</t>
    </r>
    <r>
      <rPr>
        <sz val="12"/>
        <rFont val="細明體"/>
        <family val="3"/>
        <charset val="136"/>
      </rPr>
      <t xml:space="preserve">場。
4. </t>
    </r>
    <r>
      <rPr>
        <sz val="12"/>
        <rFont val="新細明體"/>
        <family val="3"/>
        <charset val="136"/>
      </rPr>
      <t>每次消除若有</t>
    </r>
    <r>
      <rPr>
        <sz val="12"/>
        <rFont val="Courier New"/>
        <family val="3"/>
      </rPr>
      <t>Gold Symbol</t>
    </r>
    <r>
      <rPr>
        <sz val="12"/>
        <rFont val="新細明體"/>
        <family val="3"/>
        <charset val="136"/>
      </rPr>
      <t>被消除，必定產生一個</t>
    </r>
    <r>
      <rPr>
        <sz val="12"/>
        <rFont val="Courier New"/>
        <family val="3"/>
      </rPr>
      <t>WW2</t>
    </r>
    <phoneticPr fontId="20" type="noConversion"/>
  </si>
  <si>
    <t>Super Buy Feature</t>
    <phoneticPr fontId="20" type="noConversion"/>
  </si>
  <si>
    <t>1. 購買Super Buy Feature之後使用"Buy Feature Symbol"的輪帶，並依照"Symbol Weight"中"Buy Feature Symbol"的權重決定初始盤面RNG。</t>
    <phoneticPr fontId="20" type="noConversion"/>
  </si>
  <si>
    <t>3. 進入Super Free Game後使用Super Free Game Symbol抽取初始盤面RNG和掉落RNG，持續抽取直到抽取出對應區間。</t>
    <phoneticPr fontId="20" type="noConversion"/>
  </si>
  <si>
    <t>4. 隨機百搭判定:</t>
    <phoneticPr fontId="20" type="noConversion"/>
  </si>
  <si>
    <t>(2) 當消到金框符號時，根據Random Wild的權重，如果骰到2~4，則會將目前這格取代為WW2，並且額外複製2~4個WW2，並取代掉R2~R5當中隨機的格子，不會蓋掉原本是C1、WW1、WW2、金框符號的格子。</t>
    <phoneticPr fontId="20" type="noConversion"/>
  </si>
  <si>
    <t>(3) 當有多個金框符號都被使用到時，一樣走上面的判定，但是最多只會有其中一個金框符號觸發隨機百搭，其餘都是取代成WW1。</t>
    <phoneticPr fontId="20" type="noConversion"/>
  </si>
  <si>
    <t>Buy Super Feature</t>
    <phoneticPr fontId="20" type="noConversion"/>
  </si>
  <si>
    <t>(4) 順序是: 消除→補格子→所有金框符號瞇牌→其中一格金框變成WW2→複製WW2，等前面的步驟跑完了再處理要蓋掉哪些格子。</t>
    <phoneticPr fontId="20" type="noConversion"/>
  </si>
  <si>
    <t>5.其餘的流程皆與"Free Game"的3~5,7~9相同。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</si>
</sst>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76" formatCode="0_ "/>
    <numFmt numFmtId="177" formatCode="0.00_);[Red]\(0.00\)"/>
    <numFmt numFmtId="178" formatCode="0_);[Red]\(0\)"/>
    <numFmt numFmtId="179" formatCode="0.000_);[Red]\(0.000\)"/>
    <numFmt numFmtId="180" formatCode="0.000000"/>
    <numFmt numFmtId="181" formatCode="0.0000000_ "/>
    <numFmt numFmtId="182" formatCode="0.000%"/>
    <numFmt numFmtId="183" formatCode="0.0000%"/>
    <numFmt numFmtId="184" formatCode="0.000_ "/>
    <numFmt numFmtId="185" formatCode="0.0000_ "/>
  </numFmts>
  <fonts count="43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9"/>
      <name val="新細明體"/>
      <family val="1"/>
      <charset val="136"/>
    </font>
    <font>
      <b/>
      <sz val="12"/>
      <name val="細明體"/>
      <family val="3"/>
      <charset val="136"/>
    </font>
    <font>
      <sz val="14"/>
      <name val="Courier New"/>
      <family val="3"/>
    </font>
    <font>
      <sz val="12"/>
      <name val="細明體"/>
      <family val="3"/>
      <charset val="136"/>
    </font>
    <font>
      <b/>
      <sz val="12"/>
      <color theme="1"/>
      <name val="Courier New"/>
      <family val="3"/>
    </font>
    <font>
      <sz val="12"/>
      <color theme="1"/>
      <name val="Courier New"/>
      <family val="3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rgb="FF000000"/>
      <name val="Courier New"/>
      <family val="3"/>
    </font>
    <font>
      <b/>
      <sz val="12"/>
      <color theme="1"/>
      <name val="新細明體"/>
      <family val="1"/>
      <charset val="136"/>
      <scheme val="minor"/>
    </font>
    <font>
      <sz val="9"/>
      <name val="Courier New"/>
      <family val="2"/>
      <charset val="136"/>
    </font>
    <font>
      <b/>
      <sz val="12"/>
      <name val="微軟正黑體"/>
      <family val="2"/>
      <charset val="136"/>
    </font>
    <font>
      <sz val="12"/>
      <color theme="0" tint="-0.14999847407452621"/>
      <name val="Courier New"/>
      <family val="3"/>
    </font>
    <font>
      <b/>
      <sz val="12"/>
      <name val="Courier New"/>
      <family val="3"/>
      <charset val="136"/>
    </font>
    <font>
      <sz val="12"/>
      <color theme="1"/>
      <name val="Microsoft JhengHei"/>
      <family val="3"/>
    </font>
    <font>
      <sz val="12"/>
      <color theme="1"/>
      <name val="細明體"/>
      <family val="3"/>
      <charset val="136"/>
    </font>
    <font>
      <sz val="12"/>
      <color theme="1"/>
      <name val="Courier New"/>
      <family val="3"/>
      <charset val="136"/>
    </font>
    <font>
      <sz val="12"/>
      <color theme="1"/>
      <name val="新細明體"/>
      <family val="3"/>
      <charset val="136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3"/>
      <charset val="136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61099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269">
    <xf numFmtId="0" fontId="0" fillId="0" borderId="0" xfId="0"/>
    <xf numFmtId="0" fontId="19" fillId="0" borderId="0" xfId="0" applyFont="1" applyAlignment="1">
      <alignment vertical="center"/>
    </xf>
    <xf numFmtId="0" fontId="22" fillId="0" borderId="0" xfId="2" applyFont="1">
      <alignment vertical="center"/>
    </xf>
    <xf numFmtId="0" fontId="19" fillId="0" borderId="0" xfId="0" applyFont="1" applyFill="1" applyBorder="1" applyAlignment="1">
      <alignment vertical="top"/>
    </xf>
    <xf numFmtId="3" fontId="19" fillId="0" borderId="0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vertical="distributed"/>
    </xf>
    <xf numFmtId="0" fontId="2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9" fillId="0" borderId="0" xfId="0" applyFont="1" applyBorder="1" applyAlignment="1">
      <alignment horizontal="left" vertical="center"/>
    </xf>
    <xf numFmtId="0" fontId="19" fillId="0" borderId="0" xfId="0" quotePrefix="1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19" fillId="0" borderId="0" xfId="0" applyFont="1" applyBorder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top" wrapText="1"/>
    </xf>
    <xf numFmtId="0" fontId="19" fillId="0" borderId="0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10" fontId="19" fillId="0" borderId="0" xfId="1" applyNumberFormat="1" applyFont="1" applyBorder="1" applyAlignment="1">
      <alignment horizontal="center" vertical="center" wrapText="1"/>
    </xf>
    <xf numFmtId="0" fontId="28" fillId="0" borderId="0" xfId="0" applyFont="1"/>
    <xf numFmtId="0" fontId="28" fillId="0" borderId="0" xfId="0" applyFont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19" fillId="0" borderId="0" xfId="0" applyFont="1" applyBorder="1" applyAlignment="1">
      <alignment vertical="center"/>
    </xf>
    <xf numFmtId="0" fontId="19" fillId="0" borderId="0" xfId="0" applyFont="1" applyBorder="1" applyAlignment="1">
      <alignment vertical="top"/>
    </xf>
    <xf numFmtId="0" fontId="22" fillId="0" borderId="15" xfId="0" applyFont="1" applyBorder="1" applyAlignment="1">
      <alignment horizontal="center" vertical="top" wrapText="1"/>
    </xf>
    <xf numFmtId="0" fontId="22" fillId="0" borderId="15" xfId="0" applyFont="1" applyBorder="1" applyAlignment="1">
      <alignment horizontal="center" vertical="center"/>
    </xf>
    <xf numFmtId="0" fontId="19" fillId="0" borderId="15" xfId="0" applyNumberFormat="1" applyFont="1" applyBorder="1" applyAlignment="1">
      <alignment horizontal="center" vertical="top" wrapText="1"/>
    </xf>
    <xf numFmtId="0" fontId="22" fillId="0" borderId="15" xfId="0" applyFont="1" applyBorder="1" applyAlignment="1">
      <alignment vertical="center" wrapText="1"/>
    </xf>
    <xf numFmtId="0" fontId="22" fillId="0" borderId="15" xfId="0" applyFont="1" applyFill="1" applyBorder="1" applyAlignment="1">
      <alignment horizontal="center" vertical="center"/>
    </xf>
    <xf numFmtId="0" fontId="22" fillId="0" borderId="15" xfId="0" applyFont="1" applyBorder="1" applyAlignment="1">
      <alignment vertical="center"/>
    </xf>
    <xf numFmtId="0" fontId="19" fillId="0" borderId="15" xfId="0" quotePrefix="1" applyFont="1" applyBorder="1" applyAlignment="1">
      <alignment horizontal="center" vertical="center"/>
    </xf>
    <xf numFmtId="0" fontId="27" fillId="33" borderId="15" xfId="0" applyFont="1" applyFill="1" applyBorder="1" applyAlignment="1">
      <alignment horizontal="center" vertical="center"/>
    </xf>
    <xf numFmtId="10" fontId="31" fillId="0" borderId="15" xfId="1" applyNumberFormat="1" applyFont="1" applyBorder="1" applyAlignment="1">
      <alignment horizontal="center" vertical="center"/>
    </xf>
    <xf numFmtId="0" fontId="22" fillId="0" borderId="15" xfId="0" applyFont="1" applyBorder="1" applyAlignment="1">
      <alignment horizontal="right" vertical="center"/>
    </xf>
    <xf numFmtId="49" fontId="22" fillId="0" borderId="15" xfId="0" applyNumberFormat="1" applyFont="1" applyBorder="1" applyAlignment="1">
      <alignment horizontal="right" vertical="center"/>
    </xf>
    <xf numFmtId="0" fontId="19" fillId="0" borderId="0" xfId="0" applyFont="1" applyBorder="1" applyAlignment="1">
      <alignment horizontal="left" vertical="center"/>
    </xf>
    <xf numFmtId="0" fontId="22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0" fontId="19" fillId="0" borderId="0" xfId="1" applyNumberFormat="1" applyFont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/>
    </xf>
    <xf numFmtId="10" fontId="19" fillId="0" borderId="0" xfId="1" applyNumberFormat="1" applyFont="1" applyBorder="1" applyAlignment="1">
      <alignment horizontal="center" vertical="top" wrapText="1"/>
    </xf>
    <xf numFmtId="0" fontId="22" fillId="0" borderId="0" xfId="0" applyFont="1" applyAlignment="1">
      <alignment horizontal="left" vertical="center"/>
    </xf>
    <xf numFmtId="0" fontId="28" fillId="0" borderId="10" xfId="0" applyFont="1" applyBorder="1" applyAlignment="1">
      <alignment horizontal="center"/>
    </xf>
    <xf numFmtId="0" fontId="28" fillId="0" borderId="17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18" xfId="0" applyFont="1" applyBorder="1" applyAlignment="1">
      <alignment horizontal="center"/>
    </xf>
    <xf numFmtId="0" fontId="28" fillId="0" borderId="19" xfId="0" applyFont="1" applyBorder="1" applyAlignment="1">
      <alignment horizontal="center"/>
    </xf>
    <xf numFmtId="0" fontId="28" fillId="0" borderId="20" xfId="0" applyFont="1" applyBorder="1" applyAlignment="1">
      <alignment horizontal="center"/>
    </xf>
    <xf numFmtId="0" fontId="22" fillId="0" borderId="18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9" fillId="0" borderId="16" xfId="0" applyFont="1" applyBorder="1" applyAlignment="1">
      <alignment horizontal="center" vertical="center"/>
    </xf>
    <xf numFmtId="0" fontId="0" fillId="34" borderId="23" xfId="0" applyFill="1" applyBorder="1" applyAlignment="1">
      <alignment horizontal="center"/>
    </xf>
    <xf numFmtId="0" fontId="0" fillId="34" borderId="24" xfId="0" applyFill="1" applyBorder="1" applyAlignment="1">
      <alignment horizontal="center"/>
    </xf>
    <xf numFmtId="0" fontId="0" fillId="34" borderId="25" xfId="0" applyFill="1" applyBorder="1" applyAlignment="1">
      <alignment horizontal="center"/>
    </xf>
    <xf numFmtId="0" fontId="0" fillId="36" borderId="26" xfId="0" applyFill="1" applyBorder="1" applyAlignment="1">
      <alignment horizontal="center"/>
    </xf>
    <xf numFmtId="0" fontId="0" fillId="36" borderId="27" xfId="0" applyFill="1" applyBorder="1" applyAlignment="1">
      <alignment horizontal="center"/>
    </xf>
    <xf numFmtId="0" fontId="0" fillId="34" borderId="28" xfId="0" applyFill="1" applyBorder="1" applyAlignment="1">
      <alignment horizontal="center"/>
    </xf>
    <xf numFmtId="0" fontId="0" fillId="34" borderId="29" xfId="0" applyFill="1" applyBorder="1" applyAlignment="1">
      <alignment horizontal="center"/>
    </xf>
    <xf numFmtId="0" fontId="0" fillId="34" borderId="30" xfId="0" applyFill="1" applyBorder="1" applyAlignment="1">
      <alignment horizontal="center"/>
    </xf>
    <xf numFmtId="0" fontId="0" fillId="37" borderId="18" xfId="0" applyFill="1" applyBorder="1" applyAlignment="1">
      <alignment horizontal="center"/>
    </xf>
    <xf numFmtId="0" fontId="0" fillId="35" borderId="31" xfId="0" applyFill="1" applyBorder="1" applyAlignment="1">
      <alignment horizontal="center"/>
    </xf>
    <xf numFmtId="0" fontId="0" fillId="35" borderId="32" xfId="0" applyFill="1" applyBorder="1" applyAlignment="1">
      <alignment horizontal="center"/>
    </xf>
    <xf numFmtId="0" fontId="0" fillId="35" borderId="33" xfId="0" applyFill="1" applyBorder="1" applyAlignment="1">
      <alignment horizontal="center"/>
    </xf>
    <xf numFmtId="0" fontId="32" fillId="38" borderId="0" xfId="0" applyFont="1" applyFill="1"/>
    <xf numFmtId="0" fontId="19" fillId="0" borderId="0" xfId="0" applyFont="1" applyBorder="1" applyAlignment="1">
      <alignment horizontal="left" vertical="center"/>
    </xf>
    <xf numFmtId="0" fontId="22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top" wrapText="1"/>
    </xf>
    <xf numFmtId="178" fontId="31" fillId="0" borderId="15" xfId="1" applyNumberFormat="1" applyFont="1" applyBorder="1" applyAlignment="1">
      <alignment horizontal="center" vertical="center"/>
    </xf>
    <xf numFmtId="179" fontId="19" fillId="0" borderId="15" xfId="0" applyNumberFormat="1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/>
    </xf>
    <xf numFmtId="0" fontId="0" fillId="35" borderId="38" xfId="0" applyFill="1" applyBorder="1" applyAlignment="1">
      <alignment horizontal="center"/>
    </xf>
    <xf numFmtId="0" fontId="0" fillId="35" borderId="39" xfId="0" applyFill="1" applyBorder="1" applyAlignment="1">
      <alignment horizontal="center"/>
    </xf>
    <xf numFmtId="0" fontId="0" fillId="37" borderId="22" xfId="0" applyFill="1" applyBorder="1" applyAlignment="1">
      <alignment horizontal="center"/>
    </xf>
    <xf numFmtId="0" fontId="28" fillId="0" borderId="0" xfId="0" applyFont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22" fillId="0" borderId="13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top" wrapText="1"/>
    </xf>
    <xf numFmtId="0" fontId="22" fillId="0" borderId="17" xfId="0" applyFont="1" applyBorder="1" applyAlignment="1">
      <alignment horizontal="center" vertical="top" wrapText="1"/>
    </xf>
    <xf numFmtId="0" fontId="22" fillId="0" borderId="0" xfId="0" applyFont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/>
    </xf>
    <xf numFmtId="0" fontId="22" fillId="0" borderId="0" xfId="0" applyFont="1" applyBorder="1" applyAlignment="1">
      <alignment horizontal="center" vertical="top" wrapText="1"/>
    </xf>
    <xf numFmtId="0" fontId="28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0" fillId="35" borderId="41" xfId="0" applyFill="1" applyBorder="1" applyAlignment="1">
      <alignment horizontal="center"/>
    </xf>
    <xf numFmtId="0" fontId="0" fillId="34" borderId="42" xfId="0" applyFill="1" applyBorder="1" applyAlignment="1">
      <alignment horizontal="center"/>
    </xf>
    <xf numFmtId="0" fontId="0" fillId="34" borderId="43" xfId="0" applyFill="1" applyBorder="1" applyAlignment="1">
      <alignment horizontal="center"/>
    </xf>
    <xf numFmtId="0" fontId="0" fillId="35" borderId="44" xfId="0" applyFill="1" applyBorder="1" applyAlignment="1">
      <alignment horizontal="center"/>
    </xf>
    <xf numFmtId="0" fontId="22" fillId="0" borderId="0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top" wrapText="1"/>
    </xf>
    <xf numFmtId="0" fontId="22" fillId="0" borderId="20" xfId="0" applyFont="1" applyBorder="1" applyAlignment="1">
      <alignment horizontal="center" vertical="top" wrapText="1"/>
    </xf>
    <xf numFmtId="0" fontId="22" fillId="0" borderId="18" xfId="0" applyFont="1" applyBorder="1" applyAlignment="1">
      <alignment vertical="center"/>
    </xf>
    <xf numFmtId="0" fontId="22" fillId="0" borderId="47" xfId="0" applyFont="1" applyBorder="1" applyAlignment="1">
      <alignment vertical="center"/>
    </xf>
    <xf numFmtId="0" fontId="22" fillId="0" borderId="22" xfId="0" applyFont="1" applyBorder="1" applyAlignment="1">
      <alignment vertical="center"/>
    </xf>
    <xf numFmtId="0" fontId="22" fillId="39" borderId="0" xfId="0" quotePrefix="1" applyFont="1" applyFill="1" applyBorder="1" applyAlignment="1">
      <alignment horizontal="center" vertical="center"/>
    </xf>
    <xf numFmtId="0" fontId="22" fillId="39" borderId="45" xfId="0" quotePrefix="1" applyFont="1" applyFill="1" applyBorder="1" applyAlignment="1">
      <alignment horizontal="center" vertical="center"/>
    </xf>
    <xf numFmtId="0" fontId="22" fillId="39" borderId="0" xfId="0" applyFont="1" applyFill="1" applyBorder="1" applyAlignment="1">
      <alignment vertical="center"/>
    </xf>
    <xf numFmtId="0" fontId="22" fillId="39" borderId="45" xfId="0" applyFont="1" applyFill="1" applyBorder="1" applyAlignment="1">
      <alignment vertical="center"/>
    </xf>
    <xf numFmtId="0" fontId="22" fillId="0" borderId="45" xfId="0" applyFont="1" applyBorder="1" applyAlignment="1">
      <alignment vertical="center"/>
    </xf>
    <xf numFmtId="0" fontId="22" fillId="39" borderId="12" xfId="0" applyFont="1" applyFill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46" xfId="0" applyFont="1" applyBorder="1" applyAlignment="1">
      <alignment vertical="center"/>
    </xf>
    <xf numFmtId="0" fontId="19" fillId="0" borderId="14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9" xfId="0" applyNumberFormat="1" applyFont="1" applyBorder="1" applyAlignment="1">
      <alignment horizontal="center" vertical="top" wrapText="1"/>
    </xf>
    <xf numFmtId="0" fontId="22" fillId="0" borderId="48" xfId="0" applyFont="1" applyBorder="1" applyAlignment="1">
      <alignment horizontal="center" vertical="top" wrapText="1"/>
    </xf>
    <xf numFmtId="10" fontId="31" fillId="0" borderId="18" xfId="1" applyNumberFormat="1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10" fontId="19" fillId="42" borderId="15" xfId="1" applyNumberFormat="1" applyFont="1" applyFill="1" applyBorder="1" applyAlignment="1">
      <alignment horizontal="center" vertical="center"/>
    </xf>
    <xf numFmtId="10" fontId="22" fillId="0" borderId="0" xfId="1" applyNumberFormat="1" applyFont="1" applyFill="1" applyBorder="1" applyAlignment="1">
      <alignment horizontal="center" vertical="center"/>
    </xf>
    <xf numFmtId="0" fontId="28" fillId="0" borderId="15" xfId="0" applyFont="1" applyBorder="1" applyAlignment="1">
      <alignment vertical="center"/>
    </xf>
    <xf numFmtId="0" fontId="19" fillId="40" borderId="15" xfId="0" applyFont="1" applyFill="1" applyBorder="1" applyAlignment="1">
      <alignment vertical="center"/>
    </xf>
    <xf numFmtId="10" fontId="28" fillId="0" borderId="15" xfId="1" applyNumberFormat="1" applyFont="1" applyFill="1" applyBorder="1">
      <alignment vertical="center"/>
    </xf>
    <xf numFmtId="0" fontId="28" fillId="0" borderId="15" xfId="1" applyNumberFormat="1" applyFont="1" applyFill="1" applyBorder="1">
      <alignment vertical="center"/>
    </xf>
    <xf numFmtId="0" fontId="28" fillId="42" borderId="15" xfId="0" applyFont="1" applyFill="1" applyBorder="1" applyAlignment="1">
      <alignment horizontal="center" vertical="center"/>
    </xf>
    <xf numFmtId="0" fontId="28" fillId="34" borderId="15" xfId="0" applyFont="1" applyFill="1" applyBorder="1" applyAlignment="1">
      <alignment vertical="center"/>
    </xf>
    <xf numFmtId="10" fontId="28" fillId="0" borderId="29" xfId="1" applyNumberFormat="1" applyFont="1" applyFill="1" applyBorder="1">
      <alignment vertical="center"/>
    </xf>
    <xf numFmtId="178" fontId="28" fillId="42" borderId="15" xfId="1" applyNumberFormat="1" applyFont="1" applyFill="1" applyBorder="1">
      <alignment vertical="center"/>
    </xf>
    <xf numFmtId="10" fontId="28" fillId="0" borderId="34" xfId="1" applyNumberFormat="1" applyFont="1" applyFill="1" applyBorder="1">
      <alignment vertical="center"/>
    </xf>
    <xf numFmtId="10" fontId="28" fillId="0" borderId="15" xfId="1" applyNumberFormat="1" applyFont="1" applyBorder="1">
      <alignment vertical="center"/>
    </xf>
    <xf numFmtId="10" fontId="28" fillId="0" borderId="0" xfId="1" applyNumberFormat="1" applyFont="1" applyFill="1" applyBorder="1">
      <alignment vertical="center"/>
    </xf>
    <xf numFmtId="177" fontId="28" fillId="0" borderId="0" xfId="1" applyNumberFormat="1" applyFont="1" applyFill="1" applyBorder="1">
      <alignment vertical="center"/>
    </xf>
    <xf numFmtId="2" fontId="28" fillId="0" borderId="0" xfId="1" applyNumberFormat="1" applyFont="1" applyFill="1" applyBorder="1">
      <alignment vertical="center"/>
    </xf>
    <xf numFmtId="0" fontId="28" fillId="40" borderId="15" xfId="0" applyFont="1" applyFill="1" applyBorder="1" applyAlignment="1">
      <alignment vertical="center"/>
    </xf>
    <xf numFmtId="10" fontId="28" fillId="0" borderId="0" xfId="0" applyNumberFormat="1" applyFont="1" applyAlignment="1">
      <alignment vertical="center"/>
    </xf>
    <xf numFmtId="10" fontId="28" fillId="0" borderId="0" xfId="1" applyNumberFormat="1" applyFont="1" applyAlignment="1">
      <alignment vertical="center"/>
    </xf>
    <xf numFmtId="10" fontId="28" fillId="42" borderId="15" xfId="1" applyNumberFormat="1" applyFont="1" applyFill="1" applyBorder="1">
      <alignment vertical="center"/>
    </xf>
    <xf numFmtId="10" fontId="28" fillId="0" borderId="0" xfId="1" applyNumberFormat="1" applyFont="1">
      <alignment vertical="center"/>
    </xf>
    <xf numFmtId="180" fontId="28" fillId="0" borderId="0" xfId="0" applyNumberFormat="1" applyFont="1" applyAlignment="1">
      <alignment vertical="center"/>
    </xf>
    <xf numFmtId="10" fontId="35" fillId="0" borderId="0" xfId="1" applyNumberFormat="1" applyFont="1" applyFill="1">
      <alignment vertical="center"/>
    </xf>
    <xf numFmtId="181" fontId="19" fillId="0" borderId="0" xfId="0" applyNumberFormat="1" applyFont="1" applyAlignment="1">
      <alignment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28" fillId="40" borderId="0" xfId="0" applyFont="1" applyFill="1"/>
    <xf numFmtId="182" fontId="28" fillId="0" borderId="0" xfId="1" applyNumberFormat="1" applyFont="1" applyFill="1" applyBorder="1">
      <alignment vertical="center"/>
    </xf>
    <xf numFmtId="182" fontId="28" fillId="0" borderId="0" xfId="0" applyNumberFormat="1" applyFont="1" applyAlignment="1">
      <alignment vertical="center"/>
    </xf>
    <xf numFmtId="178" fontId="28" fillId="42" borderId="34" xfId="1" applyNumberFormat="1" applyFont="1" applyFill="1" applyBorder="1">
      <alignment vertical="center"/>
    </xf>
    <xf numFmtId="0" fontId="39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182" fontId="0" fillId="0" borderId="0" xfId="0" applyNumberFormat="1"/>
    <xf numFmtId="182" fontId="0" fillId="0" borderId="0" xfId="1" applyNumberFormat="1" applyFont="1" applyAlignment="1"/>
    <xf numFmtId="177" fontId="19" fillId="0" borderId="0" xfId="1" applyNumberFormat="1" applyFont="1" applyBorder="1" applyAlignment="1">
      <alignment horizontal="center" vertical="center" wrapText="1"/>
    </xf>
    <xf numFmtId="177" fontId="19" fillId="0" borderId="0" xfId="0" applyNumberFormat="1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10" fontId="19" fillId="0" borderId="53" xfId="1" applyNumberFormat="1" applyFont="1" applyBorder="1" applyAlignment="1">
      <alignment horizontal="center" vertical="center" wrapText="1"/>
    </xf>
    <xf numFmtId="177" fontId="19" fillId="0" borderId="37" xfId="0" applyNumberFormat="1" applyFont="1" applyBorder="1" applyAlignment="1">
      <alignment horizontal="center" vertical="center" wrapText="1"/>
    </xf>
    <xf numFmtId="10" fontId="19" fillId="0" borderId="51" xfId="1" applyNumberFormat="1" applyFont="1" applyBorder="1" applyAlignment="1">
      <alignment horizontal="center" vertical="center" wrapText="1"/>
    </xf>
    <xf numFmtId="177" fontId="19" fillId="0" borderId="54" xfId="0" applyNumberFormat="1" applyFont="1" applyBorder="1" applyAlignment="1">
      <alignment horizontal="center" vertical="center" wrapText="1"/>
    </xf>
    <xf numFmtId="0" fontId="22" fillId="0" borderId="55" xfId="0" applyFont="1" applyBorder="1" applyAlignment="1">
      <alignment horizontal="center" vertical="center" wrapText="1"/>
    </xf>
    <xf numFmtId="10" fontId="19" fillId="0" borderId="24" xfId="1" applyNumberFormat="1" applyFont="1" applyBorder="1" applyAlignment="1">
      <alignment horizontal="center" vertical="center" wrapText="1"/>
    </xf>
    <xf numFmtId="0" fontId="0" fillId="36" borderId="26" xfId="0" applyFill="1" applyBorder="1" applyAlignment="1">
      <alignment horizontal="center"/>
    </xf>
    <xf numFmtId="0" fontId="0" fillId="34" borderId="23" xfId="0" applyFill="1" applyBorder="1" applyAlignment="1">
      <alignment horizontal="center"/>
    </xf>
    <xf numFmtId="0" fontId="0" fillId="34" borderId="24" xfId="0" applyFill="1" applyBorder="1" applyAlignment="1">
      <alignment horizontal="center"/>
    </xf>
    <xf numFmtId="0" fontId="19" fillId="0" borderId="50" xfId="0" applyFont="1" applyBorder="1"/>
    <xf numFmtId="0" fontId="19" fillId="0" borderId="15" xfId="0" applyFont="1" applyBorder="1"/>
    <xf numFmtId="0" fontId="19" fillId="0" borderId="0" xfId="0" applyFont="1"/>
    <xf numFmtId="0" fontId="19" fillId="41" borderId="50" xfId="0" applyFont="1" applyFill="1" applyBorder="1" applyAlignment="1">
      <alignment horizontal="center" vertical="center"/>
    </xf>
    <xf numFmtId="0" fontId="0" fillId="0" borderId="0" xfId="0" applyBorder="1" applyAlignment="1"/>
    <xf numFmtId="0" fontId="19" fillId="41" borderId="56" xfId="0" applyFont="1" applyFill="1" applyBorder="1" applyAlignment="1">
      <alignment horizontal="center" vertical="center"/>
    </xf>
    <xf numFmtId="0" fontId="0" fillId="36" borderId="15" xfId="0" applyFill="1" applyBorder="1"/>
    <xf numFmtId="0" fontId="0" fillId="0" borderId="0" xfId="0" applyFill="1" applyBorder="1" applyAlignment="1">
      <alignment horizontal="center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Border="1"/>
    <xf numFmtId="0" fontId="0" fillId="0" borderId="0" xfId="0" applyFill="1" applyBorder="1"/>
    <xf numFmtId="177" fontId="0" fillId="0" borderId="0" xfId="0" applyNumberFormat="1" applyFill="1" applyBorder="1"/>
    <xf numFmtId="177" fontId="41" fillId="0" borderId="0" xfId="0" applyNumberFormat="1" applyFont="1" applyFill="1" applyBorder="1" applyAlignment="1"/>
    <xf numFmtId="0" fontId="0" fillId="0" borderId="0" xfId="0" applyFill="1" applyBorder="1" applyAlignment="1">
      <alignment horizontal="center"/>
    </xf>
    <xf numFmtId="183" fontId="0" fillId="0" borderId="0" xfId="0" applyNumberFormat="1"/>
    <xf numFmtId="183" fontId="28" fillId="0" borderId="0" xfId="1" applyNumberFormat="1" applyFont="1" applyFill="1" applyBorder="1">
      <alignment vertical="center"/>
    </xf>
    <xf numFmtId="0" fontId="19" fillId="0" borderId="0" xfId="0" applyFont="1" applyBorder="1" applyAlignment="1">
      <alignment horizontal="left" vertical="center"/>
    </xf>
    <xf numFmtId="0" fontId="22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22" fillId="41" borderId="15" xfId="0" applyFont="1" applyFill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22" fillId="41" borderId="15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0" borderId="0" xfId="0" quotePrefix="1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top" wrapText="1"/>
    </xf>
    <xf numFmtId="0" fontId="28" fillId="0" borderId="50" xfId="0" applyFont="1" applyBorder="1" applyAlignment="1">
      <alignment vertical="center"/>
    </xf>
    <xf numFmtId="0" fontId="28" fillId="0" borderId="56" xfId="0" applyFont="1" applyBorder="1" applyAlignment="1">
      <alignment vertical="center"/>
    </xf>
    <xf numFmtId="0" fontId="28" fillId="0" borderId="48" xfId="0" applyFont="1" applyBorder="1" applyAlignment="1">
      <alignment vertical="center"/>
    </xf>
    <xf numFmtId="0" fontId="40" fillId="0" borderId="0" xfId="0" applyFont="1" applyAlignment="1">
      <alignment vertical="center"/>
    </xf>
    <xf numFmtId="184" fontId="28" fillId="34" borderId="15" xfId="0" applyNumberFormat="1" applyFont="1" applyFill="1" applyBorder="1" applyAlignment="1">
      <alignment vertical="center"/>
    </xf>
    <xf numFmtId="0" fontId="19" fillId="0" borderId="15" xfId="0" applyFont="1" applyFill="1" applyBorder="1"/>
    <xf numFmtId="0" fontId="0" fillId="0" borderId="15" xfId="0" applyBorder="1"/>
    <xf numFmtId="10" fontId="0" fillId="0" borderId="0" xfId="0" applyNumberFormat="1"/>
    <xf numFmtId="184" fontId="0" fillId="0" borderId="0" xfId="0" applyNumberFormat="1"/>
    <xf numFmtId="185" fontId="0" fillId="0" borderId="0" xfId="0" applyNumberFormat="1"/>
    <xf numFmtId="0" fontId="19" fillId="0" borderId="15" xfId="0" applyFont="1" applyBorder="1" applyAlignment="1">
      <alignment horizontal="left" vertical="center" wrapText="1"/>
    </xf>
    <xf numFmtId="0" fontId="19" fillId="0" borderId="0" xfId="2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/>
    </xf>
    <xf numFmtId="0" fontId="22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43" borderId="16" xfId="0" applyFont="1" applyFill="1" applyBorder="1" applyAlignment="1">
      <alignment horizontal="center" vertical="center"/>
    </xf>
    <xf numFmtId="0" fontId="19" fillId="43" borderId="19" xfId="0" applyFont="1" applyFill="1" applyBorder="1" applyAlignment="1">
      <alignment horizontal="center" vertical="center"/>
    </xf>
    <xf numFmtId="0" fontId="19" fillId="43" borderId="20" xfId="0" applyFont="1" applyFill="1" applyBorder="1" applyAlignment="1">
      <alignment horizontal="center" vertical="center"/>
    </xf>
    <xf numFmtId="0" fontId="22" fillId="41" borderId="29" xfId="0" applyFont="1" applyFill="1" applyBorder="1" applyAlignment="1">
      <alignment horizontal="center" vertical="center"/>
    </xf>
    <xf numFmtId="0" fontId="22" fillId="41" borderId="49" xfId="0" applyFont="1" applyFill="1" applyBorder="1" applyAlignment="1">
      <alignment horizontal="center" vertical="center"/>
    </xf>
    <xf numFmtId="0" fontId="22" fillId="41" borderId="34" xfId="0" applyFont="1" applyFill="1" applyBorder="1" applyAlignment="1">
      <alignment horizontal="center" vertical="center"/>
    </xf>
    <xf numFmtId="0" fontId="22" fillId="41" borderId="15" xfId="0" applyFont="1" applyFill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19" fillId="42" borderId="29" xfId="0" applyFont="1" applyFill="1" applyBorder="1" applyAlignment="1">
      <alignment horizontal="center" vertical="center"/>
    </xf>
    <xf numFmtId="0" fontId="19" fillId="42" borderId="49" xfId="0" applyFont="1" applyFill="1" applyBorder="1" applyAlignment="1">
      <alignment horizontal="center" vertical="center"/>
    </xf>
    <xf numFmtId="0" fontId="19" fillId="42" borderId="34" xfId="0" applyFont="1" applyFill="1" applyBorder="1" applyAlignment="1">
      <alignment horizontal="center" vertical="center"/>
    </xf>
    <xf numFmtId="0" fontId="22" fillId="41" borderId="48" xfId="0" applyFont="1" applyFill="1" applyBorder="1" applyAlignment="1">
      <alignment horizontal="center" vertical="center"/>
    </xf>
    <xf numFmtId="0" fontId="22" fillId="41" borderId="5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36" borderId="21" xfId="0" applyFill="1" applyBorder="1" applyAlignment="1">
      <alignment horizontal="center"/>
    </xf>
    <xf numFmtId="0" fontId="0" fillId="36" borderId="47" xfId="0" applyFill="1" applyBorder="1" applyAlignment="1">
      <alignment horizontal="center"/>
    </xf>
    <xf numFmtId="0" fontId="0" fillId="36" borderId="22" xfId="0" applyFill="1" applyBorder="1" applyAlignment="1">
      <alignment horizontal="center"/>
    </xf>
    <xf numFmtId="0" fontId="0" fillId="36" borderId="13" xfId="0" applyFill="1" applyBorder="1" applyAlignment="1">
      <alignment horizontal="center"/>
    </xf>
    <xf numFmtId="0" fontId="0" fillId="36" borderId="14" xfId="0" applyFill="1" applyBorder="1" applyAlignment="1">
      <alignment horizontal="center"/>
    </xf>
    <xf numFmtId="0" fontId="0" fillId="34" borderId="23" xfId="0" applyFill="1" applyBorder="1" applyAlignment="1">
      <alignment horizontal="center"/>
    </xf>
    <xf numFmtId="0" fontId="0" fillId="34" borderId="40" xfId="0" applyFill="1" applyBorder="1" applyAlignment="1">
      <alignment horizontal="center"/>
    </xf>
    <xf numFmtId="0" fontId="0" fillId="34" borderId="24" xfId="0" applyFill="1" applyBorder="1" applyAlignment="1">
      <alignment horizontal="center"/>
    </xf>
    <xf numFmtId="0" fontId="0" fillId="34" borderId="37" xfId="0" applyFill="1" applyBorder="1" applyAlignment="1">
      <alignment horizontal="center"/>
    </xf>
    <xf numFmtId="0" fontId="0" fillId="34" borderId="59" xfId="0" applyFill="1" applyBorder="1" applyAlignment="1">
      <alignment horizontal="center"/>
    </xf>
    <xf numFmtId="0" fontId="0" fillId="34" borderId="60" xfId="0" applyFill="1" applyBorder="1" applyAlignment="1">
      <alignment horizontal="center"/>
    </xf>
    <xf numFmtId="0" fontId="0" fillId="34" borderId="38" xfId="0" applyFill="1" applyBorder="1" applyAlignment="1">
      <alignment horizontal="center"/>
    </xf>
    <xf numFmtId="0" fontId="0" fillId="34" borderId="57" xfId="0" applyFill="1" applyBorder="1" applyAlignment="1">
      <alignment horizontal="center"/>
    </xf>
    <xf numFmtId="0" fontId="0" fillId="34" borderId="58" xfId="0" applyFill="1" applyBorder="1" applyAlignment="1">
      <alignment horizontal="center"/>
    </xf>
    <xf numFmtId="0" fontId="0" fillId="34" borderId="39" xfId="0" applyFill="1" applyBorder="1" applyAlignment="1">
      <alignment horizontal="center"/>
    </xf>
    <xf numFmtId="0" fontId="28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2" fillId="0" borderId="29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</cellXfs>
  <cellStyles count="61099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75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1110391</xdr:colOff>
      <xdr:row>1</xdr:row>
      <xdr:rowOff>81803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268881" cy="8914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1110391</xdr:colOff>
      <xdr:row>1</xdr:row>
      <xdr:rowOff>81803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177441" cy="8914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1110391</xdr:colOff>
      <xdr:row>1</xdr:row>
      <xdr:rowOff>81803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177441" cy="8914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1110391</xdr:colOff>
      <xdr:row>1</xdr:row>
      <xdr:rowOff>81803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63C6F434-B140-4EE4-8922-7C3AF73C2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177441" cy="8914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999%201%2093%20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Game/&#20896;&#36557;&#20820;&#20820;/Program_H024/JHS1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Card"/>
      <sheetName val="Description"/>
      <sheetName val="Symbol Weight"/>
      <sheetName val="Base Game Symbol - High"/>
      <sheetName val="Base Game Symbol - Low"/>
      <sheetName val="Free Game Overview"/>
      <sheetName val="Free Game Symbol - High - A"/>
      <sheetName val="Free Game Symbol - High - K"/>
      <sheetName val="Free Game Symbol - High - Q"/>
      <sheetName val="Free Game Symbol - High - J"/>
      <sheetName val="Free Game Symbol - Low"/>
      <sheetName val="Buy Feature Overview"/>
      <sheetName val="Buy Feature Symbol"/>
    </sheetNames>
    <sheetDataSet>
      <sheetData sheetId="0" refreshError="1">
        <row r="5">
          <cell r="A5">
            <v>100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Description"/>
      <sheetName val="Card"/>
      <sheetName val="BaseGameSymbol"/>
      <sheetName val="FreeGameOverview"/>
      <sheetName val="FreeGameSymbol_Special"/>
      <sheetName val="FreeGameSymbol_High"/>
      <sheetName val="FreeGameSymbol_Mid"/>
      <sheetName val="FreeGameSymbol_Low"/>
      <sheetName val="FreeGame_super_Overview"/>
      <sheetName val="FreeGameSymbol_Special_super"/>
      <sheetName val="FreeGameSymbol_High_super"/>
      <sheetName val="FreeGameSymbol_Mid_super"/>
      <sheetName val="FreeGameSymbol_Low_super"/>
    </sheetNames>
    <sheetDataSet>
      <sheetData sheetId="0"/>
      <sheetData sheetId="1"/>
      <sheetData sheetId="2">
        <row r="5">
          <cell r="B5">
            <v>0</v>
          </cell>
          <cell r="J5">
            <v>0.50901554400788696</v>
          </cell>
        </row>
        <row r="6">
          <cell r="B6">
            <v>1</v>
          </cell>
        </row>
        <row r="7">
          <cell r="B7">
            <v>2</v>
          </cell>
        </row>
        <row r="8">
          <cell r="B8">
            <v>3</v>
          </cell>
        </row>
        <row r="9">
          <cell r="B9">
            <v>4</v>
          </cell>
        </row>
        <row r="10">
          <cell r="B10">
            <v>5</v>
          </cell>
        </row>
        <row r="11">
          <cell r="B11">
            <v>6</v>
          </cell>
        </row>
        <row r="12">
          <cell r="B12">
            <v>7</v>
          </cell>
        </row>
        <row r="13">
          <cell r="B13">
            <v>8</v>
          </cell>
        </row>
        <row r="14">
          <cell r="B14">
            <v>9</v>
          </cell>
        </row>
        <row r="15">
          <cell r="B15">
            <v>10</v>
          </cell>
        </row>
        <row r="16">
          <cell r="B16">
            <v>15</v>
          </cell>
        </row>
        <row r="17">
          <cell r="B17">
            <v>20</v>
          </cell>
        </row>
        <row r="18">
          <cell r="B18">
            <v>25</v>
          </cell>
        </row>
        <row r="19">
          <cell r="B19">
            <v>30</v>
          </cell>
        </row>
        <row r="20">
          <cell r="B20">
            <v>35</v>
          </cell>
        </row>
        <row r="21">
          <cell r="B21">
            <v>40</v>
          </cell>
        </row>
        <row r="22">
          <cell r="B22">
            <v>45</v>
          </cell>
        </row>
        <row r="23">
          <cell r="B23">
            <v>50</v>
          </cell>
        </row>
        <row r="24">
          <cell r="B24">
            <v>60</v>
          </cell>
        </row>
        <row r="25">
          <cell r="B25">
            <v>70</v>
          </cell>
        </row>
        <row r="26">
          <cell r="B26">
            <v>80</v>
          </cell>
        </row>
        <row r="27">
          <cell r="B27">
            <v>90</v>
          </cell>
        </row>
        <row r="28">
          <cell r="B28">
            <v>100</v>
          </cell>
        </row>
        <row r="29">
          <cell r="B29">
            <v>120</v>
          </cell>
        </row>
        <row r="30">
          <cell r="B30">
            <v>140</v>
          </cell>
        </row>
        <row r="31">
          <cell r="B31">
            <v>160</v>
          </cell>
        </row>
        <row r="32">
          <cell r="B32">
            <v>180</v>
          </cell>
        </row>
        <row r="33">
          <cell r="B33">
            <v>200</v>
          </cell>
        </row>
        <row r="34">
          <cell r="B34">
            <v>250</v>
          </cell>
        </row>
        <row r="35">
          <cell r="B35">
            <v>300</v>
          </cell>
        </row>
        <row r="36">
          <cell r="B36">
            <v>350</v>
          </cell>
        </row>
        <row r="37">
          <cell r="B37">
            <v>400</v>
          </cell>
        </row>
        <row r="38">
          <cell r="B38">
            <v>450</v>
          </cell>
        </row>
        <row r="39">
          <cell r="B39">
            <v>500</v>
          </cell>
        </row>
        <row r="40">
          <cell r="B40">
            <v>550</v>
          </cell>
        </row>
        <row r="41">
          <cell r="B41">
            <v>600</v>
          </cell>
        </row>
        <row r="42">
          <cell r="B42">
            <v>650</v>
          </cell>
        </row>
        <row r="43">
          <cell r="B43">
            <v>700</v>
          </cell>
        </row>
        <row r="44">
          <cell r="B44">
            <v>750</v>
          </cell>
        </row>
        <row r="45">
          <cell r="B45">
            <v>800</v>
          </cell>
        </row>
        <row r="46">
          <cell r="B46">
            <v>850</v>
          </cell>
        </row>
        <row r="47">
          <cell r="B47">
            <v>900</v>
          </cell>
        </row>
        <row r="48">
          <cell r="B48">
            <v>950</v>
          </cell>
        </row>
        <row r="49">
          <cell r="B49">
            <v>1000</v>
          </cell>
        </row>
        <row r="50">
          <cell r="B50">
            <v>2000</v>
          </cell>
        </row>
        <row r="51">
          <cell r="B51">
            <v>3000</v>
          </cell>
        </row>
        <row r="52">
          <cell r="B52">
            <v>4000</v>
          </cell>
        </row>
        <row r="53">
          <cell r="B53">
            <v>5000</v>
          </cell>
        </row>
        <row r="54">
          <cell r="B54">
            <v>6000</v>
          </cell>
        </row>
        <row r="55">
          <cell r="B55">
            <v>7000</v>
          </cell>
        </row>
        <row r="56">
          <cell r="B56">
            <v>8000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workbookViewId="0">
      <selection activeCell="I28" sqref="I28"/>
    </sheetView>
  </sheetViews>
  <sheetFormatPr defaultColWidth="8.875" defaultRowHeight="15.75"/>
  <cols>
    <col min="1" max="1" width="24" style="1" bestFit="1" customWidth="1"/>
    <col min="2" max="6" width="16.25" style="1" customWidth="1"/>
    <col min="7" max="8" width="6.125" style="1" customWidth="1"/>
    <col min="9" max="16384" width="8.875" style="1"/>
  </cols>
  <sheetData>
    <row r="1" spans="1:6" ht="63.75" customHeight="1"/>
    <row r="3" spans="1:6" ht="16.5">
      <c r="A3" s="2" t="s">
        <v>0</v>
      </c>
      <c r="B3" s="228" t="s">
        <v>166</v>
      </c>
      <c r="C3" s="228"/>
    </row>
    <row r="4" spans="1:6" ht="17.25" thickBot="1">
      <c r="A4" s="29" t="s">
        <v>1</v>
      </c>
      <c r="B4" s="30" t="s">
        <v>2</v>
      </c>
      <c r="C4" s="132" t="s">
        <v>197</v>
      </c>
      <c r="D4" s="132" t="s">
        <v>198</v>
      </c>
    </row>
    <row r="5" spans="1:6" ht="16.5" thickBot="1">
      <c r="A5" s="26">
        <v>100</v>
      </c>
      <c r="B5" s="131">
        <v>1024</v>
      </c>
      <c r="C5" s="133">
        <f>Card!AF3</f>
        <v>0.92999946179831472</v>
      </c>
      <c r="D5" s="133">
        <f>Card!AH3</f>
        <v>0.91999702402080186</v>
      </c>
    </row>
    <row r="6" spans="1:6">
      <c r="A6" s="28"/>
      <c r="B6" s="28"/>
      <c r="C6" s="28"/>
      <c r="D6" s="3"/>
      <c r="E6" s="23"/>
      <c r="F6" s="4"/>
    </row>
    <row r="7" spans="1:6">
      <c r="A7" s="229" t="s">
        <v>4</v>
      </c>
      <c r="B7" s="229"/>
      <c r="C7" s="229"/>
      <c r="D7" s="229"/>
      <c r="E7" s="229"/>
      <c r="F7" s="229"/>
    </row>
    <row r="8" spans="1:6" ht="17.25" customHeight="1">
      <c r="A8" s="16" t="s">
        <v>5</v>
      </c>
      <c r="B8" s="230" t="s">
        <v>8</v>
      </c>
      <c r="C8" s="230"/>
    </row>
    <row r="9" spans="1:6" ht="17.25" customHeight="1">
      <c r="A9" s="134">
        <v>100</v>
      </c>
      <c r="B9" s="231" t="s">
        <v>103</v>
      </c>
      <c r="C9" s="231"/>
    </row>
    <row r="10" spans="1:6" ht="17.25" customHeight="1" thickBot="1">
      <c r="A10" s="21"/>
      <c r="B10" s="171"/>
      <c r="C10" s="23"/>
      <c r="D10" s="172"/>
      <c r="E10" s="21"/>
      <c r="F10" s="21"/>
    </row>
    <row r="11" spans="1:6" ht="17.25" customHeight="1">
      <c r="A11" s="232" t="s">
        <v>199</v>
      </c>
      <c r="B11" s="173" t="s">
        <v>3</v>
      </c>
      <c r="C11" s="174" t="s">
        <v>6</v>
      </c>
      <c r="D11" s="175" t="s">
        <v>7</v>
      </c>
      <c r="E11" s="21"/>
      <c r="F11" s="21"/>
    </row>
    <row r="12" spans="1:6" ht="17.25" customHeight="1" thickBot="1">
      <c r="A12" s="233"/>
      <c r="B12" s="178">
        <f>Card!AF62</f>
        <v>0.26678736926079516</v>
      </c>
      <c r="C12" s="178">
        <f>Card!AF57</f>
        <v>8.4899999999999993E-3</v>
      </c>
      <c r="D12" s="179">
        <f>1/C12</f>
        <v>117.78563015312133</v>
      </c>
      <c r="E12" s="21"/>
      <c r="F12" s="21"/>
    </row>
    <row r="13" spans="1:6" ht="17.25" customHeight="1">
      <c r="A13" s="232" t="s">
        <v>200</v>
      </c>
      <c r="B13" s="180" t="s">
        <v>3</v>
      </c>
      <c r="C13" s="174" t="s">
        <v>6</v>
      </c>
      <c r="D13" s="175" t="s">
        <v>7</v>
      </c>
      <c r="E13" s="21"/>
      <c r="F13" s="21"/>
    </row>
    <row r="14" spans="1:6" ht="17.25" customHeight="1" thickBot="1">
      <c r="A14" s="234"/>
      <c r="B14" s="181">
        <f>Card!AH62</f>
        <v>0.27281769625366542</v>
      </c>
      <c r="C14" s="176">
        <f>Card!AH57</f>
        <v>8.4899999999999993E-3</v>
      </c>
      <c r="D14" s="177">
        <f>1/C14</f>
        <v>117.78563015312133</v>
      </c>
      <c r="E14" s="21"/>
      <c r="F14" s="21"/>
    </row>
    <row r="15" spans="1:6">
      <c r="A15" s="27"/>
      <c r="B15" s="27"/>
      <c r="C15" s="27"/>
      <c r="D15" s="27"/>
      <c r="E15" s="27"/>
      <c r="F15" s="27"/>
    </row>
    <row r="16" spans="1:6" ht="16.5">
      <c r="A16" s="30" t="s">
        <v>9</v>
      </c>
      <c r="B16" s="30">
        <v>1</v>
      </c>
      <c r="C16" s="30">
        <v>2</v>
      </c>
      <c r="D16" s="30">
        <v>3</v>
      </c>
      <c r="E16" s="30">
        <v>4</v>
      </c>
      <c r="F16" s="30">
        <v>5</v>
      </c>
    </row>
    <row r="17" spans="1:6" ht="33">
      <c r="A17" s="32" t="s">
        <v>10</v>
      </c>
      <c r="B17" s="19">
        <v>4</v>
      </c>
      <c r="C17" s="19">
        <v>4</v>
      </c>
      <c r="D17" s="19">
        <v>4</v>
      </c>
      <c r="E17" s="19">
        <v>4</v>
      </c>
      <c r="F17" s="19">
        <v>4</v>
      </c>
    </row>
    <row r="19" spans="1:6" ht="18.75">
      <c r="A19" s="5" t="s">
        <v>45</v>
      </c>
      <c r="C19" s="6"/>
    </row>
    <row r="20" spans="1:6" ht="13.5" customHeight="1">
      <c r="A20" s="227" t="s">
        <v>58</v>
      </c>
      <c r="B20" s="227"/>
      <c r="C20" s="227"/>
      <c r="D20" s="227"/>
      <c r="E20" s="227"/>
      <c r="F20" s="227"/>
    </row>
    <row r="21" spans="1:6" ht="13.5" customHeight="1">
      <c r="A21" s="227"/>
      <c r="B21" s="227"/>
      <c r="C21" s="227"/>
      <c r="D21" s="227"/>
      <c r="E21" s="227"/>
      <c r="F21" s="227"/>
    </row>
    <row r="22" spans="1:6" ht="16.5" customHeight="1">
      <c r="A22" s="227"/>
      <c r="B22" s="227"/>
      <c r="C22" s="227"/>
      <c r="D22" s="227"/>
      <c r="E22" s="227"/>
      <c r="F22" s="227"/>
    </row>
    <row r="23" spans="1:6" ht="16.5" customHeight="1">
      <c r="A23" s="227"/>
      <c r="B23" s="227"/>
      <c r="C23" s="227"/>
      <c r="D23" s="227"/>
      <c r="E23" s="227"/>
      <c r="F23" s="227"/>
    </row>
    <row r="24" spans="1:6" ht="16.5" customHeight="1">
      <c r="A24" s="227"/>
      <c r="B24" s="227"/>
      <c r="C24" s="227"/>
      <c r="D24" s="227"/>
      <c r="E24" s="227"/>
      <c r="F24" s="227"/>
    </row>
    <row r="25" spans="1:6" ht="16.5" customHeight="1">
      <c r="A25" s="227"/>
      <c r="B25" s="227"/>
      <c r="C25" s="227"/>
      <c r="D25" s="227"/>
      <c r="E25" s="227"/>
      <c r="F25" s="227"/>
    </row>
    <row r="26" spans="1:6" ht="16.5" customHeight="1">
      <c r="A26" s="227"/>
      <c r="B26" s="227"/>
      <c r="C26" s="227"/>
      <c r="D26" s="227"/>
      <c r="E26" s="227"/>
      <c r="F26" s="227"/>
    </row>
    <row r="27" spans="1:6" ht="16.5" customHeight="1">
      <c r="A27" s="227"/>
      <c r="B27" s="227"/>
      <c r="C27" s="227"/>
      <c r="D27" s="227"/>
      <c r="E27" s="227"/>
      <c r="F27" s="227"/>
    </row>
    <row r="28" spans="1:6" ht="16.5" customHeight="1">
      <c r="A28" s="227"/>
      <c r="B28" s="227"/>
      <c r="C28" s="227"/>
      <c r="D28" s="227"/>
      <c r="E28" s="227"/>
      <c r="F28" s="227"/>
    </row>
    <row r="31" spans="1:6" ht="18" customHeight="1">
      <c r="A31" s="7" t="s">
        <v>46</v>
      </c>
      <c r="B31" s="1" t="s">
        <v>51</v>
      </c>
    </row>
    <row r="32" spans="1:6" ht="18" customHeight="1">
      <c r="A32" s="7"/>
    </row>
    <row r="33" spans="1:6" ht="18" customHeight="1">
      <c r="A33" s="33" t="s">
        <v>47</v>
      </c>
      <c r="B33" s="33" t="s">
        <v>11</v>
      </c>
    </row>
    <row r="34" spans="1:6" ht="18" customHeight="1">
      <c r="A34" s="38" t="s">
        <v>57</v>
      </c>
      <c r="B34" s="35" t="s">
        <v>50</v>
      </c>
    </row>
    <row r="35" spans="1:6" ht="18" customHeight="1">
      <c r="A35" s="8" t="s">
        <v>48</v>
      </c>
      <c r="B35" s="9"/>
      <c r="C35" s="8"/>
    </row>
    <row r="36" spans="1:6" ht="18" customHeight="1" thickBot="1">
      <c r="A36" s="7"/>
    </row>
    <row r="37" spans="1:6" ht="18" customHeight="1" thickBot="1">
      <c r="A37" s="114"/>
      <c r="B37" s="115">
        <v>1</v>
      </c>
      <c r="C37" s="115">
        <v>2</v>
      </c>
      <c r="D37" s="115">
        <v>3</v>
      </c>
      <c r="E37" s="115">
        <v>4</v>
      </c>
      <c r="F37" s="116">
        <v>5</v>
      </c>
    </row>
    <row r="38" spans="1:6" ht="18" customHeight="1">
      <c r="A38" s="110" t="s">
        <v>61</v>
      </c>
      <c r="B38" s="117" t="s">
        <v>56</v>
      </c>
      <c r="C38" s="117" t="s">
        <v>56</v>
      </c>
      <c r="D38" s="117" t="s">
        <v>56</v>
      </c>
      <c r="E38" s="117" t="s">
        <v>56</v>
      </c>
      <c r="F38" s="118" t="s">
        <v>56</v>
      </c>
    </row>
    <row r="39" spans="1:6" ht="18" customHeight="1">
      <c r="A39" s="110" t="s">
        <v>62</v>
      </c>
      <c r="B39" s="117" t="s">
        <v>56</v>
      </c>
      <c r="C39" s="117" t="s">
        <v>56</v>
      </c>
      <c r="D39" s="117" t="s">
        <v>56</v>
      </c>
      <c r="E39" s="117" t="s">
        <v>56</v>
      </c>
      <c r="F39" s="118" t="s">
        <v>56</v>
      </c>
    </row>
    <row r="40" spans="1:6" ht="18" customHeight="1">
      <c r="A40" s="111" t="s">
        <v>34</v>
      </c>
      <c r="B40" s="119">
        <v>0</v>
      </c>
      <c r="C40" s="119">
        <v>0</v>
      </c>
      <c r="D40" s="119">
        <v>0</v>
      </c>
      <c r="E40" s="119">
        <v>0</v>
      </c>
      <c r="F40" s="120">
        <v>0</v>
      </c>
    </row>
    <row r="41" spans="1:6" ht="18" customHeight="1">
      <c r="A41" s="112" t="s">
        <v>35</v>
      </c>
      <c r="B41" s="119">
        <v>0</v>
      </c>
      <c r="C41" s="119">
        <v>0</v>
      </c>
      <c r="D41" s="109">
        <v>50</v>
      </c>
      <c r="E41" s="109">
        <v>150</v>
      </c>
      <c r="F41" s="121">
        <v>250</v>
      </c>
    </row>
    <row r="42" spans="1:6" ht="18" customHeight="1">
      <c r="A42" s="112" t="s">
        <v>36</v>
      </c>
      <c r="B42" s="119">
        <v>0</v>
      </c>
      <c r="C42" s="119">
        <v>0</v>
      </c>
      <c r="D42" s="109">
        <v>40</v>
      </c>
      <c r="E42" s="109">
        <v>120</v>
      </c>
      <c r="F42" s="121">
        <v>200</v>
      </c>
    </row>
    <row r="43" spans="1:6" ht="18" customHeight="1">
      <c r="A43" s="112" t="s">
        <v>32</v>
      </c>
      <c r="B43" s="119">
        <v>0</v>
      </c>
      <c r="C43" s="119">
        <v>0</v>
      </c>
      <c r="D43" s="109">
        <v>30</v>
      </c>
      <c r="E43" s="109">
        <v>90</v>
      </c>
      <c r="F43" s="121">
        <v>150</v>
      </c>
    </row>
    <row r="44" spans="1:6" ht="18" customHeight="1">
      <c r="A44" s="112" t="s">
        <v>33</v>
      </c>
      <c r="B44" s="119">
        <v>0</v>
      </c>
      <c r="C44" s="119">
        <v>0</v>
      </c>
      <c r="D44" s="109">
        <v>20</v>
      </c>
      <c r="E44" s="109">
        <v>60</v>
      </c>
      <c r="F44" s="121">
        <v>100</v>
      </c>
    </row>
    <row r="45" spans="1:6" ht="18" customHeight="1">
      <c r="A45" s="112" t="s">
        <v>41</v>
      </c>
      <c r="B45" s="119">
        <v>0</v>
      </c>
      <c r="C45" s="119">
        <v>0</v>
      </c>
      <c r="D45" s="109">
        <v>10</v>
      </c>
      <c r="E45" s="109">
        <v>30</v>
      </c>
      <c r="F45" s="121">
        <v>50</v>
      </c>
    </row>
    <row r="46" spans="1:6" ht="18" customHeight="1">
      <c r="A46" s="112" t="s">
        <v>42</v>
      </c>
      <c r="B46" s="119">
        <v>0</v>
      </c>
      <c r="C46" s="119">
        <v>0</v>
      </c>
      <c r="D46" s="109">
        <v>10</v>
      </c>
      <c r="E46" s="109">
        <v>30</v>
      </c>
      <c r="F46" s="121">
        <v>50</v>
      </c>
    </row>
    <row r="47" spans="1:6" ht="18" customHeight="1">
      <c r="A47" s="112" t="s">
        <v>43</v>
      </c>
      <c r="B47" s="119">
        <v>0</v>
      </c>
      <c r="C47" s="119">
        <v>0</v>
      </c>
      <c r="D47" s="109">
        <v>5</v>
      </c>
      <c r="E47" s="109">
        <v>15</v>
      </c>
      <c r="F47" s="121">
        <v>25</v>
      </c>
    </row>
    <row r="48" spans="1:6" ht="18" customHeight="1" thickBot="1">
      <c r="A48" s="113" t="s">
        <v>44</v>
      </c>
      <c r="B48" s="122">
        <v>0</v>
      </c>
      <c r="C48" s="122">
        <v>0</v>
      </c>
      <c r="D48" s="123">
        <v>5</v>
      </c>
      <c r="E48" s="123">
        <v>15</v>
      </c>
      <c r="F48" s="124">
        <v>25</v>
      </c>
    </row>
    <row r="49" spans="2:6" ht="15.75" customHeight="1">
      <c r="B49" s="11"/>
      <c r="C49" s="11"/>
      <c r="F49" s="11"/>
    </row>
  </sheetData>
  <mergeCells count="7">
    <mergeCell ref="A20:F28"/>
    <mergeCell ref="B3:C3"/>
    <mergeCell ref="A7:F7"/>
    <mergeCell ref="B8:C8"/>
    <mergeCell ref="B9:C9"/>
    <mergeCell ref="A11:A12"/>
    <mergeCell ref="A13:A14"/>
  </mergeCells>
  <phoneticPr fontId="2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E78E-0361-4637-B6A1-7B3B76356443}">
  <dimension ref="A1:AR252"/>
  <sheetViews>
    <sheetView tabSelected="1" workbookViewId="0">
      <pane xSplit="2" topLeftCell="O1" activePane="topRight" state="frozen"/>
      <selection activeCell="A124" sqref="A124"/>
      <selection pane="topRight" activeCell="S16" sqref="S16"/>
    </sheetView>
  </sheetViews>
  <sheetFormatPr defaultRowHeight="16.5"/>
  <cols>
    <col min="3" max="3" width="10.5" bestFit="1" customWidth="1"/>
    <col min="6" max="6" width="16.125" bestFit="1" customWidth="1"/>
    <col min="7" max="7" width="14.625" bestFit="1" customWidth="1"/>
    <col min="10" max="10" width="10.5" bestFit="1" customWidth="1"/>
    <col min="12" max="12" width="14.625" bestFit="1" customWidth="1"/>
    <col min="13" max="13" width="16.125" bestFit="1" customWidth="1"/>
    <col min="16" max="16" width="17.5" bestFit="1" customWidth="1"/>
    <col min="17" max="17" width="9.75" bestFit="1" customWidth="1"/>
    <col min="18" max="18" width="9.25" bestFit="1" customWidth="1"/>
    <col min="19" max="20" width="13.25" bestFit="1" customWidth="1"/>
    <col min="21" max="21" width="13.25" customWidth="1"/>
    <col min="22" max="23" width="14.625" bestFit="1" customWidth="1"/>
    <col min="24" max="24" width="14.625" customWidth="1"/>
    <col min="25" max="26" width="17.5" bestFit="1" customWidth="1"/>
    <col min="27" max="27" width="17.5" customWidth="1"/>
    <col min="28" max="30" width="14.625" bestFit="1" customWidth="1"/>
    <col min="31" max="31" width="21.625" bestFit="1" customWidth="1"/>
    <col min="32" max="32" width="13.25" bestFit="1" customWidth="1"/>
    <col min="33" max="33" width="21.625" bestFit="1" customWidth="1"/>
    <col min="34" max="34" width="13.25" bestFit="1" customWidth="1"/>
    <col min="35" max="35" width="21.625" bestFit="1" customWidth="1"/>
    <col min="36" max="36" width="13.25" bestFit="1" customWidth="1"/>
    <col min="38" max="38" width="21.625" bestFit="1" customWidth="1"/>
    <col min="39" max="41" width="16.25" customWidth="1"/>
    <col min="44" max="44" width="10.5" bestFit="1" customWidth="1"/>
  </cols>
  <sheetData>
    <row r="1" spans="1:44" s="24" customFormat="1" ht="15.75">
      <c r="A1" s="135"/>
      <c r="B1" s="135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5"/>
      <c r="O1" s="135"/>
      <c r="P1" s="2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60"/>
      <c r="AP1" s="135"/>
      <c r="AQ1" s="135"/>
      <c r="AR1" s="135"/>
    </row>
    <row r="2" spans="1:44" s="24" customFormat="1">
      <c r="A2" s="135"/>
      <c r="B2" s="135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5"/>
      <c r="O2" s="135"/>
      <c r="P2" s="2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>
        <f>SUMPRODUCT(AC65:AC115,AK6:AK56)/AB3</f>
        <v>0</v>
      </c>
      <c r="AE2" s="135"/>
      <c r="AF2" s="166" t="s">
        <v>185</v>
      </c>
      <c r="AG2" s="135"/>
      <c r="AH2" s="166" t="s">
        <v>213</v>
      </c>
      <c r="AI2" s="135"/>
      <c r="AJ2" s="220" t="s">
        <v>214</v>
      </c>
      <c r="AK2" s="135"/>
      <c r="AL2" s="135"/>
      <c r="AM2" s="135"/>
      <c r="AN2" s="135"/>
      <c r="AO2" s="135"/>
      <c r="AP2" s="135"/>
      <c r="AQ2" s="135"/>
      <c r="AR2" s="135"/>
    </row>
    <row r="3" spans="1:44" s="24" customFormat="1">
      <c r="A3" s="238" t="s">
        <v>144</v>
      </c>
      <c r="B3" s="238" t="s">
        <v>145</v>
      </c>
      <c r="C3" s="235" t="s">
        <v>146</v>
      </c>
      <c r="D3" s="236"/>
      <c r="E3" s="237"/>
      <c r="F3" s="235" t="s">
        <v>147</v>
      </c>
      <c r="G3" s="236"/>
      <c r="H3" s="237"/>
      <c r="I3" s="235" t="s">
        <v>148</v>
      </c>
      <c r="J3" s="236"/>
      <c r="K3" s="237"/>
      <c r="L3" s="235" t="s">
        <v>149</v>
      </c>
      <c r="M3" s="236"/>
      <c r="N3" s="237"/>
      <c r="O3" s="210"/>
      <c r="P3" s="238" t="s">
        <v>150</v>
      </c>
      <c r="Q3" s="235" t="s">
        <v>151</v>
      </c>
      <c r="R3" s="236"/>
      <c r="S3" s="236"/>
      <c r="T3" s="236"/>
      <c r="U3" s="236"/>
      <c r="V3" s="236"/>
      <c r="W3" s="236"/>
      <c r="X3" s="237"/>
      <c r="Y3" s="239" t="s">
        <v>152</v>
      </c>
      <c r="Z3" s="240"/>
      <c r="AA3" s="241"/>
      <c r="AB3" s="242">
        <f>10^9</f>
        <v>1000000000</v>
      </c>
      <c r="AC3" s="243"/>
      <c r="AD3" s="244"/>
      <c r="AE3" s="30" t="s">
        <v>177</v>
      </c>
      <c r="AF3" s="136">
        <f>SUM(AE5:AE57)+AF57*(SUM(AE64:AE122)+AE57)</f>
        <v>0.92999946179831472</v>
      </c>
      <c r="AG3" s="30" t="s">
        <v>178</v>
      </c>
      <c r="AH3" s="136">
        <f>SUM(AG5:AG57)+AH57*(SUM(AG64:AG122)+AG57)</f>
        <v>0.91999702402080186</v>
      </c>
      <c r="AI3" s="30" t="s">
        <v>184</v>
      </c>
      <c r="AJ3" s="136">
        <f>SUM(AI5:AI57)+AJ57*(SUM(AI64:AI122))</f>
        <v>1.2163309790326184</v>
      </c>
      <c r="AK3" s="137"/>
      <c r="AL3" s="137"/>
      <c r="AM3" s="166" t="s">
        <v>185</v>
      </c>
      <c r="AN3" s="165" t="s">
        <v>186</v>
      </c>
      <c r="AO3" s="135" t="s">
        <v>187</v>
      </c>
      <c r="AP3" s="135"/>
      <c r="AR3" s="135"/>
    </row>
    <row r="4" spans="1:44" s="24" customFormat="1">
      <c r="A4" s="238"/>
      <c r="B4" s="238"/>
      <c r="C4" s="207" t="s">
        <v>153</v>
      </c>
      <c r="D4" s="207" t="s">
        <v>154</v>
      </c>
      <c r="E4" s="207" t="s">
        <v>155</v>
      </c>
      <c r="F4" s="207" t="s">
        <v>153</v>
      </c>
      <c r="G4" s="207" t="s">
        <v>154</v>
      </c>
      <c r="H4" s="207" t="s">
        <v>155</v>
      </c>
      <c r="I4" s="207" t="s">
        <v>153</v>
      </c>
      <c r="J4" s="207" t="s">
        <v>154</v>
      </c>
      <c r="K4" s="207" t="s">
        <v>155</v>
      </c>
      <c r="L4" s="207" t="s">
        <v>153</v>
      </c>
      <c r="M4" s="207" t="s">
        <v>154</v>
      </c>
      <c r="N4" s="207" t="s">
        <v>155</v>
      </c>
      <c r="O4" s="210"/>
      <c r="P4" s="238"/>
      <c r="Q4" s="207" t="s">
        <v>156</v>
      </c>
      <c r="R4" s="207" t="s">
        <v>157</v>
      </c>
      <c r="S4" s="207" t="s">
        <v>170</v>
      </c>
      <c r="T4" s="207" t="s">
        <v>171</v>
      </c>
      <c r="U4" s="207" t="s">
        <v>179</v>
      </c>
      <c r="V4" s="207" t="s">
        <v>174</v>
      </c>
      <c r="W4" s="207" t="s">
        <v>180</v>
      </c>
      <c r="X4" s="207" t="s">
        <v>181</v>
      </c>
      <c r="Y4" s="207" t="s">
        <v>172</v>
      </c>
      <c r="Z4" s="207" t="s">
        <v>173</v>
      </c>
      <c r="AA4" s="207" t="s">
        <v>182</v>
      </c>
      <c r="AB4" s="207" t="s">
        <v>175</v>
      </c>
      <c r="AC4" s="207" t="s">
        <v>176</v>
      </c>
      <c r="AD4" s="207" t="s">
        <v>183</v>
      </c>
      <c r="AE4" s="207" t="s">
        <v>149</v>
      </c>
      <c r="AF4" s="207" t="s">
        <v>158</v>
      </c>
      <c r="AG4" s="207" t="s">
        <v>149</v>
      </c>
      <c r="AH4" s="207" t="s">
        <v>158</v>
      </c>
      <c r="AI4" s="207" t="s">
        <v>149</v>
      </c>
      <c r="AJ4" s="207" t="s">
        <v>158</v>
      </c>
      <c r="AL4" s="210" t="s">
        <v>159</v>
      </c>
      <c r="AM4" s="159" t="s">
        <v>168</v>
      </c>
      <c r="AN4" s="159" t="s">
        <v>169</v>
      </c>
      <c r="AO4" s="167" t="s">
        <v>191</v>
      </c>
      <c r="AP4" s="159"/>
      <c r="AQ4" s="159"/>
      <c r="AR4" s="135"/>
    </row>
    <row r="5" spans="1:44" s="24" customFormat="1">
      <c r="A5" s="138">
        <v>-1</v>
      </c>
      <c r="B5" s="138">
        <v>0</v>
      </c>
      <c r="C5" s="139">
        <v>81444439</v>
      </c>
      <c r="D5" s="139">
        <v>44611398</v>
      </c>
      <c r="E5" s="139"/>
      <c r="F5" s="139">
        <v>0</v>
      </c>
      <c r="G5" s="139">
        <v>0</v>
      </c>
      <c r="H5" s="139"/>
      <c r="I5" s="140" cm="1">
        <f t="array" ref="I5:I56">_xlfn.LET(_xlpm.x, C5:C56, _xlpm.x/SUM(_xlpm.x))</f>
        <v>0.82275434047953777</v>
      </c>
      <c r="J5" s="140" cm="1">
        <f t="array" ref="J5:J56">_xlfn.LET(_xlpm.x, D5:D56, _xlpm.x/SUM(_xlpm.x))</f>
        <v>0.44990450644964947</v>
      </c>
      <c r="K5" s="140"/>
      <c r="L5" s="141" cm="1">
        <f t="array" ref="L5:L56">F5:F56/C5:C56/[1]Overview!$A$5/5</f>
        <v>0</v>
      </c>
      <c r="M5" s="141" cm="1">
        <f t="array" ref="M5:M56">G5:G56/D5:D56/[1]Overview!$A$5/5</f>
        <v>0</v>
      </c>
      <c r="N5" s="140"/>
      <c r="O5" s="135">
        <f>SUMPRODUCT(J5:J51,M5:M51)</f>
        <v>9.1572377387517765</v>
      </c>
      <c r="P5" s="208" t="str">
        <f t="shared" ref="P5:P36" si="0">"("&amp;$A5&amp;", "&amp;$B5&amp;"]"</f>
        <v>(-1, 0]</v>
      </c>
      <c r="Q5" s="142" t="s">
        <v>154</v>
      </c>
      <c r="R5" s="140">
        <f>_xlfn.XLOOKUP(Q5, $I$4:$K$4, I5:K5)</f>
        <v>0.44990450644964947</v>
      </c>
      <c r="S5" s="143">
        <v>1.986</v>
      </c>
      <c r="T5" s="143">
        <v>1.7108000000000001</v>
      </c>
      <c r="U5" s="143">
        <v>1.5</v>
      </c>
      <c r="V5" s="144" cm="1">
        <f t="array" ref="V5:V57">$R5:$R57*S5:S57</f>
        <v>0.89351034980900379</v>
      </c>
      <c r="W5" s="144" cm="1">
        <f t="array" ref="W5:W57">$R5:$R57*T5:T57</f>
        <v>0.76969662963406038</v>
      </c>
      <c r="X5" s="144" cm="1">
        <f t="array" ref="X5:X57">$R5:$R57*U5:U57</f>
        <v>0.67485675967447423</v>
      </c>
      <c r="Y5" s="144" cm="1">
        <f t="array" ref="Y5:Y56">V5:V56/SUM(_xlfn.ANCHORARRAY(V5))</f>
        <v>0.71016486477833163</v>
      </c>
      <c r="Z5" s="144" cm="1">
        <f t="array" ref="Z5:Z56">W5:W56/SUM(_xlfn.ANCHORARRAY(W5))</f>
        <v>0.74656840783023448</v>
      </c>
      <c r="AA5" s="144" cm="1">
        <f t="array" ref="AA5:AA56">X5:X56/SUM(_xlfn.ANCHORARRAY(X5))</f>
        <v>0.72004258270494226</v>
      </c>
      <c r="AB5" s="145">
        <f>INT($AB3-SUM(_xlfn.ANCHORARRAY(AB6)))</f>
        <v>708422750</v>
      </c>
      <c r="AC5" s="145">
        <f>INT($AB3-SUM(_xlfn.ANCHORARRAY(AC6)))</f>
        <v>746313311</v>
      </c>
      <c r="AD5" s="145">
        <f>INT($AB3-SUM(_xlfn.ANCHORARRAY(AD6)))</f>
        <v>720611054</v>
      </c>
      <c r="AE5" s="146">
        <f t="shared" ref="AE5:AE36" si="1">_xlfn.LET(_xlpm.x, _xlfn.XLOOKUP($Q5, $L$4:$N$4, $L5:$N5), IF(ISERROR(_xlpm.x), 0, _xlpm.x)*AB5/$AB$3)</f>
        <v>0</v>
      </c>
      <c r="AF5" s="146" cm="1">
        <f t="array" ref="AF5:AF57">_xlfn.LET(_xlpm.x, AB5:AB57, _xlpm.x/SUM(_xlpm.x))</f>
        <v>0.70842274999999999</v>
      </c>
      <c r="AG5" s="146">
        <f t="shared" ref="AG5:AG36" si="2">_xlfn.LET(_xlpm.x, _xlfn.XLOOKUP($Q5, $L$4:$N$4, $L5:$N5), IF(ISERROR(_xlpm.x), 0, _xlpm.x)*AC5/$AB$3)</f>
        <v>0</v>
      </c>
      <c r="AH5" s="146" cm="1">
        <f t="array" ref="AH5:AH57">_xlfn.LET(_xlpm.x, AC5:AC57, _xlpm.x/SUM(_xlpm.x))</f>
        <v>0.74631331099999998</v>
      </c>
      <c r="AI5" s="146">
        <f t="shared" ref="AI5:AI36" si="3">_xlfn.LET(_xlpm.x, _xlfn.XLOOKUP($Q5, $L$4:$N$4, $L5:$N5), IF(ISERROR(_xlpm.x), 0, _xlpm.x)*AD5/$AB$3)</f>
        <v>0</v>
      </c>
      <c r="AJ5" s="146" cm="1">
        <f t="array" ref="AJ5:AJ57">_xlfn.LET(_xlpm.x, AD5:AD57, _xlpm.x/SUM(_xlpm.x))</f>
        <v>0.72061105400000003</v>
      </c>
      <c r="AK5" s="210"/>
      <c r="AL5" s="162">
        <v>0.759507142690105</v>
      </c>
      <c r="AM5" s="162" cm="1">
        <f t="array" ref="AM5:AM56">(1-AF57)*AF5:AF56+AF57*AF64:AF115</f>
        <v>0.70240824085249998</v>
      </c>
      <c r="AN5" s="162" cm="1">
        <f t="array" ref="AN5:AN56">(1-AH57)*AH5:AH56+AH57*AH64:AH115</f>
        <v>0.73997711098960994</v>
      </c>
      <c r="AO5" s="162" cm="1">
        <f t="array" ref="AO5:AO56">(1-AJ57)*AJ5:AJ56+AJ57*AJ64:AJ115</f>
        <v>0.71449306615154007</v>
      </c>
      <c r="AP5" s="150"/>
      <c r="AQ5" s="150"/>
      <c r="AR5" s="135"/>
    </row>
    <row r="6" spans="1:44" s="24" customFormat="1" ht="15.75">
      <c r="A6" s="138">
        <v>0</v>
      </c>
      <c r="B6" s="138">
        <v>1</v>
      </c>
      <c r="C6" s="139">
        <v>13113310</v>
      </c>
      <c r="D6" s="139">
        <v>18412850</v>
      </c>
      <c r="E6" s="139"/>
      <c r="F6" s="139">
        <v>2531346475</v>
      </c>
      <c r="G6" s="139">
        <v>3398022375</v>
      </c>
      <c r="H6" s="139"/>
      <c r="I6" s="140">
        <v>0.13247107909422431</v>
      </c>
      <c r="J6" s="140">
        <v>0.18569299692382266</v>
      </c>
      <c r="K6" s="140"/>
      <c r="L6" s="140">
        <v>0.38607284888407273</v>
      </c>
      <c r="M6" s="140">
        <v>0.36909249518678527</v>
      </c>
      <c r="N6" s="140"/>
      <c r="O6" s="135"/>
      <c r="P6" s="208" t="str">
        <f t="shared" si="0"/>
        <v>(0, 1]</v>
      </c>
      <c r="Q6" s="142" t="s">
        <v>154</v>
      </c>
      <c r="R6" s="140">
        <f t="shared" ref="R6:R37" si="4">_xlfn.SINGLE(_xlfn.XLOOKUP(Q6, $I$4:$K$4, I6:K6))</f>
        <v>0.18569299692382266</v>
      </c>
      <c r="S6" s="143">
        <v>1</v>
      </c>
      <c r="T6" s="143">
        <v>0.86499999999999999</v>
      </c>
      <c r="U6" s="143">
        <v>0.68</v>
      </c>
      <c r="V6" s="144">
        <v>0.18569299692382266</v>
      </c>
      <c r="W6" s="144">
        <v>0.16062444233910658</v>
      </c>
      <c r="X6" s="144">
        <v>0.12627123790819941</v>
      </c>
      <c r="Y6" s="144">
        <v>0.14758938391578641</v>
      </c>
      <c r="Z6" s="144">
        <v>0.15579792032185297</v>
      </c>
      <c r="AA6" s="144">
        <v>0.13472587621205256</v>
      </c>
      <c r="AB6" s="145" cm="1">
        <f t="array" ref="AB6:AB57">INT(Y6:Y57*$AB3)</f>
        <v>147589383</v>
      </c>
      <c r="AC6" s="145" cm="1">
        <f t="array" ref="AC6:AC57">INT(Z6:Z57*$AB3)</f>
        <v>155797920</v>
      </c>
      <c r="AD6" s="145" cm="1">
        <f t="array" ref="AD6:AD57">INT(AA6:AA57*$AB3)</f>
        <v>134725876</v>
      </c>
      <c r="AE6" s="146">
        <f t="shared" si="1"/>
        <v>5.4474133634548103E-2</v>
      </c>
      <c r="AF6" s="146">
        <v>0.14758938299999999</v>
      </c>
      <c r="AG6" s="146">
        <f t="shared" si="2"/>
        <v>5.750384303771116E-2</v>
      </c>
      <c r="AH6" s="146">
        <v>0.15579792000000001</v>
      </c>
      <c r="AI6" s="146">
        <f t="shared" si="3"/>
        <v>4.972630973906543E-2</v>
      </c>
      <c r="AJ6" s="146">
        <v>0.13472587599999999</v>
      </c>
      <c r="AK6" s="148"/>
      <c r="AL6" s="162">
        <v>0.133138453810561</v>
      </c>
      <c r="AM6" s="162">
        <v>0.14633634913832999</v>
      </c>
      <c r="AN6" s="162">
        <v>0.15447519565920001</v>
      </c>
      <c r="AO6" s="162">
        <v>0.13358205331275999</v>
      </c>
      <c r="AP6" s="150"/>
      <c r="AQ6" s="150"/>
      <c r="AR6" s="135"/>
    </row>
    <row r="7" spans="1:44" s="24" customFormat="1" ht="15.75">
      <c r="A7" s="138">
        <v>1</v>
      </c>
      <c r="B7" s="138">
        <v>2</v>
      </c>
      <c r="C7" s="139">
        <v>2076337</v>
      </c>
      <c r="D7" s="139">
        <v>4580344</v>
      </c>
      <c r="E7" s="139"/>
      <c r="F7" s="139">
        <v>1560262150</v>
      </c>
      <c r="G7" s="139">
        <v>3412133350</v>
      </c>
      <c r="H7" s="139"/>
      <c r="I7" s="140">
        <v>2.0975223109441051E-2</v>
      </c>
      <c r="J7" s="140">
        <v>4.619262114784238E-2</v>
      </c>
      <c r="K7" s="140"/>
      <c r="L7" s="140">
        <v>1.5028987587275091</v>
      </c>
      <c r="M7" s="140">
        <v>1.4899026579663013</v>
      </c>
      <c r="N7" s="140"/>
      <c r="O7" s="135"/>
      <c r="P7" s="208" t="str">
        <f t="shared" si="0"/>
        <v>(1, 2]</v>
      </c>
      <c r="Q7" s="142" t="s">
        <v>154</v>
      </c>
      <c r="R7" s="140">
        <f t="shared" si="4"/>
        <v>4.619262114784238E-2</v>
      </c>
      <c r="S7" s="143">
        <v>1</v>
      </c>
      <c r="T7" s="143">
        <v>0.57999999999999996</v>
      </c>
      <c r="U7" s="143">
        <v>0.8</v>
      </c>
      <c r="V7" s="144">
        <v>4.619262114784238E-2</v>
      </c>
      <c r="W7" s="144">
        <v>2.6791720265748577E-2</v>
      </c>
      <c r="X7" s="144">
        <v>3.6954096918273907E-2</v>
      </c>
      <c r="Y7" s="144">
        <v>3.6714042045765255E-2</v>
      </c>
      <c r="Z7" s="144">
        <v>2.598666951593967E-2</v>
      </c>
      <c r="AA7" s="144">
        <v>3.9428401664669779E-2</v>
      </c>
      <c r="AB7" s="145">
        <v>36714042</v>
      </c>
      <c r="AC7" s="164">
        <v>25986669</v>
      </c>
      <c r="AD7" s="164">
        <v>39428401</v>
      </c>
      <c r="AE7" s="146">
        <f t="shared" si="1"/>
        <v>5.470034876048642E-2</v>
      </c>
      <c r="AF7" s="146">
        <v>3.6714042000000002E-2</v>
      </c>
      <c r="AG7" s="146">
        <f t="shared" si="2"/>
        <v>3.8717607214790485E-2</v>
      </c>
      <c r="AH7" s="146">
        <v>2.5986669E-2</v>
      </c>
      <c r="AI7" s="146">
        <f t="shared" si="3"/>
        <v>5.8744479449261172E-2</v>
      </c>
      <c r="AJ7" s="146">
        <v>3.9428401000000002E-2</v>
      </c>
      <c r="AK7" s="148"/>
      <c r="AL7" s="162">
        <v>3.18543037085353E-2</v>
      </c>
      <c r="AM7" s="162">
        <v>3.6402339783420001E-2</v>
      </c>
      <c r="AN7" s="162">
        <v>2.5766042180190001E-2</v>
      </c>
      <c r="AO7" s="162">
        <v>3.9093653875510004E-2</v>
      </c>
      <c r="AP7" s="150"/>
      <c r="AQ7" s="150"/>
      <c r="AR7" s="135"/>
    </row>
    <row r="8" spans="1:44" s="24" customFormat="1" ht="15.75">
      <c r="A8" s="138">
        <v>2</v>
      </c>
      <c r="B8" s="138">
        <v>3</v>
      </c>
      <c r="C8" s="139">
        <v>894630</v>
      </c>
      <c r="D8" s="139">
        <v>2912418</v>
      </c>
      <c r="E8" s="139"/>
      <c r="F8" s="139">
        <v>1126665375</v>
      </c>
      <c r="G8" s="139">
        <v>3666796450</v>
      </c>
      <c r="H8" s="139"/>
      <c r="I8" s="140">
        <v>9.0375810142569579E-3</v>
      </c>
      <c r="J8" s="140">
        <v>2.937164136539893E-2</v>
      </c>
      <c r="K8" s="140"/>
      <c r="L8" s="140">
        <v>2.5187292511988195</v>
      </c>
      <c r="M8" s="140">
        <v>2.5180427054083583</v>
      </c>
      <c r="N8" s="140"/>
      <c r="O8" s="135"/>
      <c r="P8" s="208" t="str">
        <f t="shared" si="0"/>
        <v>(2, 3]</v>
      </c>
      <c r="Q8" s="142" t="s">
        <v>154</v>
      </c>
      <c r="R8" s="140">
        <f t="shared" si="4"/>
        <v>2.937164136539893E-2</v>
      </c>
      <c r="S8" s="143">
        <v>1</v>
      </c>
      <c r="T8" s="143">
        <v>0.52</v>
      </c>
      <c r="U8" s="143">
        <v>0.5</v>
      </c>
      <c r="V8" s="144">
        <v>2.937164136539893E-2</v>
      </c>
      <c r="W8" s="144">
        <v>1.5273253510007445E-2</v>
      </c>
      <c r="X8" s="144">
        <v>1.4685820682699465E-2</v>
      </c>
      <c r="Y8" s="144">
        <v>2.3344673873150912E-2</v>
      </c>
      <c r="Z8" s="144">
        <v>1.4814315298190852E-2</v>
      </c>
      <c r="AA8" s="144">
        <v>1.5669126969422794E-2</v>
      </c>
      <c r="AB8" s="145">
        <v>23344673</v>
      </c>
      <c r="AC8" s="164">
        <v>14814315</v>
      </c>
      <c r="AD8" s="164">
        <v>15669126</v>
      </c>
      <c r="AE8" s="146">
        <f t="shared" si="1"/>
        <v>5.8782883557793451E-2</v>
      </c>
      <c r="AF8" s="146">
        <v>2.3344673E-2</v>
      </c>
      <c r="AG8" s="146">
        <f t="shared" si="2"/>
        <v>3.730307782137162E-2</v>
      </c>
      <c r="AH8" s="146">
        <v>1.4814315E-2</v>
      </c>
      <c r="AI8" s="146">
        <f t="shared" si="3"/>
        <v>3.9455528424424451E-2</v>
      </c>
      <c r="AJ8" s="146">
        <v>1.5669125999999998E-2</v>
      </c>
      <c r="AK8" s="148"/>
      <c r="AL8" s="162">
        <v>1.7710586266526499E-2</v>
      </c>
      <c r="AM8" s="162">
        <v>2.3146476726229999E-2</v>
      </c>
      <c r="AN8" s="162">
        <v>1.4688541465650001E-2</v>
      </c>
      <c r="AO8" s="162">
        <v>1.5536095120259998E-2</v>
      </c>
      <c r="AP8" s="150"/>
      <c r="AQ8" s="150"/>
      <c r="AR8" s="135"/>
    </row>
    <row r="9" spans="1:44" s="24" customFormat="1" ht="15.75">
      <c r="A9" s="138">
        <v>3</v>
      </c>
      <c r="B9" s="138">
        <v>4</v>
      </c>
      <c r="C9" s="139">
        <v>457771</v>
      </c>
      <c r="D9" s="139">
        <v>1995806</v>
      </c>
      <c r="E9" s="139"/>
      <c r="F9" s="139">
        <v>815422300</v>
      </c>
      <c r="G9" s="139">
        <v>3530115825</v>
      </c>
      <c r="H9" s="139"/>
      <c r="I9" s="140">
        <v>4.6244173551942391E-3</v>
      </c>
      <c r="J9" s="140">
        <v>2.0127638981393255E-2</v>
      </c>
      <c r="K9" s="140"/>
      <c r="L9" s="140">
        <v>3.5625773585482698</v>
      </c>
      <c r="M9" s="140">
        <v>3.5375340338690235</v>
      </c>
      <c r="N9" s="140"/>
      <c r="O9" s="135"/>
      <c r="P9" s="208" t="str">
        <f t="shared" si="0"/>
        <v>(3, 4]</v>
      </c>
      <c r="Q9" s="142" t="s">
        <v>154</v>
      </c>
      <c r="R9" s="140">
        <f t="shared" si="4"/>
        <v>2.0127638981393255E-2</v>
      </c>
      <c r="S9" s="143">
        <v>1.042</v>
      </c>
      <c r="T9" s="143">
        <v>0.53</v>
      </c>
      <c r="U9" s="143">
        <v>0.5</v>
      </c>
      <c r="V9" s="144">
        <v>2.0972999818611771E-2</v>
      </c>
      <c r="W9" s="144">
        <v>1.0667648660138425E-2</v>
      </c>
      <c r="X9" s="144">
        <v>1.0063819490696627E-2</v>
      </c>
      <c r="Y9" s="144">
        <v>1.6669406888643424E-2</v>
      </c>
      <c r="Z9" s="144">
        <v>1.0347101921543157E-2</v>
      </c>
      <c r="AA9" s="144">
        <v>1.0737654286004216E-2</v>
      </c>
      <c r="AB9" s="145">
        <v>16669406</v>
      </c>
      <c r="AC9" s="164">
        <v>10347101</v>
      </c>
      <c r="AD9" s="164">
        <v>10737654</v>
      </c>
      <c r="AE9" s="146">
        <f t="shared" si="1"/>
        <v>5.89685910493805E-2</v>
      </c>
      <c r="AF9" s="146">
        <v>1.6669406000000001E-2</v>
      </c>
      <c r="AG9" s="146">
        <f t="shared" si="2"/>
        <v>3.6603221939380204E-2</v>
      </c>
      <c r="AH9" s="146">
        <v>1.0347100999999999E-2</v>
      </c>
      <c r="AI9" s="146">
        <f t="shared" si="3"/>
        <v>3.798481646890986E-2</v>
      </c>
      <c r="AJ9" s="146">
        <v>1.0737653999999999E-2</v>
      </c>
      <c r="AK9" s="148"/>
      <c r="AL9" s="162">
        <v>1.1644799713281201E-2</v>
      </c>
      <c r="AM9" s="162">
        <v>1.652788274306E-2</v>
      </c>
      <c r="AN9" s="162">
        <v>1.0259254112509998E-2</v>
      </c>
      <c r="AO9" s="162">
        <v>1.0646491317539999E-2</v>
      </c>
      <c r="AP9" s="150"/>
      <c r="AQ9" s="150"/>
      <c r="AR9" s="135"/>
    </row>
    <row r="10" spans="1:44" s="24" customFormat="1" ht="15.75">
      <c r="A10" s="138">
        <v>4</v>
      </c>
      <c r="B10" s="138">
        <v>5</v>
      </c>
      <c r="C10" s="139">
        <v>297012</v>
      </c>
      <c r="D10" s="139">
        <v>1826101</v>
      </c>
      <c r="E10" s="139"/>
      <c r="F10" s="139">
        <v>670352000</v>
      </c>
      <c r="G10" s="139">
        <v>4129988800</v>
      </c>
      <c r="H10" s="139"/>
      <c r="I10" s="140">
        <v>3.0004247702474624E-3</v>
      </c>
      <c r="J10" s="140">
        <v>1.8416169543312929E-2</v>
      </c>
      <c r="K10" s="140"/>
      <c r="L10" s="140">
        <v>4.5139724994276325</v>
      </c>
      <c r="M10" s="140">
        <v>4.5232862804412246</v>
      </c>
      <c r="N10" s="140"/>
      <c r="O10" s="135"/>
      <c r="P10" s="208" t="str">
        <f t="shared" si="0"/>
        <v>(4, 5]</v>
      </c>
      <c r="Q10" s="142" t="s">
        <v>154</v>
      </c>
      <c r="R10" s="140">
        <f t="shared" si="4"/>
        <v>1.8416169543312929E-2</v>
      </c>
      <c r="S10" s="143">
        <v>0.8</v>
      </c>
      <c r="T10" s="143">
        <v>0.5</v>
      </c>
      <c r="U10" s="143">
        <v>0.5</v>
      </c>
      <c r="V10" s="144">
        <v>1.4732935634650344E-2</v>
      </c>
      <c r="W10" s="144">
        <v>9.2080847716564645E-3</v>
      </c>
      <c r="X10" s="144">
        <v>9.2080847716564645E-3</v>
      </c>
      <c r="Y10" s="144">
        <v>1.170978405007379E-2</v>
      </c>
      <c r="Z10" s="144">
        <v>8.9313957245853431E-3</v>
      </c>
      <c r="AA10" s="144">
        <v>9.8246228487771786E-3</v>
      </c>
      <c r="AB10" s="145">
        <v>11709784</v>
      </c>
      <c r="AC10" s="164">
        <v>8931395</v>
      </c>
      <c r="AD10" s="164">
        <v>9824622</v>
      </c>
      <c r="AE10" s="146">
        <f t="shared" si="1"/>
        <v>5.2966705314130162E-2</v>
      </c>
      <c r="AF10" s="146">
        <v>1.1709784000000001E-2</v>
      </c>
      <c r="AG10" s="146">
        <f t="shared" si="2"/>
        <v>4.039925646870135E-2</v>
      </c>
      <c r="AH10" s="146">
        <v>8.931395E-3</v>
      </c>
      <c r="AI10" s="146">
        <f t="shared" si="3"/>
        <v>4.4439577903121023E-2</v>
      </c>
      <c r="AJ10" s="146">
        <v>9.8246219999999999E-3</v>
      </c>
      <c r="AK10" s="148"/>
      <c r="AL10" s="162">
        <v>9.3752675648977098E-3</v>
      </c>
      <c r="AM10" s="162">
        <v>1.161036793384E-2</v>
      </c>
      <c r="AN10" s="162">
        <v>8.8555674564499993E-3</v>
      </c>
      <c r="AO10" s="162">
        <v>9.7412109592200005E-3</v>
      </c>
      <c r="AP10" s="150"/>
      <c r="AQ10" s="150"/>
      <c r="AR10" s="135"/>
    </row>
    <row r="11" spans="1:44" s="24" customFormat="1" ht="15.75">
      <c r="A11" s="138">
        <v>5</v>
      </c>
      <c r="B11" s="138">
        <v>6</v>
      </c>
      <c r="C11" s="139">
        <v>177151</v>
      </c>
      <c r="D11" s="139">
        <v>1461544</v>
      </c>
      <c r="E11" s="139"/>
      <c r="F11" s="139">
        <v>491783775</v>
      </c>
      <c r="G11" s="139">
        <v>4037335500</v>
      </c>
      <c r="H11" s="139"/>
      <c r="I11" s="140">
        <v>1.7895850958012075E-3</v>
      </c>
      <c r="J11" s="140">
        <v>1.4739623985207692E-2</v>
      </c>
      <c r="K11" s="140"/>
      <c r="L11" s="140">
        <v>5.5521422402357308</v>
      </c>
      <c r="M11" s="140">
        <v>5.5247539588271035</v>
      </c>
      <c r="N11" s="140"/>
      <c r="O11" s="135"/>
      <c r="P11" s="208" t="str">
        <f t="shared" si="0"/>
        <v>(5, 6]</v>
      </c>
      <c r="Q11" s="142" t="s">
        <v>154</v>
      </c>
      <c r="R11" s="140">
        <f t="shared" si="4"/>
        <v>1.4739623985207692E-2</v>
      </c>
      <c r="S11" s="143">
        <v>1</v>
      </c>
      <c r="T11" s="143">
        <v>0.3</v>
      </c>
      <c r="U11" s="143">
        <v>0.3</v>
      </c>
      <c r="V11" s="144">
        <v>1.4739623985207692E-2</v>
      </c>
      <c r="W11" s="144">
        <v>4.421887195562307E-3</v>
      </c>
      <c r="X11" s="144">
        <v>4.421887195562307E-3</v>
      </c>
      <c r="Y11" s="144">
        <v>1.1715099972346167E-2</v>
      </c>
      <c r="Z11" s="144">
        <v>4.2890161605168694E-3</v>
      </c>
      <c r="AA11" s="144">
        <v>4.7179598204786675E-3</v>
      </c>
      <c r="AB11" s="145">
        <v>11715099</v>
      </c>
      <c r="AC11" s="164">
        <v>4289016</v>
      </c>
      <c r="AD11" s="164">
        <v>4717959</v>
      </c>
      <c r="AE11" s="146">
        <f t="shared" si="1"/>
        <v>6.4723039578301444E-2</v>
      </c>
      <c r="AF11" s="146">
        <v>1.1715099E-2</v>
      </c>
      <c r="AG11" s="146">
        <f t="shared" si="2"/>
        <v>2.3695758125472789E-2</v>
      </c>
      <c r="AH11" s="146">
        <v>4.2890159999999997E-3</v>
      </c>
      <c r="AI11" s="146">
        <f t="shared" si="3"/>
        <v>2.6065562662833962E-2</v>
      </c>
      <c r="AJ11" s="146">
        <v>4.7179589999999999E-3</v>
      </c>
      <c r="AK11" s="148"/>
      <c r="AL11" s="162">
        <v>4.2430889570493398E-3</v>
      </c>
      <c r="AM11" s="162">
        <v>1.1615637809489999E-2</v>
      </c>
      <c r="AN11" s="162">
        <v>4.2526022541599998E-3</v>
      </c>
      <c r="AO11" s="162">
        <v>4.6779035280900003E-3</v>
      </c>
      <c r="AP11" s="150"/>
      <c r="AQ11" s="150"/>
      <c r="AR11" s="152"/>
    </row>
    <row r="12" spans="1:44" s="24" customFormat="1" ht="15.75">
      <c r="A12" s="138">
        <v>6</v>
      </c>
      <c r="B12" s="138">
        <v>7</v>
      </c>
      <c r="C12" s="139">
        <v>124646</v>
      </c>
      <c r="D12" s="139">
        <v>1323139</v>
      </c>
      <c r="E12" s="139"/>
      <c r="F12" s="139">
        <v>405090625</v>
      </c>
      <c r="G12" s="139">
        <v>4311237575</v>
      </c>
      <c r="H12" s="139"/>
      <c r="I12" s="140">
        <v>1.2591778982406947E-3</v>
      </c>
      <c r="J12" s="140">
        <v>1.3343814035132517E-2</v>
      </c>
      <c r="K12" s="140"/>
      <c r="L12" s="140">
        <v>6.4998575967138947</v>
      </c>
      <c r="M12" s="140">
        <v>6.5166812783842065</v>
      </c>
      <c r="N12" s="140"/>
      <c r="O12" s="135"/>
      <c r="P12" s="208" t="str">
        <f t="shared" si="0"/>
        <v>(6, 7]</v>
      </c>
      <c r="Q12" s="142" t="s">
        <v>154</v>
      </c>
      <c r="R12" s="140">
        <f t="shared" si="4"/>
        <v>1.3343814035132517E-2</v>
      </c>
      <c r="S12" s="143">
        <v>0.8</v>
      </c>
      <c r="T12" s="143">
        <v>0.3</v>
      </c>
      <c r="U12" s="143">
        <v>0.8</v>
      </c>
      <c r="V12" s="144">
        <v>1.0675051228106015E-2</v>
      </c>
      <c r="W12" s="144">
        <v>4.003144210539755E-3</v>
      </c>
      <c r="X12" s="144">
        <v>1.0675051228106015E-2</v>
      </c>
      <c r="Y12" s="144">
        <v>8.484564631545892E-3</v>
      </c>
      <c r="Z12" s="144">
        <v>3.8828557700692759E-3</v>
      </c>
      <c r="AA12" s="144">
        <v>1.1389811758721507E-2</v>
      </c>
      <c r="AB12" s="145">
        <v>8484564</v>
      </c>
      <c r="AC12" s="164">
        <v>3882855</v>
      </c>
      <c r="AD12" s="164">
        <v>11389811</v>
      </c>
      <c r="AE12" s="146">
        <f t="shared" si="1"/>
        <v>5.5291199374052614E-2</v>
      </c>
      <c r="AF12" s="146">
        <v>8.484564E-3</v>
      </c>
      <c r="AG12" s="146">
        <f t="shared" si="2"/>
        <v>2.5303328485180507E-2</v>
      </c>
      <c r="AH12" s="146">
        <v>3.8828550000000002E-3</v>
      </c>
      <c r="AI12" s="146">
        <f t="shared" si="3"/>
        <v>7.4223768108034494E-2</v>
      </c>
      <c r="AJ12" s="146">
        <v>1.1389811E-2</v>
      </c>
      <c r="AK12" s="148"/>
      <c r="AL12" s="162">
        <v>3.4818861778315199E-3</v>
      </c>
      <c r="AM12" s="162">
        <v>8.4125300516399992E-3</v>
      </c>
      <c r="AN12" s="162">
        <v>3.8498895610500003E-3</v>
      </c>
      <c r="AO12" s="162">
        <v>1.1293111504609999E-2</v>
      </c>
      <c r="AP12" s="150"/>
      <c r="AQ12" s="150"/>
      <c r="AR12" s="152"/>
    </row>
    <row r="13" spans="1:44" s="24" customFormat="1" ht="15.75">
      <c r="A13" s="138">
        <v>7</v>
      </c>
      <c r="B13" s="138">
        <v>8</v>
      </c>
      <c r="C13" s="139">
        <v>84482</v>
      </c>
      <c r="D13" s="139">
        <v>1121685</v>
      </c>
      <c r="E13" s="139"/>
      <c r="F13" s="139">
        <v>319837600</v>
      </c>
      <c r="G13" s="139">
        <v>4225509550</v>
      </c>
      <c r="H13" s="139"/>
      <c r="I13" s="140">
        <v>8.5343987933163019E-4</v>
      </c>
      <c r="J13" s="140">
        <v>1.1312156958564155E-2</v>
      </c>
      <c r="K13" s="140"/>
      <c r="L13" s="140">
        <v>7.5717336237304993</v>
      </c>
      <c r="M13" s="140">
        <v>7.5342178062468523</v>
      </c>
      <c r="N13" s="140"/>
      <c r="O13" s="135"/>
      <c r="P13" s="208" t="str">
        <f t="shared" si="0"/>
        <v>(7, 8]</v>
      </c>
      <c r="Q13" s="142" t="s">
        <v>154</v>
      </c>
      <c r="R13" s="140">
        <f t="shared" si="4"/>
        <v>1.1312156958564155E-2</v>
      </c>
      <c r="S13" s="143">
        <v>0.9</v>
      </c>
      <c r="T13" s="143">
        <v>0.3</v>
      </c>
      <c r="U13" s="143">
        <v>0.8</v>
      </c>
      <c r="V13" s="144">
        <v>1.018094126270774E-2</v>
      </c>
      <c r="W13" s="144">
        <v>3.3936470875692466E-3</v>
      </c>
      <c r="X13" s="144">
        <v>9.0497255668513243E-3</v>
      </c>
      <c r="Y13" s="144">
        <v>8.0918444612225141E-3</v>
      </c>
      <c r="Z13" s="144">
        <v>3.2916731155609169E-3</v>
      </c>
      <c r="AA13" s="144">
        <v>9.6556605183442806E-3</v>
      </c>
      <c r="AB13" s="145">
        <v>8091844</v>
      </c>
      <c r="AC13" s="164">
        <v>3291673</v>
      </c>
      <c r="AD13" s="164">
        <v>9655660</v>
      </c>
      <c r="AE13" s="146">
        <f t="shared" si="1"/>
        <v>6.0965715150171754E-2</v>
      </c>
      <c r="AF13" s="146">
        <v>8.0918440000000008E-3</v>
      </c>
      <c r="AG13" s="146">
        <f t="shared" si="2"/>
        <v>2.4800181328941993E-2</v>
      </c>
      <c r="AH13" s="146">
        <v>3.2916730000000002E-3</v>
      </c>
      <c r="AI13" s="146">
        <f t="shared" si="3"/>
        <v>7.2747845503065484E-2</v>
      </c>
      <c r="AJ13" s="146">
        <v>9.6556599999999999E-3</v>
      </c>
      <c r="AK13" s="148"/>
      <c r="AL13" s="162">
        <v>3.1388400611950099E-3</v>
      </c>
      <c r="AM13" s="162">
        <v>8.0231442444400006E-3</v>
      </c>
      <c r="AN13" s="162">
        <v>3.2637266962300001E-3</v>
      </c>
      <c r="AO13" s="162">
        <v>9.5736834465999995E-3</v>
      </c>
      <c r="AP13" s="150"/>
      <c r="AQ13" s="150"/>
      <c r="AR13" s="152"/>
    </row>
    <row r="14" spans="1:44" s="24" customFormat="1" ht="15.75">
      <c r="A14" s="138">
        <v>8</v>
      </c>
      <c r="B14" s="138">
        <v>9</v>
      </c>
      <c r="C14" s="139">
        <v>71204</v>
      </c>
      <c r="D14" s="139">
        <v>1089744</v>
      </c>
      <c r="E14" s="139"/>
      <c r="F14" s="139">
        <v>303032850</v>
      </c>
      <c r="G14" s="139">
        <v>4639783525</v>
      </c>
      <c r="H14" s="139"/>
      <c r="I14" s="140">
        <v>7.1930509656411299E-4</v>
      </c>
      <c r="J14" s="140">
        <v>1.0990033006283883E-2</v>
      </c>
      <c r="K14" s="140"/>
      <c r="L14" s="140">
        <v>8.5116805235660919</v>
      </c>
      <c r="M14" s="140">
        <v>8.5153642048040634</v>
      </c>
      <c r="N14" s="140"/>
      <c r="O14" s="135"/>
      <c r="P14" s="208" t="str">
        <f t="shared" si="0"/>
        <v>(8, 9]</v>
      </c>
      <c r="Q14" s="142" t="s">
        <v>154</v>
      </c>
      <c r="R14" s="140">
        <f t="shared" si="4"/>
        <v>1.0990033006283883E-2</v>
      </c>
      <c r="S14" s="143">
        <v>0.7</v>
      </c>
      <c r="T14" s="143">
        <v>0.28000000000000003</v>
      </c>
      <c r="U14" s="143">
        <v>0.8</v>
      </c>
      <c r="V14" s="144">
        <v>7.6930231043987173E-3</v>
      </c>
      <c r="W14" s="144">
        <v>3.0772092417594874E-3</v>
      </c>
      <c r="X14" s="144">
        <v>8.792026405027107E-3</v>
      </c>
      <c r="Y14" s="144">
        <v>6.1144392046938584E-3</v>
      </c>
      <c r="Z14" s="144">
        <v>2.9847437493303037E-3</v>
      </c>
      <c r="AA14" s="144">
        <v>9.3807068079742265E-3</v>
      </c>
      <c r="AB14" s="145">
        <v>6114439</v>
      </c>
      <c r="AC14" s="164">
        <v>2984743</v>
      </c>
      <c r="AD14" s="164">
        <v>9380706</v>
      </c>
      <c r="AE14" s="146">
        <f t="shared" si="1"/>
        <v>5.2066674993057949E-2</v>
      </c>
      <c r="AF14" s="146">
        <v>6.1144390000000002E-3</v>
      </c>
      <c r="AG14" s="146">
        <f t="shared" si="2"/>
        <v>2.5416173702739495E-2</v>
      </c>
      <c r="AH14" s="146">
        <v>2.9847430000000002E-3</v>
      </c>
      <c r="AI14" s="146">
        <f t="shared" si="3"/>
        <v>7.9880128088190699E-2</v>
      </c>
      <c r="AJ14" s="146">
        <v>9.3807060000000008E-3</v>
      </c>
      <c r="AK14" s="149"/>
      <c r="AL14" s="162">
        <v>2.6829592113700499E-3</v>
      </c>
      <c r="AM14" s="162">
        <v>6.0625274128899998E-3</v>
      </c>
      <c r="AN14" s="162">
        <v>2.9594025319300003E-3</v>
      </c>
      <c r="AO14" s="162">
        <v>9.30106380606E-3</v>
      </c>
      <c r="AP14" s="150"/>
      <c r="AQ14" s="150"/>
      <c r="AR14" s="135"/>
    </row>
    <row r="15" spans="1:44" s="24" customFormat="1" ht="15.75">
      <c r="A15" s="138">
        <v>9</v>
      </c>
      <c r="B15" s="138">
        <v>10</v>
      </c>
      <c r="C15" s="139">
        <v>48023</v>
      </c>
      <c r="D15" s="139">
        <v>944073</v>
      </c>
      <c r="E15" s="139"/>
      <c r="F15" s="139">
        <v>228958500</v>
      </c>
      <c r="G15" s="139">
        <v>4499878525</v>
      </c>
      <c r="H15" s="139"/>
      <c r="I15" s="140">
        <v>4.8512988950478059E-4</v>
      </c>
      <c r="J15" s="140">
        <v>9.5209456811337738E-3</v>
      </c>
      <c r="K15" s="140"/>
      <c r="L15" s="140">
        <v>9.5353684692751397</v>
      </c>
      <c r="M15" s="140">
        <v>9.5329037585017264</v>
      </c>
      <c r="N15" s="140"/>
      <c r="O15" s="135"/>
      <c r="P15" s="208" t="str">
        <f t="shared" si="0"/>
        <v>(9, 10]</v>
      </c>
      <c r="Q15" s="142" t="s">
        <v>154</v>
      </c>
      <c r="R15" s="140">
        <f t="shared" si="4"/>
        <v>9.5209456811337738E-3</v>
      </c>
      <c r="S15" s="143">
        <v>0.44</v>
      </c>
      <c r="T15" s="143">
        <v>0.32</v>
      </c>
      <c r="U15" s="143">
        <v>0.3</v>
      </c>
      <c r="V15" s="144">
        <v>4.1892160996988602E-3</v>
      </c>
      <c r="W15" s="144">
        <v>3.0467026179628078E-3</v>
      </c>
      <c r="X15" s="144">
        <v>2.8562837043401321E-3</v>
      </c>
      <c r="Y15" s="144">
        <v>3.3296022654978673E-3</v>
      </c>
      <c r="Z15" s="144">
        <v>2.9551538035266028E-3</v>
      </c>
      <c r="AA15" s="144">
        <v>3.0475295178241345E-3</v>
      </c>
      <c r="AB15" s="145">
        <v>3329602</v>
      </c>
      <c r="AC15" s="164">
        <v>2955153</v>
      </c>
      <c r="AD15" s="164">
        <v>3047529</v>
      </c>
      <c r="AE15" s="146">
        <f t="shared" si="1"/>
        <v>3.1740775420114865E-2</v>
      </c>
      <c r="AF15" s="146">
        <v>3.3296020000000001E-3</v>
      </c>
      <c r="AG15" s="146">
        <f t="shared" si="2"/>
        <v>2.8171189140647653E-2</v>
      </c>
      <c r="AH15" s="146">
        <v>2.9551529999999999E-3</v>
      </c>
      <c r="AI15" s="146">
        <f t="shared" si="3"/>
        <v>2.9051800658243008E-2</v>
      </c>
      <c r="AJ15" s="146">
        <v>3.0475290000000002E-3</v>
      </c>
      <c r="AK15" s="148"/>
      <c r="AL15" s="162">
        <v>2.56242949471398E-3</v>
      </c>
      <c r="AM15" s="162">
        <v>3.30133367902E-3</v>
      </c>
      <c r="AN15" s="162">
        <v>2.93006375103E-3</v>
      </c>
      <c r="AO15" s="162">
        <v>3.0216554787900001E-3</v>
      </c>
      <c r="AP15" s="150"/>
      <c r="AQ15" s="150"/>
      <c r="AR15" s="135"/>
    </row>
    <row r="16" spans="1:44" s="24" customFormat="1" ht="15.75">
      <c r="A16" s="138">
        <v>10</v>
      </c>
      <c r="B16" s="138">
        <v>15</v>
      </c>
      <c r="C16" s="139">
        <v>117843</v>
      </c>
      <c r="D16" s="139">
        <v>3698851</v>
      </c>
      <c r="E16" s="139"/>
      <c r="F16" s="139">
        <v>711361275</v>
      </c>
      <c r="G16" s="139">
        <v>22888608900</v>
      </c>
      <c r="H16" s="139"/>
      <c r="I16" s="140">
        <v>1.1904537735858206E-3</v>
      </c>
      <c r="J16" s="140">
        <v>3.7302792743365551E-2</v>
      </c>
      <c r="K16" s="140"/>
      <c r="L16" s="140">
        <v>12.07303403681169</v>
      </c>
      <c r="M16" s="140">
        <v>12.376064296723495</v>
      </c>
      <c r="N16" s="140"/>
      <c r="O16" s="135"/>
      <c r="P16" s="208" t="str">
        <f t="shared" si="0"/>
        <v>(10, 15]</v>
      </c>
      <c r="Q16" s="142" t="s">
        <v>154</v>
      </c>
      <c r="R16" s="140">
        <f t="shared" si="4"/>
        <v>3.7302792743365551E-2</v>
      </c>
      <c r="S16" s="143">
        <v>0.3145</v>
      </c>
      <c r="T16" s="143">
        <v>0.14000000000000001</v>
      </c>
      <c r="U16" s="143">
        <v>0.42199999999999999</v>
      </c>
      <c r="V16" s="144">
        <v>1.1731728317788466E-2</v>
      </c>
      <c r="W16" s="144">
        <v>5.2223909840711773E-3</v>
      </c>
      <c r="X16" s="144">
        <v>1.5741778537700261E-2</v>
      </c>
      <c r="Y16" s="144">
        <v>9.3244149395687436E-3</v>
      </c>
      <c r="Z16" s="144">
        <v>5.0654660186035183E-3</v>
      </c>
      <c r="AA16" s="144">
        <v>1.6795787716673959E-2</v>
      </c>
      <c r="AB16" s="145">
        <v>9324414</v>
      </c>
      <c r="AC16" s="164">
        <v>5065466</v>
      </c>
      <c r="AD16" s="164">
        <v>16795787</v>
      </c>
      <c r="AE16" s="146">
        <f t="shared" si="1"/>
        <v>0.11539954719326871</v>
      </c>
      <c r="AF16" s="146">
        <v>9.3244139999999996E-3</v>
      </c>
      <c r="AG16" s="146">
        <f t="shared" si="2"/>
        <v>6.2690532908866781E-2</v>
      </c>
      <c r="AH16" s="146">
        <v>5.0654660000000002E-3</v>
      </c>
      <c r="AI16" s="146">
        <f t="shared" si="3"/>
        <v>0.20786573982607262</v>
      </c>
      <c r="AJ16" s="146">
        <v>1.6795787E-2</v>
      </c>
      <c r="AK16" s="148"/>
      <c r="AL16" s="162">
        <v>5.5396749030891899E-3</v>
      </c>
      <c r="AM16" s="162">
        <v>9.2452497251399989E-3</v>
      </c>
      <c r="AN16" s="162">
        <v>5.9292088516174866E-3</v>
      </c>
      <c r="AO16" s="162">
        <v>1.6746832370081847E-2</v>
      </c>
      <c r="AP16" s="150"/>
      <c r="AQ16" s="150"/>
      <c r="AR16" s="135"/>
    </row>
    <row r="17" spans="1:44" s="24" customFormat="1" ht="15.75">
      <c r="A17" s="138">
        <v>15</v>
      </c>
      <c r="B17" s="138">
        <v>20</v>
      </c>
      <c r="C17" s="139">
        <v>45036</v>
      </c>
      <c r="D17" s="139">
        <v>2622561</v>
      </c>
      <c r="E17" s="139"/>
      <c r="F17" s="139">
        <v>386935925</v>
      </c>
      <c r="G17" s="139">
        <v>22832281425</v>
      </c>
      <c r="H17" s="139"/>
      <c r="I17" s="140">
        <v>4.5495511949976674E-4</v>
      </c>
      <c r="J17" s="140">
        <v>2.644844289208554E-2</v>
      </c>
      <c r="K17" s="140"/>
      <c r="L17" s="140">
        <v>17.183405497823962</v>
      </c>
      <c r="M17" s="140">
        <v>17.412202366312929</v>
      </c>
      <c r="N17" s="140"/>
      <c r="O17" s="135"/>
      <c r="P17" s="208" t="str">
        <f t="shared" si="0"/>
        <v>(15, 20]</v>
      </c>
      <c r="Q17" s="142" t="s">
        <v>154</v>
      </c>
      <c r="R17" s="140">
        <f t="shared" si="4"/>
        <v>2.644844289208554E-2</v>
      </c>
      <c r="S17" s="143">
        <v>0</v>
      </c>
      <c r="T17" s="143">
        <v>0.1</v>
      </c>
      <c r="U17" s="143">
        <v>0.01</v>
      </c>
      <c r="V17" s="144">
        <v>0</v>
      </c>
      <c r="W17" s="144">
        <v>2.6448442892085542E-3</v>
      </c>
      <c r="X17" s="144">
        <v>2.6448442892085543E-4</v>
      </c>
      <c r="Y17" s="144">
        <v>0</v>
      </c>
      <c r="Z17" s="144">
        <v>2.5653707109151423E-3</v>
      </c>
      <c r="AA17" s="144">
        <v>2.8219329295490152E-4</v>
      </c>
      <c r="AB17" s="145">
        <v>0</v>
      </c>
      <c r="AC17" s="164">
        <v>2565370</v>
      </c>
      <c r="AD17" s="164">
        <v>282193</v>
      </c>
      <c r="AE17" s="146">
        <f t="shared" si="1"/>
        <v>0</v>
      </c>
      <c r="AF17" s="146">
        <v>0</v>
      </c>
      <c r="AG17" s="146">
        <f t="shared" si="2"/>
        <v>4.4668741584468201E-2</v>
      </c>
      <c r="AH17" s="146">
        <v>2.56537E-3</v>
      </c>
      <c r="AI17" s="146">
        <f t="shared" si="3"/>
        <v>4.9136016223569447E-3</v>
      </c>
      <c r="AJ17" s="146">
        <v>2.8219299999999997E-4</v>
      </c>
      <c r="AK17" s="148"/>
      <c r="AL17" s="162">
        <v>3.9058609986444399E-3</v>
      </c>
      <c r="AM17" s="162">
        <v>0</v>
      </c>
      <c r="AN17" s="162">
        <v>3.532816130882261E-3</v>
      </c>
      <c r="AO17" s="162">
        <v>4.4430475413704542E-4</v>
      </c>
      <c r="AP17" s="150"/>
      <c r="AQ17" s="150"/>
      <c r="AR17" s="135"/>
    </row>
    <row r="18" spans="1:44" s="24" customFormat="1" ht="15.75">
      <c r="A18" s="138">
        <v>20</v>
      </c>
      <c r="B18" s="138">
        <v>25</v>
      </c>
      <c r="C18" s="139">
        <v>17393</v>
      </c>
      <c r="D18" s="139">
        <v>1975704</v>
      </c>
      <c r="E18" s="139"/>
      <c r="F18" s="139">
        <v>193861550</v>
      </c>
      <c r="G18" s="139">
        <v>22152755175</v>
      </c>
      <c r="H18" s="139"/>
      <c r="I18" s="140">
        <v>1.7570464502752117E-4</v>
      </c>
      <c r="J18" s="140">
        <v>1.9924910961333205E-2</v>
      </c>
      <c r="K18" s="140"/>
      <c r="L18" s="140">
        <v>22.291904789283045</v>
      </c>
      <c r="M18" s="140">
        <v>22.425176215667932</v>
      </c>
      <c r="N18" s="140"/>
      <c r="O18" s="135"/>
      <c r="P18" s="208" t="str">
        <f t="shared" si="0"/>
        <v>(20, 25]</v>
      </c>
      <c r="Q18" s="142" t="s">
        <v>154</v>
      </c>
      <c r="R18" s="140">
        <f t="shared" si="4"/>
        <v>1.9924910961333205E-2</v>
      </c>
      <c r="S18" s="143">
        <v>0</v>
      </c>
      <c r="T18" s="143">
        <v>7.0000000000000007E-2</v>
      </c>
      <c r="U18" s="143">
        <v>0.01</v>
      </c>
      <c r="V18" s="144">
        <v>0</v>
      </c>
      <c r="W18" s="144">
        <v>1.3947437672933245E-3</v>
      </c>
      <c r="X18" s="144">
        <v>1.9924910961333206E-4</v>
      </c>
      <c r="Y18" s="144">
        <v>0</v>
      </c>
      <c r="Z18" s="144">
        <v>1.3528338225599038E-3</v>
      </c>
      <c r="AA18" s="144">
        <v>2.1259006660442623E-4</v>
      </c>
      <c r="AB18" s="145">
        <v>0</v>
      </c>
      <c r="AC18" s="164">
        <v>1352833</v>
      </c>
      <c r="AD18" s="164">
        <v>212590</v>
      </c>
      <c r="AE18" s="146">
        <f t="shared" si="1"/>
        <v>0</v>
      </c>
      <c r="AF18" s="146">
        <v>0</v>
      </c>
      <c r="AG18" s="146">
        <f t="shared" si="2"/>
        <v>3.0337518415370697E-2</v>
      </c>
      <c r="AH18" s="146">
        <v>1.3528329999999999E-3</v>
      </c>
      <c r="AI18" s="146">
        <f t="shared" si="3"/>
        <v>4.7673682116888454E-3</v>
      </c>
      <c r="AJ18" s="146">
        <v>2.1259E-4</v>
      </c>
      <c r="AK18" s="148"/>
      <c r="AL18" s="162">
        <v>2.9427493605374902E-3</v>
      </c>
      <c r="AM18" s="162">
        <v>1.2335985913307958E-3</v>
      </c>
      <c r="AN18" s="162">
        <v>2.5176252688627783E-3</v>
      </c>
      <c r="AO18" s="162">
        <v>4.1324573459476373E-4</v>
      </c>
      <c r="AP18" s="150"/>
      <c r="AQ18" s="150"/>
      <c r="AR18" s="135"/>
    </row>
    <row r="19" spans="1:44" s="24" customFormat="1" ht="15.75">
      <c r="A19" s="138">
        <v>25</v>
      </c>
      <c r="B19" s="138">
        <v>30</v>
      </c>
      <c r="C19" s="139">
        <v>8628</v>
      </c>
      <c r="D19" s="139">
        <v>1558606</v>
      </c>
      <c r="E19" s="139"/>
      <c r="F19" s="139">
        <v>117153050</v>
      </c>
      <c r="G19" s="139">
        <v>21369570800</v>
      </c>
      <c r="H19" s="139"/>
      <c r="I19" s="140">
        <v>8.7160333312105603E-5</v>
      </c>
      <c r="J19" s="140">
        <v>1.5718491116989034E-2</v>
      </c>
      <c r="K19" s="140"/>
      <c r="L19" s="140">
        <v>27.156478905887809</v>
      </c>
      <c r="M19" s="140">
        <v>27.421389113092083</v>
      </c>
      <c r="N19" s="140"/>
      <c r="O19" s="135"/>
      <c r="P19" s="208" t="str">
        <f t="shared" si="0"/>
        <v>(25, 30]</v>
      </c>
      <c r="Q19" s="142" t="s">
        <v>154</v>
      </c>
      <c r="R19" s="140">
        <f t="shared" si="4"/>
        <v>1.5718491116989034E-2</v>
      </c>
      <c r="S19" s="143">
        <v>0</v>
      </c>
      <c r="T19" s="143">
        <v>0.05</v>
      </c>
      <c r="U19" s="143">
        <v>0.01</v>
      </c>
      <c r="V19" s="144">
        <v>0</v>
      </c>
      <c r="W19" s="144">
        <v>7.8592455584945177E-4</v>
      </c>
      <c r="X19" s="144">
        <v>1.5718491116989034E-4</v>
      </c>
      <c r="Y19" s="144">
        <v>0</v>
      </c>
      <c r="Z19" s="144">
        <v>7.6230870936016485E-4</v>
      </c>
      <c r="AA19" s="144">
        <v>1.6770941059493649E-4</v>
      </c>
      <c r="AB19" s="145">
        <v>0</v>
      </c>
      <c r="AC19" s="164">
        <v>762308</v>
      </c>
      <c r="AD19" s="164">
        <v>167709</v>
      </c>
      <c r="AE19" s="146">
        <f t="shared" si="1"/>
        <v>0</v>
      </c>
      <c r="AF19" s="146">
        <v>0</v>
      </c>
      <c r="AG19" s="146">
        <f t="shared" si="2"/>
        <v>2.0903544292022999E-2</v>
      </c>
      <c r="AH19" s="146">
        <v>7.6230799999999995E-4</v>
      </c>
      <c r="AI19" s="146">
        <f t="shared" si="3"/>
        <v>4.5988137467675603E-3</v>
      </c>
      <c r="AJ19" s="146">
        <v>1.6770899999999999E-4</v>
      </c>
      <c r="AK19" s="148"/>
      <c r="AL19" s="162">
        <v>2.3619845595089302E-3</v>
      </c>
      <c r="AM19" s="162">
        <v>2.5363982134991945E-3</v>
      </c>
      <c r="AN19" s="162">
        <v>1.9651065777227059E-3</v>
      </c>
      <c r="AO19" s="162">
        <v>4.4380425163511455E-4</v>
      </c>
      <c r="AP19" s="150"/>
      <c r="AQ19" s="150"/>
      <c r="AR19" s="135"/>
    </row>
    <row r="20" spans="1:44" s="24" customFormat="1" ht="15.75">
      <c r="A20" s="138">
        <v>30</v>
      </c>
      <c r="B20" s="138">
        <v>35</v>
      </c>
      <c r="C20" s="139">
        <v>4711</v>
      </c>
      <c r="D20" s="139">
        <v>1253090</v>
      </c>
      <c r="E20" s="139"/>
      <c r="F20" s="139">
        <v>76265200</v>
      </c>
      <c r="G20" s="139">
        <v>20329815100</v>
      </c>
      <c r="H20" s="139"/>
      <c r="I20" s="140">
        <v>4.7590673416009442E-5</v>
      </c>
      <c r="J20" s="140">
        <v>1.2637372134964056E-2</v>
      </c>
      <c r="K20" s="140"/>
      <c r="L20" s="140">
        <v>32.377499469327105</v>
      </c>
      <c r="M20" s="140">
        <v>32.447493954943383</v>
      </c>
      <c r="N20" s="140"/>
      <c r="O20" s="135"/>
      <c r="P20" s="208" t="str">
        <f t="shared" si="0"/>
        <v>(30, 35]</v>
      </c>
      <c r="Q20" s="142" t="s">
        <v>154</v>
      </c>
      <c r="R20" s="140">
        <f t="shared" si="4"/>
        <v>1.2637372134964056E-2</v>
      </c>
      <c r="S20" s="143">
        <v>0</v>
      </c>
      <c r="T20" s="143">
        <v>0.02</v>
      </c>
      <c r="U20" s="143">
        <v>0.3</v>
      </c>
      <c r="V20" s="144">
        <v>0</v>
      </c>
      <c r="W20" s="144">
        <v>2.5274744269928115E-4</v>
      </c>
      <c r="X20" s="144">
        <v>3.7912116404892168E-3</v>
      </c>
      <c r="Y20" s="144">
        <v>0</v>
      </c>
      <c r="Z20" s="144">
        <v>2.4515276358800852E-4</v>
      </c>
      <c r="AA20" s="144">
        <v>4.0450566465625492E-3</v>
      </c>
      <c r="AB20" s="145">
        <v>0</v>
      </c>
      <c r="AC20" s="164">
        <v>245152</v>
      </c>
      <c r="AD20" s="164">
        <v>4045056</v>
      </c>
      <c r="AE20" s="146">
        <f t="shared" si="1"/>
        <v>0</v>
      </c>
      <c r="AF20" s="146">
        <v>0</v>
      </c>
      <c r="AG20" s="146">
        <f t="shared" si="2"/>
        <v>7.9545680380422798E-3</v>
      </c>
      <c r="AH20" s="146">
        <v>2.45152E-4</v>
      </c>
      <c r="AI20" s="146">
        <f t="shared" si="3"/>
        <v>0.13125193010740746</v>
      </c>
      <c r="AJ20" s="146">
        <v>4.045056E-3</v>
      </c>
      <c r="AK20" s="148"/>
      <c r="AL20" s="162">
        <v>1.13300185846989E-3</v>
      </c>
      <c r="AM20" s="162">
        <v>2.547653797072961E-3</v>
      </c>
      <c r="AN20" s="162">
        <v>1.4577075234963686E-3</v>
      </c>
      <c r="AO20" s="162">
        <v>8.1919729483575562E-3</v>
      </c>
      <c r="AP20" s="150"/>
      <c r="AQ20" s="150"/>
      <c r="AR20" s="135"/>
    </row>
    <row r="21" spans="1:44" s="24" customFormat="1" ht="15.75">
      <c r="A21" s="138">
        <v>35</v>
      </c>
      <c r="B21" s="138">
        <v>40</v>
      </c>
      <c r="C21" s="139">
        <v>2768</v>
      </c>
      <c r="D21" s="139">
        <v>1030850</v>
      </c>
      <c r="E21" s="139"/>
      <c r="F21" s="139">
        <v>51641600</v>
      </c>
      <c r="G21" s="139">
        <v>19308552850</v>
      </c>
      <c r="H21" s="139"/>
      <c r="I21" s="140">
        <v>2.7962424966146069E-5</v>
      </c>
      <c r="J21" s="140">
        <v>1.0396088920450804E-2</v>
      </c>
      <c r="K21" s="140"/>
      <c r="L21" s="140">
        <v>37.313294797687867</v>
      </c>
      <c r="M21" s="140">
        <v>37.461420866275404</v>
      </c>
      <c r="N21" s="140"/>
      <c r="O21" s="135"/>
      <c r="P21" s="208" t="str">
        <f t="shared" si="0"/>
        <v>(35, 40]</v>
      </c>
      <c r="Q21" s="142" t="s">
        <v>154</v>
      </c>
      <c r="R21" s="140">
        <f t="shared" si="4"/>
        <v>1.0396088920450804E-2</v>
      </c>
      <c r="S21" s="143">
        <v>0</v>
      </c>
      <c r="T21" s="143">
        <v>0.01</v>
      </c>
      <c r="U21" s="143">
        <v>8.9999999999999993E-3</v>
      </c>
      <c r="V21" s="144">
        <v>0</v>
      </c>
      <c r="W21" s="144">
        <v>1.0396088920450804E-4</v>
      </c>
      <c r="X21" s="144">
        <v>9.3564800284057231E-5</v>
      </c>
      <c r="Y21" s="144">
        <v>0</v>
      </c>
      <c r="Z21" s="144">
        <v>1.0083702142092689E-4</v>
      </c>
      <c r="AA21" s="144">
        <v>9.9829540833675244E-5</v>
      </c>
      <c r="AB21" s="145">
        <v>0</v>
      </c>
      <c r="AC21" s="164">
        <v>100837</v>
      </c>
      <c r="AD21" s="164">
        <v>99829</v>
      </c>
      <c r="AE21" s="146">
        <f t="shared" si="1"/>
        <v>0</v>
      </c>
      <c r="AF21" s="146">
        <v>0</v>
      </c>
      <c r="AG21" s="146">
        <f t="shared" si="2"/>
        <v>3.7774972958926128E-3</v>
      </c>
      <c r="AH21" s="146">
        <v>1.00837E-4</v>
      </c>
      <c r="AI21" s="146">
        <f t="shared" si="3"/>
        <v>3.7397361836594071E-3</v>
      </c>
      <c r="AJ21" s="146">
        <v>9.9828999999999996E-5</v>
      </c>
      <c r="AK21" s="148"/>
      <c r="AL21" s="162">
        <v>9.6337439363999497E-4</v>
      </c>
      <c r="AM21" s="162">
        <v>1.2731321066493961E-3</v>
      </c>
      <c r="AN21" s="162">
        <v>1.3139552491797436E-3</v>
      </c>
      <c r="AO21" s="162">
        <v>1.840222645337447E-3</v>
      </c>
      <c r="AP21" s="150"/>
      <c r="AQ21" s="150"/>
      <c r="AR21" s="153"/>
    </row>
    <row r="22" spans="1:44" s="24" customFormat="1" ht="15.75">
      <c r="A22" s="138">
        <v>40</v>
      </c>
      <c r="B22" s="138">
        <v>45</v>
      </c>
      <c r="C22" s="139">
        <v>1437</v>
      </c>
      <c r="D22" s="139">
        <v>860652</v>
      </c>
      <c r="E22" s="139"/>
      <c r="F22" s="139">
        <v>30360475</v>
      </c>
      <c r="G22" s="139">
        <v>18266719850</v>
      </c>
      <c r="H22" s="139"/>
      <c r="I22" s="140">
        <v>1.4516620186543317E-5</v>
      </c>
      <c r="J22" s="140">
        <v>8.6796475933102052E-3</v>
      </c>
      <c r="K22" s="140"/>
      <c r="L22" s="140">
        <v>42.255358385525405</v>
      </c>
      <c r="M22" s="140">
        <v>42.448561904230743</v>
      </c>
      <c r="N22" s="140"/>
      <c r="O22" s="135"/>
      <c r="P22" s="208" t="str">
        <f t="shared" si="0"/>
        <v>(40, 45]</v>
      </c>
      <c r="Q22" s="142" t="s">
        <v>154</v>
      </c>
      <c r="R22" s="140">
        <f t="shared" si="4"/>
        <v>8.6796475933102052E-3</v>
      </c>
      <c r="S22" s="143">
        <v>0</v>
      </c>
      <c r="T22" s="143">
        <v>0.03</v>
      </c>
      <c r="U22" s="143">
        <v>8.0000000000000002E-3</v>
      </c>
      <c r="V22" s="144">
        <v>0</v>
      </c>
      <c r="W22" s="144">
        <v>2.6038942779930616E-4</v>
      </c>
      <c r="X22" s="144">
        <v>6.9437180746481644E-5</v>
      </c>
      <c r="Y22" s="144">
        <v>0</v>
      </c>
      <c r="Z22" s="144">
        <v>2.5256511857194616E-4</v>
      </c>
      <c r="AA22" s="144">
        <v>7.4086428332678444E-5</v>
      </c>
      <c r="AB22" s="145">
        <v>0</v>
      </c>
      <c r="AC22" s="164">
        <v>252565</v>
      </c>
      <c r="AD22" s="164">
        <v>74086</v>
      </c>
      <c r="AE22" s="146">
        <f t="shared" si="1"/>
        <v>0</v>
      </c>
      <c r="AF22" s="146">
        <v>0</v>
      </c>
      <c r="AG22" s="146">
        <f t="shared" si="2"/>
        <v>1.0721021037342038E-2</v>
      </c>
      <c r="AH22" s="146">
        <v>2.5256500000000001E-4</v>
      </c>
      <c r="AI22" s="146">
        <f t="shared" si="3"/>
        <v>3.1448441572368385E-3</v>
      </c>
      <c r="AJ22" s="146">
        <v>7.4085999999999995E-5</v>
      </c>
      <c r="AK22" s="148"/>
      <c r="AL22" s="162">
        <v>8.2966936382718897E-4</v>
      </c>
      <c r="AM22" s="162">
        <v>8.9921729144765183E-4</v>
      </c>
      <c r="AN22" s="162">
        <v>7.6079808856377353E-4</v>
      </c>
      <c r="AO22" s="162">
        <v>1.1276092148749131E-3</v>
      </c>
      <c r="AP22" s="150"/>
      <c r="AQ22" s="150"/>
      <c r="AR22" s="135"/>
    </row>
    <row r="23" spans="1:44" s="24" customFormat="1" ht="15.75">
      <c r="A23" s="138">
        <v>45</v>
      </c>
      <c r="B23" s="138">
        <v>50</v>
      </c>
      <c r="C23" s="139">
        <v>1011</v>
      </c>
      <c r="D23" s="139">
        <v>719260</v>
      </c>
      <c r="E23" s="139"/>
      <c r="F23" s="139">
        <v>24137650</v>
      </c>
      <c r="G23" s="139">
        <v>17073945075</v>
      </c>
      <c r="H23" s="139"/>
      <c r="I23" s="140">
        <v>1.0213154494499161E-5</v>
      </c>
      <c r="J23" s="140">
        <v>7.2537138448110251E-3</v>
      </c>
      <c r="K23" s="140"/>
      <c r="L23" s="140">
        <v>47.750049455984175</v>
      </c>
      <c r="M23" s="140">
        <v>47.476420418207603</v>
      </c>
      <c r="N23" s="140"/>
      <c r="O23" s="135"/>
      <c r="P23" s="208" t="str">
        <f t="shared" si="0"/>
        <v>(45, 50]</v>
      </c>
      <c r="Q23" s="142" t="s">
        <v>154</v>
      </c>
      <c r="R23" s="140">
        <f t="shared" si="4"/>
        <v>7.2537138448110251E-3</v>
      </c>
      <c r="S23" s="143">
        <v>0</v>
      </c>
      <c r="T23" s="143">
        <v>0.05</v>
      </c>
      <c r="U23" s="143">
        <v>8.0000000000000002E-3</v>
      </c>
      <c r="V23" s="144">
        <v>0</v>
      </c>
      <c r="W23" s="144">
        <v>3.626856922405513E-4</v>
      </c>
      <c r="X23" s="144">
        <v>5.8029710758488201E-5</v>
      </c>
      <c r="Y23" s="144">
        <v>0</v>
      </c>
      <c r="Z23" s="144">
        <v>3.5178753469086618E-4</v>
      </c>
      <c r="AA23" s="144">
        <v>6.191515786004366E-5</v>
      </c>
      <c r="AB23" s="145">
        <v>0</v>
      </c>
      <c r="AC23" s="164">
        <v>351787</v>
      </c>
      <c r="AD23" s="164">
        <v>61915</v>
      </c>
      <c r="AE23" s="146">
        <f t="shared" si="1"/>
        <v>0</v>
      </c>
      <c r="AF23" s="146">
        <v>0</v>
      </c>
      <c r="AG23" s="146">
        <f t="shared" si="2"/>
        <v>1.6701587509659999E-2</v>
      </c>
      <c r="AH23" s="146">
        <v>3.51787E-4</v>
      </c>
      <c r="AI23" s="146">
        <f t="shared" si="3"/>
        <v>2.9395025701933236E-3</v>
      </c>
      <c r="AJ23" s="146">
        <v>6.1915000000000006E-5</v>
      </c>
      <c r="AK23" s="148"/>
      <c r="AL23" s="162">
        <v>7.6555701376534904E-4</v>
      </c>
      <c r="AM23" s="162">
        <v>0</v>
      </c>
      <c r="AN23" s="162">
        <v>4.5106350856263181E-4</v>
      </c>
      <c r="AO23" s="162">
        <v>7.654498233043628E-4</v>
      </c>
      <c r="AP23" s="150"/>
      <c r="AQ23" s="150"/>
      <c r="AR23" s="135"/>
    </row>
    <row r="24" spans="1:44" s="24" customFormat="1" ht="15.75">
      <c r="A24" s="138">
        <v>50</v>
      </c>
      <c r="B24" s="138">
        <v>60</v>
      </c>
      <c r="C24" s="139">
        <v>1066</v>
      </c>
      <c r="D24" s="139">
        <v>1146975</v>
      </c>
      <c r="E24" s="139"/>
      <c r="F24" s="139">
        <v>28788300</v>
      </c>
      <c r="G24" s="139">
        <v>31400833225</v>
      </c>
      <c r="H24" s="139"/>
      <c r="I24" s="140">
        <v>1.0768766262251341E-5</v>
      </c>
      <c r="J24" s="140">
        <v>1.156720579088525E-2</v>
      </c>
      <c r="K24" s="140"/>
      <c r="L24" s="140">
        <v>54.011819887429645</v>
      </c>
      <c r="M24" s="140">
        <v>54.754172017698728</v>
      </c>
      <c r="N24" s="140"/>
      <c r="O24" s="135"/>
      <c r="P24" s="208" t="str">
        <f t="shared" si="0"/>
        <v>(50, 60]</v>
      </c>
      <c r="Q24" s="142" t="s">
        <v>154</v>
      </c>
      <c r="R24" s="140">
        <f t="shared" si="4"/>
        <v>1.156720579088525E-2</v>
      </c>
      <c r="S24" s="143">
        <v>0</v>
      </c>
      <c r="T24" s="143">
        <v>1.6000000000000001E-3</v>
      </c>
      <c r="U24" s="143">
        <v>8.0000000000000002E-3</v>
      </c>
      <c r="V24" s="144">
        <v>0</v>
      </c>
      <c r="W24" s="144">
        <v>1.85075292654164E-5</v>
      </c>
      <c r="X24" s="144">
        <v>9.2537646327082009E-5</v>
      </c>
      <c r="Y24" s="144">
        <v>0</v>
      </c>
      <c r="Z24" s="144">
        <v>1.7951405949539522E-5</v>
      </c>
      <c r="AA24" s="144">
        <v>9.873361258310427E-5</v>
      </c>
      <c r="AB24" s="145">
        <v>0</v>
      </c>
      <c r="AC24" s="164">
        <v>17951</v>
      </c>
      <c r="AD24" s="164">
        <v>98733</v>
      </c>
      <c r="AE24" s="146">
        <f t="shared" si="1"/>
        <v>0</v>
      </c>
      <c r="AF24" s="146">
        <v>0</v>
      </c>
      <c r="AG24" s="146">
        <f t="shared" si="2"/>
        <v>9.828921418897098E-4</v>
      </c>
      <c r="AH24" s="146">
        <v>1.7951000000000001E-5</v>
      </c>
      <c r="AI24" s="146">
        <f t="shared" si="3"/>
        <v>5.4060436658234486E-3</v>
      </c>
      <c r="AJ24" s="146">
        <v>9.8733000000000005E-5</v>
      </c>
      <c r="AK24" s="148"/>
      <c r="AL24" s="162">
        <v>5.7066748125886801E-4</v>
      </c>
      <c r="AM24" s="162">
        <v>0</v>
      </c>
      <c r="AN24" s="162">
        <v>8.3555073468752133E-4</v>
      </c>
      <c r="AO24" s="162">
        <v>1.6827039636225382E-4</v>
      </c>
      <c r="AP24" s="150"/>
      <c r="AQ24" s="150"/>
      <c r="AR24" s="135"/>
    </row>
    <row r="25" spans="1:44" s="24" customFormat="1" ht="15.75">
      <c r="A25" s="138">
        <v>60</v>
      </c>
      <c r="B25" s="138">
        <v>70</v>
      </c>
      <c r="C25" s="139">
        <v>484</v>
      </c>
      <c r="D25" s="139">
        <v>850662</v>
      </c>
      <c r="E25" s="139"/>
      <c r="F25" s="139">
        <v>15675575</v>
      </c>
      <c r="G25" s="139">
        <v>27559464775</v>
      </c>
      <c r="H25" s="139"/>
      <c r="I25" s="140">
        <v>4.8893835562191827E-6</v>
      </c>
      <c r="J25" s="140">
        <v>8.5788987663079214E-3</v>
      </c>
      <c r="K25" s="140"/>
      <c r="L25" s="140">
        <v>64.775103305785123</v>
      </c>
      <c r="M25" s="140">
        <v>64.795335338830228</v>
      </c>
      <c r="N25" s="140"/>
      <c r="O25" s="135"/>
      <c r="P25" s="208" t="str">
        <f t="shared" si="0"/>
        <v>(60, 70]</v>
      </c>
      <c r="Q25" s="142" t="s">
        <v>154</v>
      </c>
      <c r="R25" s="140">
        <f t="shared" si="4"/>
        <v>8.5788987663079214E-3</v>
      </c>
      <c r="S25" s="143">
        <v>0</v>
      </c>
      <c r="T25" s="143">
        <v>0.02</v>
      </c>
      <c r="U25" s="143">
        <v>0.05</v>
      </c>
      <c r="V25" s="144">
        <v>0</v>
      </c>
      <c r="W25" s="144">
        <v>1.7157797532615842E-4</v>
      </c>
      <c r="X25" s="144">
        <v>4.2894493831539609E-4</v>
      </c>
      <c r="Y25" s="144">
        <v>0</v>
      </c>
      <c r="Z25" s="144">
        <v>1.6642231617785031E-4</v>
      </c>
      <c r="AA25" s="144">
        <v>4.5766544795641052E-4</v>
      </c>
      <c r="AB25" s="145">
        <v>0</v>
      </c>
      <c r="AC25" s="164">
        <v>166422</v>
      </c>
      <c r="AD25" s="164">
        <v>457665</v>
      </c>
      <c r="AE25" s="146">
        <f t="shared" si="1"/>
        <v>0</v>
      </c>
      <c r="AF25" s="146">
        <v>0</v>
      </c>
      <c r="AG25" s="146">
        <f t="shared" si="2"/>
        <v>1.0783369297758805E-2</v>
      </c>
      <c r="AH25" s="146">
        <v>1.66422E-4</v>
      </c>
      <c r="AI25" s="146">
        <f t="shared" si="3"/>
        <v>2.9654557147845737E-2</v>
      </c>
      <c r="AJ25" s="146">
        <v>4.57665E-4</v>
      </c>
      <c r="AK25" s="148"/>
      <c r="AL25" s="162">
        <v>3.8891572540440201E-4</v>
      </c>
      <c r="AM25" s="162">
        <v>0</v>
      </c>
      <c r="AN25" s="162">
        <v>3.6607385232064772E-4</v>
      </c>
      <c r="AO25" s="162">
        <v>4.538486346304153E-4</v>
      </c>
      <c r="AP25" s="150"/>
      <c r="AQ25" s="150"/>
      <c r="AR25" s="135"/>
    </row>
    <row r="26" spans="1:44" s="24" customFormat="1" ht="15.75">
      <c r="A26" s="138">
        <v>70</v>
      </c>
      <c r="B26" s="138">
        <v>80</v>
      </c>
      <c r="C26" s="139">
        <v>241</v>
      </c>
      <c r="D26" s="139">
        <v>646615</v>
      </c>
      <c r="E26" s="139"/>
      <c r="F26" s="139">
        <v>8984075</v>
      </c>
      <c r="G26" s="139">
        <v>24189460400</v>
      </c>
      <c r="H26" s="139"/>
      <c r="I26" s="140">
        <v>2.4345897459686427E-6</v>
      </c>
      <c r="J26" s="140">
        <v>6.5210913685767053E-3</v>
      </c>
      <c r="K26" s="140"/>
      <c r="L26" s="140">
        <v>74.556639004149375</v>
      </c>
      <c r="M26" s="140">
        <v>74.818741909791754</v>
      </c>
      <c r="N26" s="140"/>
      <c r="O26" s="135"/>
      <c r="P26" s="208" t="str">
        <f t="shared" si="0"/>
        <v>(70, 80]</v>
      </c>
      <c r="Q26" s="142" t="s">
        <v>154</v>
      </c>
      <c r="R26" s="140">
        <f t="shared" si="4"/>
        <v>6.5210913685767053E-3</v>
      </c>
      <c r="S26" s="143">
        <v>0</v>
      </c>
      <c r="T26" s="143">
        <v>0.04</v>
      </c>
      <c r="U26" s="143">
        <v>1E-3</v>
      </c>
      <c r="V26" s="144">
        <v>0</v>
      </c>
      <c r="W26" s="144">
        <v>2.6084365474306822E-4</v>
      </c>
      <c r="X26" s="144">
        <v>6.5210913685767051E-6</v>
      </c>
      <c r="Y26" s="144">
        <v>0</v>
      </c>
      <c r="Z26" s="144">
        <v>2.5300569668173893E-4</v>
      </c>
      <c r="AA26" s="144">
        <v>6.9577186621792064E-6</v>
      </c>
      <c r="AB26" s="145">
        <v>0</v>
      </c>
      <c r="AC26" s="164">
        <v>253005</v>
      </c>
      <c r="AD26" s="164">
        <v>6957</v>
      </c>
      <c r="AE26" s="146">
        <f t="shared" si="1"/>
        <v>0</v>
      </c>
      <c r="AF26" s="146">
        <v>0</v>
      </c>
      <c r="AG26" s="146">
        <f t="shared" si="2"/>
        <v>1.8929515796886863E-2</v>
      </c>
      <c r="AH26" s="146">
        <v>2.5300499999999999E-4</v>
      </c>
      <c r="AI26" s="146">
        <f t="shared" si="3"/>
        <v>5.2051398746642125E-4</v>
      </c>
      <c r="AJ26" s="146">
        <v>6.9569999999999996E-6</v>
      </c>
      <c r="AK26" s="148"/>
      <c r="AL26" s="162">
        <v>2.9593780321284701E-4</v>
      </c>
      <c r="AM26" s="162">
        <v>0</v>
      </c>
      <c r="AN26" s="162">
        <v>2.8970407814847088E-4</v>
      </c>
      <c r="AO26" s="162">
        <v>6.9647938204011529E-6</v>
      </c>
      <c r="AP26" s="150"/>
      <c r="AQ26" s="150"/>
      <c r="AR26" s="135"/>
    </row>
    <row r="27" spans="1:44" s="24" customFormat="1" ht="15.75">
      <c r="A27" s="138">
        <v>80</v>
      </c>
      <c r="B27" s="138">
        <v>90</v>
      </c>
      <c r="C27" s="139">
        <v>119</v>
      </c>
      <c r="D27" s="139">
        <v>495129</v>
      </c>
      <c r="E27" s="139"/>
      <c r="F27" s="139">
        <v>5018625</v>
      </c>
      <c r="G27" s="139">
        <v>20992885025</v>
      </c>
      <c r="H27" s="139"/>
      <c r="I27" s="140">
        <v>1.2021418247728983E-6</v>
      </c>
      <c r="J27" s="140">
        <v>4.9933599564377807E-3</v>
      </c>
      <c r="K27" s="140"/>
      <c r="L27" s="140">
        <v>84.346638655462186</v>
      </c>
      <c r="M27" s="140">
        <v>84.797638696178169</v>
      </c>
      <c r="N27" s="140"/>
      <c r="O27" s="135"/>
      <c r="P27" s="208" t="str">
        <f t="shared" si="0"/>
        <v>(80, 90]</v>
      </c>
      <c r="Q27" s="142" t="s">
        <v>154</v>
      </c>
      <c r="R27" s="140">
        <f t="shared" si="4"/>
        <v>4.9933599564377807E-3</v>
      </c>
      <c r="S27" s="143">
        <v>0</v>
      </c>
      <c r="T27" s="143">
        <v>0.04</v>
      </c>
      <c r="U27" s="143">
        <v>1E-3</v>
      </c>
      <c r="V27" s="144">
        <v>0</v>
      </c>
      <c r="W27" s="144">
        <v>1.9973439825751122E-4</v>
      </c>
      <c r="X27" s="144">
        <v>4.9933599564377809E-6</v>
      </c>
      <c r="Y27" s="144">
        <v>0</v>
      </c>
      <c r="Z27" s="144">
        <v>1.9373268110441718E-4</v>
      </c>
      <c r="AA27" s="144">
        <v>5.3276962079229967E-6</v>
      </c>
      <c r="AB27" s="145">
        <v>0</v>
      </c>
      <c r="AC27" s="164">
        <v>193732</v>
      </c>
      <c r="AD27" s="164">
        <v>5327</v>
      </c>
      <c r="AE27" s="146">
        <f t="shared" si="1"/>
        <v>0</v>
      </c>
      <c r="AF27" s="146">
        <v>0</v>
      </c>
      <c r="AG27" s="146">
        <f t="shared" si="2"/>
        <v>1.642801613988799E-2</v>
      </c>
      <c r="AH27" s="146">
        <v>1.9373200000000001E-4</v>
      </c>
      <c r="AI27" s="146">
        <f t="shared" si="3"/>
        <v>4.5171702133454109E-4</v>
      </c>
      <c r="AJ27" s="146">
        <v>5.327E-6</v>
      </c>
      <c r="AK27" s="148"/>
      <c r="AL27" s="162">
        <v>2.3073689451412599E-4</v>
      </c>
      <c r="AM27" s="162">
        <v>0</v>
      </c>
      <c r="AN27" s="162">
        <v>2.1097744003890223E-4</v>
      </c>
      <c r="AO27" s="162">
        <v>5.4768485011704487E-6</v>
      </c>
      <c r="AP27" s="150"/>
      <c r="AQ27" s="150"/>
      <c r="AR27" s="135"/>
    </row>
    <row r="28" spans="1:44" s="24" customFormat="1" ht="15.75">
      <c r="A28" s="138">
        <v>90</v>
      </c>
      <c r="B28" s="138">
        <v>100</v>
      </c>
      <c r="C28" s="139">
        <v>102</v>
      </c>
      <c r="D28" s="139">
        <v>385000</v>
      </c>
      <c r="E28" s="139"/>
      <c r="F28" s="139">
        <v>4862575</v>
      </c>
      <c r="G28" s="139">
        <v>18256876250</v>
      </c>
      <c r="H28" s="139"/>
      <c r="I28" s="140">
        <v>1.0304072783767698E-6</v>
      </c>
      <c r="J28" s="140">
        <v>3.8827125521400394E-3</v>
      </c>
      <c r="K28" s="140"/>
      <c r="L28" s="140">
        <v>95.344607843137254</v>
      </c>
      <c r="M28" s="140">
        <v>94.840915584415583</v>
      </c>
      <c r="N28" s="140"/>
      <c r="O28" s="135"/>
      <c r="P28" s="208" t="str">
        <f t="shared" si="0"/>
        <v>(90, 100]</v>
      </c>
      <c r="Q28" s="142" t="s">
        <v>154</v>
      </c>
      <c r="R28" s="140">
        <f t="shared" si="4"/>
        <v>3.8827125521400394E-3</v>
      </c>
      <c r="S28" s="143">
        <v>0</v>
      </c>
      <c r="T28" s="143">
        <v>0.1</v>
      </c>
      <c r="U28" s="143">
        <v>1E-3</v>
      </c>
      <c r="V28" s="144">
        <v>0</v>
      </c>
      <c r="W28" s="144">
        <v>3.8827125521400394E-4</v>
      </c>
      <c r="X28" s="144">
        <v>3.8827125521400399E-6</v>
      </c>
      <c r="Y28" s="144">
        <v>0</v>
      </c>
      <c r="Z28" s="144">
        <v>3.7660429012035558E-4</v>
      </c>
      <c r="AA28" s="144">
        <v>4.1426841086875423E-6</v>
      </c>
      <c r="AB28" s="145">
        <v>0</v>
      </c>
      <c r="AC28" s="164">
        <v>376604</v>
      </c>
      <c r="AD28" s="164">
        <v>4142</v>
      </c>
      <c r="AE28" s="146">
        <f t="shared" si="1"/>
        <v>0</v>
      </c>
      <c r="AF28" s="146">
        <v>0</v>
      </c>
      <c r="AG28" s="146">
        <f t="shared" si="2"/>
        <v>3.5717468172753244E-2</v>
      </c>
      <c r="AH28" s="146">
        <v>3.76604E-4</v>
      </c>
      <c r="AI28" s="146">
        <f t="shared" si="3"/>
        <v>3.9283107235064935E-4</v>
      </c>
      <c r="AJ28" s="146">
        <v>4.1420000000000003E-6</v>
      </c>
      <c r="AK28" s="148"/>
      <c r="AL28" s="162">
        <v>2.0295988102129201E-4</v>
      </c>
      <c r="AM28" s="162">
        <v>0</v>
      </c>
      <c r="AN28" s="162">
        <v>3.9139143220984798E-4</v>
      </c>
      <c r="AO28" s="162">
        <v>4.2306525807429092E-6</v>
      </c>
      <c r="AP28" s="150"/>
      <c r="AQ28" s="150"/>
      <c r="AR28" s="135"/>
    </row>
    <row r="29" spans="1:44" s="24" customFormat="1" ht="15.75">
      <c r="A29" s="138">
        <v>100</v>
      </c>
      <c r="B29" s="138">
        <v>120</v>
      </c>
      <c r="C29" s="139">
        <v>61</v>
      </c>
      <c r="D29" s="139">
        <v>545375</v>
      </c>
      <c r="E29" s="139"/>
      <c r="F29" s="139">
        <v>3279425</v>
      </c>
      <c r="G29" s="139">
        <v>29785818575</v>
      </c>
      <c r="H29" s="139"/>
      <c r="I29" s="140">
        <v>6.1622396059787218E-7</v>
      </c>
      <c r="J29" s="140">
        <v>5.5000892418788933E-3</v>
      </c>
      <c r="K29" s="140"/>
      <c r="L29" s="140">
        <v>107.52213114754099</v>
      </c>
      <c r="M29" s="140">
        <v>109.23059757047903</v>
      </c>
      <c r="N29" s="140"/>
      <c r="O29" s="135"/>
      <c r="P29" s="208" t="str">
        <f t="shared" si="0"/>
        <v>(100, 120]</v>
      </c>
      <c r="Q29" s="142" t="s">
        <v>154</v>
      </c>
      <c r="R29" s="140">
        <f t="shared" si="4"/>
        <v>5.5000892418788933E-3</v>
      </c>
      <c r="S29" s="143">
        <v>0</v>
      </c>
      <c r="T29" s="143">
        <v>0.02</v>
      </c>
      <c r="U29" s="143">
        <v>1E-3</v>
      </c>
      <c r="V29" s="144">
        <v>0</v>
      </c>
      <c r="W29" s="144">
        <v>1.1000178483757787E-4</v>
      </c>
      <c r="X29" s="144">
        <v>5.5000892418788936E-6</v>
      </c>
      <c r="Y29" s="144">
        <v>0</v>
      </c>
      <c r="Z29" s="144">
        <v>1.0669639725942281E-4</v>
      </c>
      <c r="AA29" s="144">
        <v>5.8683541448713454E-6</v>
      </c>
      <c r="AB29" s="145">
        <v>0</v>
      </c>
      <c r="AC29" s="164">
        <v>106696</v>
      </c>
      <c r="AD29" s="164">
        <v>5868</v>
      </c>
      <c r="AE29" s="146">
        <f t="shared" si="1"/>
        <v>0</v>
      </c>
      <c r="AF29" s="146">
        <v>0</v>
      </c>
      <c r="AG29" s="146">
        <f t="shared" si="2"/>
        <v>1.1654467838379831E-2</v>
      </c>
      <c r="AH29" s="146">
        <v>1.06696E-4</v>
      </c>
      <c r="AI29" s="146">
        <f t="shared" si="3"/>
        <v>6.4096514654357107E-4</v>
      </c>
      <c r="AJ29" s="146">
        <v>5.8680000000000004E-6</v>
      </c>
      <c r="AK29" s="148"/>
      <c r="AL29" s="162">
        <v>1.6666208095700701E-4</v>
      </c>
      <c r="AM29" s="162">
        <v>0</v>
      </c>
      <c r="AN29" s="162">
        <v>1.7443782105647668E-4</v>
      </c>
      <c r="AO29" s="162">
        <v>5.9363360107089329E-6</v>
      </c>
      <c r="AP29" s="150"/>
      <c r="AQ29" s="150"/>
      <c r="AR29" s="135"/>
    </row>
    <row r="30" spans="1:44" s="24" customFormat="1" ht="15.75">
      <c r="A30" s="138">
        <v>120</v>
      </c>
      <c r="B30" s="138">
        <v>140</v>
      </c>
      <c r="C30" s="139">
        <v>41</v>
      </c>
      <c r="D30" s="139">
        <v>348064</v>
      </c>
      <c r="E30" s="139"/>
      <c r="F30" s="139">
        <v>2624725</v>
      </c>
      <c r="G30" s="139">
        <v>22505607075</v>
      </c>
      <c r="H30" s="139"/>
      <c r="I30" s="140">
        <v>4.1418331777889771E-7</v>
      </c>
      <c r="J30" s="140">
        <v>3.5102141863586249E-3</v>
      </c>
      <c r="K30" s="140"/>
      <c r="L30" s="140">
        <v>128.03536585365856</v>
      </c>
      <c r="M30" s="140">
        <v>129.31878663119426</v>
      </c>
      <c r="N30" s="140"/>
      <c r="O30" s="135"/>
      <c r="P30" s="208" t="str">
        <f t="shared" si="0"/>
        <v>(120, 140]</v>
      </c>
      <c r="Q30" s="142" t="s">
        <v>154</v>
      </c>
      <c r="R30" s="140">
        <f t="shared" si="4"/>
        <v>3.5102141863586249E-3</v>
      </c>
      <c r="S30" s="143">
        <v>0</v>
      </c>
      <c r="T30" s="143">
        <v>2.9100000000000001E-2</v>
      </c>
      <c r="U30" s="143">
        <v>1E-3</v>
      </c>
      <c r="V30" s="144">
        <v>0</v>
      </c>
      <c r="W30" s="144">
        <v>1.0214723282303599E-4</v>
      </c>
      <c r="X30" s="144">
        <v>3.5102141863586251E-6</v>
      </c>
      <c r="Y30" s="144">
        <v>0</v>
      </c>
      <c r="Z30" s="144">
        <v>9.9077862675863294E-5</v>
      </c>
      <c r="AA30" s="144">
        <v>3.7452446794966765E-6</v>
      </c>
      <c r="AB30" s="145">
        <v>0</v>
      </c>
      <c r="AC30" s="164">
        <v>99077</v>
      </c>
      <c r="AD30" s="164">
        <v>3745</v>
      </c>
      <c r="AE30" s="146">
        <f t="shared" si="1"/>
        <v>0</v>
      </c>
      <c r="AF30" s="146">
        <v>0</v>
      </c>
      <c r="AG30" s="146">
        <f t="shared" si="2"/>
        <v>1.2812517423058833E-2</v>
      </c>
      <c r="AH30" s="146">
        <v>9.9077E-5</v>
      </c>
      <c r="AI30" s="146">
        <f t="shared" si="3"/>
        <v>4.8429885593382249E-4</v>
      </c>
      <c r="AJ30" s="146">
        <v>3.7450000000000001E-6</v>
      </c>
      <c r="AK30" s="148"/>
      <c r="AL30" s="162">
        <v>1.06190771853012E-4</v>
      </c>
      <c r="AM30" s="162">
        <v>0</v>
      </c>
      <c r="AN30" s="162">
        <v>1.0142237102186535E-4</v>
      </c>
      <c r="AO30" s="162">
        <v>3.8228957506581449E-6</v>
      </c>
      <c r="AP30" s="150"/>
      <c r="AQ30" s="150"/>
      <c r="AR30" s="135"/>
    </row>
    <row r="31" spans="1:44" s="24" customFormat="1" ht="15.75">
      <c r="A31" s="138">
        <v>140</v>
      </c>
      <c r="B31" s="138">
        <v>160</v>
      </c>
      <c r="C31" s="139">
        <v>17</v>
      </c>
      <c r="D31" s="139">
        <v>226250</v>
      </c>
      <c r="E31" s="139"/>
      <c r="F31" s="139">
        <v>1265925</v>
      </c>
      <c r="G31" s="139">
        <v>16890949325</v>
      </c>
      <c r="H31" s="139"/>
      <c r="I31" s="140">
        <v>1.7173454639612831E-7</v>
      </c>
      <c r="J31" s="140">
        <v>2.2817239348615166E-3</v>
      </c>
      <c r="K31" s="140"/>
      <c r="L31" s="140">
        <v>148.93235294117648</v>
      </c>
      <c r="M31" s="140">
        <v>149.3122592265193</v>
      </c>
      <c r="N31" s="140"/>
      <c r="O31" s="135"/>
      <c r="P31" s="208" t="str">
        <f t="shared" si="0"/>
        <v>(140, 160]</v>
      </c>
      <c r="Q31" s="142" t="s">
        <v>154</v>
      </c>
      <c r="R31" s="140">
        <f t="shared" si="4"/>
        <v>2.2817239348615166E-3</v>
      </c>
      <c r="S31" s="143">
        <v>0</v>
      </c>
      <c r="T31" s="143">
        <v>1E-3</v>
      </c>
      <c r="U31" s="143">
        <v>0</v>
      </c>
      <c r="V31" s="144">
        <v>0</v>
      </c>
      <c r="W31" s="144">
        <v>2.2817239348615167E-6</v>
      </c>
      <c r="X31" s="144">
        <v>0</v>
      </c>
      <c r="Y31" s="144">
        <v>0</v>
      </c>
      <c r="Z31" s="144">
        <v>2.2131615750579336E-6</v>
      </c>
      <c r="AA31" s="144">
        <v>0</v>
      </c>
      <c r="AB31" s="145">
        <v>0</v>
      </c>
      <c r="AC31" s="164">
        <v>2213</v>
      </c>
      <c r="AD31" s="164">
        <v>0</v>
      </c>
      <c r="AE31" s="146">
        <f t="shared" si="1"/>
        <v>0</v>
      </c>
      <c r="AF31" s="146">
        <v>0</v>
      </c>
      <c r="AG31" s="146">
        <f t="shared" si="2"/>
        <v>3.3042802966828721E-4</v>
      </c>
      <c r="AH31" s="146">
        <v>2.2129999999999998E-6</v>
      </c>
      <c r="AI31" s="146">
        <f t="shared" si="3"/>
        <v>0</v>
      </c>
      <c r="AJ31" s="146">
        <v>0</v>
      </c>
      <c r="AK31" s="148"/>
      <c r="AL31" s="162">
        <v>7.0868920911447902E-5</v>
      </c>
      <c r="AM31" s="162">
        <v>0</v>
      </c>
      <c r="AN31" s="162">
        <v>2.4826678728845619E-6</v>
      </c>
      <c r="AO31" s="162">
        <v>9.9299040595794234E-8</v>
      </c>
      <c r="AP31" s="150"/>
      <c r="AQ31" s="150"/>
      <c r="AR31" s="135"/>
    </row>
    <row r="32" spans="1:44" s="24" customFormat="1" ht="15.75">
      <c r="A32" s="138">
        <v>160</v>
      </c>
      <c r="B32" s="138">
        <v>180</v>
      </c>
      <c r="C32" s="139">
        <v>8</v>
      </c>
      <c r="D32" s="139">
        <v>149643</v>
      </c>
      <c r="E32" s="139"/>
      <c r="F32" s="139">
        <v>667550</v>
      </c>
      <c r="G32" s="139">
        <v>12668913150</v>
      </c>
      <c r="H32" s="139"/>
      <c r="I32" s="140">
        <v>8.0816257127589797E-8</v>
      </c>
      <c r="J32" s="140">
        <v>1.5091448167269918E-3</v>
      </c>
      <c r="K32" s="140"/>
      <c r="L32" s="140">
        <v>166.88749999999999</v>
      </c>
      <c r="M32" s="140">
        <v>169.32182795052225</v>
      </c>
      <c r="N32" s="140"/>
      <c r="O32" s="135"/>
      <c r="P32" s="208" t="str">
        <f t="shared" si="0"/>
        <v>(160, 180]</v>
      </c>
      <c r="Q32" s="142" t="s">
        <v>154</v>
      </c>
      <c r="R32" s="140">
        <f t="shared" si="4"/>
        <v>1.5091448167269918E-3</v>
      </c>
      <c r="S32" s="143">
        <v>0</v>
      </c>
      <c r="T32" s="143">
        <v>1E-3</v>
      </c>
      <c r="U32" s="143">
        <v>0</v>
      </c>
      <c r="V32" s="144">
        <v>0</v>
      </c>
      <c r="W32" s="144">
        <v>1.5091448167269919E-6</v>
      </c>
      <c r="X32" s="144">
        <v>0</v>
      </c>
      <c r="Y32" s="144">
        <v>0</v>
      </c>
      <c r="Z32" s="144">
        <v>1.4637972931553341E-6</v>
      </c>
      <c r="AA32" s="144">
        <v>0</v>
      </c>
      <c r="AB32" s="145">
        <v>0</v>
      </c>
      <c r="AC32" s="164">
        <v>1463</v>
      </c>
      <c r="AD32" s="164">
        <v>0</v>
      </c>
      <c r="AE32" s="146">
        <f t="shared" si="1"/>
        <v>0</v>
      </c>
      <c r="AF32" s="146">
        <v>0</v>
      </c>
      <c r="AG32" s="146">
        <f t="shared" si="2"/>
        <v>2.4771783429161404E-4</v>
      </c>
      <c r="AH32" s="146">
        <v>1.463E-6</v>
      </c>
      <c r="AI32" s="146">
        <f t="shared" si="3"/>
        <v>0</v>
      </c>
      <c r="AJ32" s="146">
        <v>0</v>
      </c>
      <c r="AK32" s="148"/>
      <c r="AL32" s="162">
        <v>4.9998624287101999E-5</v>
      </c>
      <c r="AM32" s="162">
        <v>0</v>
      </c>
      <c r="AN32" s="162">
        <v>1.7157218326514271E-6</v>
      </c>
      <c r="AO32" s="162">
        <v>0</v>
      </c>
      <c r="AP32" s="150"/>
      <c r="AQ32" s="150"/>
      <c r="AR32" s="135"/>
    </row>
    <row r="33" spans="1:44" s="24" customFormat="1" ht="15.75">
      <c r="A33" s="138">
        <v>180</v>
      </c>
      <c r="B33" s="138">
        <v>200</v>
      </c>
      <c r="C33" s="139">
        <v>7</v>
      </c>
      <c r="D33" s="139">
        <v>103250</v>
      </c>
      <c r="E33" s="139"/>
      <c r="F33" s="139">
        <v>652650</v>
      </c>
      <c r="G33" s="139">
        <v>9780306500</v>
      </c>
      <c r="H33" s="139"/>
      <c r="I33" s="140">
        <v>7.0714224986641075E-8</v>
      </c>
      <c r="J33" s="140">
        <v>1.0412729117102832E-3</v>
      </c>
      <c r="K33" s="140"/>
      <c r="L33" s="140">
        <v>186.47142857142859</v>
      </c>
      <c r="M33" s="140">
        <v>189.44903631961259</v>
      </c>
      <c r="N33" s="140"/>
      <c r="O33" s="135"/>
      <c r="P33" s="208" t="str">
        <f t="shared" si="0"/>
        <v>(180, 200]</v>
      </c>
      <c r="Q33" s="142" t="s">
        <v>154</v>
      </c>
      <c r="R33" s="140">
        <f t="shared" si="4"/>
        <v>1.0412729117102832E-3</v>
      </c>
      <c r="S33" s="143">
        <v>0</v>
      </c>
      <c r="T33" s="143">
        <v>1E-3</v>
      </c>
      <c r="U33" s="143">
        <v>0</v>
      </c>
      <c r="V33" s="144">
        <v>0</v>
      </c>
      <c r="W33" s="144">
        <v>1.0412729117102833E-6</v>
      </c>
      <c r="X33" s="144">
        <v>0</v>
      </c>
      <c r="Y33" s="144">
        <v>0</v>
      </c>
      <c r="Z33" s="144">
        <v>1.0099842325954989E-6</v>
      </c>
      <c r="AA33" s="144">
        <v>0</v>
      </c>
      <c r="AB33" s="145">
        <v>0</v>
      </c>
      <c r="AC33" s="164">
        <v>1009</v>
      </c>
      <c r="AD33" s="164">
        <v>0</v>
      </c>
      <c r="AE33" s="146">
        <f t="shared" si="1"/>
        <v>0</v>
      </c>
      <c r="AF33" s="146">
        <v>0</v>
      </c>
      <c r="AG33" s="146">
        <f t="shared" si="2"/>
        <v>1.9115407764648911E-4</v>
      </c>
      <c r="AH33" s="146">
        <v>1.009E-6</v>
      </c>
      <c r="AI33" s="146">
        <f t="shared" si="3"/>
        <v>0</v>
      </c>
      <c r="AJ33" s="146">
        <v>0</v>
      </c>
      <c r="AK33" s="148"/>
      <c r="AL33" s="162">
        <v>3.5884898512364498E-5</v>
      </c>
      <c r="AM33" s="162">
        <v>0</v>
      </c>
      <c r="AN33" s="162">
        <v>1.2413967724096319E-6</v>
      </c>
      <c r="AO33" s="162">
        <v>0</v>
      </c>
      <c r="AP33" s="150"/>
      <c r="AQ33" s="150"/>
      <c r="AR33" s="135"/>
    </row>
    <row r="34" spans="1:44" s="24" customFormat="1" ht="15.75">
      <c r="A34" s="138">
        <v>200</v>
      </c>
      <c r="B34" s="138">
        <v>250</v>
      </c>
      <c r="C34" s="139">
        <v>4</v>
      </c>
      <c r="D34" s="139">
        <v>138948</v>
      </c>
      <c r="E34" s="139"/>
      <c r="F34" s="139">
        <v>442675</v>
      </c>
      <c r="G34" s="139">
        <v>15369865225</v>
      </c>
      <c r="H34" s="139"/>
      <c r="I34" s="140">
        <v>4.0408128563794898E-8</v>
      </c>
      <c r="J34" s="140">
        <v>1.4012860875188421E-3</v>
      </c>
      <c r="K34" s="140"/>
      <c r="L34" s="140">
        <v>221.33750000000001</v>
      </c>
      <c r="M34" s="140">
        <v>221.23190294210787</v>
      </c>
      <c r="N34" s="140"/>
      <c r="O34" s="135"/>
      <c r="P34" s="208" t="str">
        <f t="shared" si="0"/>
        <v>(200, 250]</v>
      </c>
      <c r="Q34" s="142" t="s">
        <v>154</v>
      </c>
      <c r="R34" s="140">
        <f t="shared" si="4"/>
        <v>1.4012860875188421E-3</v>
      </c>
      <c r="S34" s="143">
        <v>0</v>
      </c>
      <c r="T34" s="143">
        <v>1E-3</v>
      </c>
      <c r="U34" s="143">
        <v>0</v>
      </c>
      <c r="V34" s="144">
        <v>0</v>
      </c>
      <c r="W34" s="144">
        <v>1.4012860875188421E-6</v>
      </c>
      <c r="X34" s="144">
        <v>0</v>
      </c>
      <c r="Y34" s="144">
        <v>0</v>
      </c>
      <c r="Z34" s="144">
        <v>1.3591795559387834E-6</v>
      </c>
      <c r="AA34" s="144">
        <v>0</v>
      </c>
      <c r="AB34" s="145">
        <v>0</v>
      </c>
      <c r="AC34" s="164">
        <v>1359</v>
      </c>
      <c r="AD34" s="164">
        <v>0</v>
      </c>
      <c r="AE34" s="146">
        <f t="shared" si="1"/>
        <v>0</v>
      </c>
      <c r="AF34" s="146">
        <v>0</v>
      </c>
      <c r="AG34" s="146">
        <f t="shared" si="2"/>
        <v>3.0065415609832456E-4</v>
      </c>
      <c r="AH34" s="146">
        <v>1.359E-6</v>
      </c>
      <c r="AI34" s="146">
        <f t="shared" si="3"/>
        <v>0</v>
      </c>
      <c r="AJ34" s="146">
        <v>0</v>
      </c>
      <c r="AK34" s="148"/>
      <c r="AL34" s="162">
        <v>4.8009189536939502E-5</v>
      </c>
      <c r="AM34" s="162">
        <v>0</v>
      </c>
      <c r="AN34" s="162">
        <v>1.397824770503627E-6</v>
      </c>
      <c r="AO34" s="162">
        <v>0</v>
      </c>
      <c r="AP34" s="150"/>
      <c r="AQ34" s="150"/>
      <c r="AR34" s="135"/>
    </row>
    <row r="35" spans="1:44" s="24" customFormat="1" ht="15.75">
      <c r="A35" s="138">
        <v>250</v>
      </c>
      <c r="B35" s="138">
        <v>300</v>
      </c>
      <c r="C35" s="139">
        <v>2</v>
      </c>
      <c r="D35" s="139">
        <v>60786</v>
      </c>
      <c r="E35" s="139"/>
      <c r="F35" s="139">
        <v>267175</v>
      </c>
      <c r="G35" s="139">
        <v>8260336800</v>
      </c>
      <c r="H35" s="139"/>
      <c r="I35" s="140">
        <v>2.0204064281897449E-8</v>
      </c>
      <c r="J35" s="140">
        <v>6.130248446607388E-4</v>
      </c>
      <c r="K35" s="140"/>
      <c r="L35" s="140">
        <v>267.17500000000001</v>
      </c>
      <c r="M35" s="140">
        <v>271.78418714835652</v>
      </c>
      <c r="N35" s="140"/>
      <c r="O35" s="135"/>
      <c r="P35" s="208" t="str">
        <f t="shared" si="0"/>
        <v>(250, 300]</v>
      </c>
      <c r="Q35" s="142" t="s">
        <v>154</v>
      </c>
      <c r="R35" s="140">
        <f t="shared" si="4"/>
        <v>6.130248446607388E-4</v>
      </c>
      <c r="S35" s="143">
        <v>0</v>
      </c>
      <c r="T35" s="143">
        <v>0</v>
      </c>
      <c r="U35" s="143">
        <v>0</v>
      </c>
      <c r="V35" s="144">
        <v>0</v>
      </c>
      <c r="W35" s="144">
        <v>0</v>
      </c>
      <c r="X35" s="144">
        <v>0</v>
      </c>
      <c r="Y35" s="144">
        <v>0</v>
      </c>
      <c r="Z35" s="144">
        <v>0</v>
      </c>
      <c r="AA35" s="144">
        <v>0</v>
      </c>
      <c r="AB35" s="145">
        <v>0</v>
      </c>
      <c r="AC35" s="164">
        <v>0</v>
      </c>
      <c r="AD35" s="164">
        <v>0</v>
      </c>
      <c r="AE35" s="146">
        <f t="shared" si="1"/>
        <v>0</v>
      </c>
      <c r="AF35" s="146">
        <v>0</v>
      </c>
      <c r="AG35" s="146">
        <f t="shared" si="2"/>
        <v>0</v>
      </c>
      <c r="AH35" s="146">
        <v>0</v>
      </c>
      <c r="AI35" s="146">
        <f t="shared" si="3"/>
        <v>0</v>
      </c>
      <c r="AJ35" s="146">
        <v>0</v>
      </c>
      <c r="AK35" s="148"/>
      <c r="AL35" s="162">
        <v>2.3009877393388499E-5</v>
      </c>
      <c r="AM35" s="162">
        <v>0</v>
      </c>
      <c r="AN35" s="162">
        <v>3.8969100389691002E-9</v>
      </c>
      <c r="AO35" s="162">
        <v>0</v>
      </c>
      <c r="AP35" s="150"/>
      <c r="AQ35" s="150"/>
      <c r="AR35" s="135"/>
    </row>
    <row r="36" spans="1:44" s="24" customFormat="1" ht="15.75">
      <c r="A36" s="138">
        <v>300</v>
      </c>
      <c r="B36" s="138">
        <v>350</v>
      </c>
      <c r="C36" s="139"/>
      <c r="D36" s="139">
        <v>28345</v>
      </c>
      <c r="E36" s="139"/>
      <c r="F36" s="139"/>
      <c r="G36" s="139">
        <v>4564465400</v>
      </c>
      <c r="H36" s="139"/>
      <c r="I36" s="140">
        <v>0</v>
      </c>
      <c r="J36" s="140">
        <v>2.8585840854651796E-4</v>
      </c>
      <c r="K36" s="140"/>
      <c r="L36" s="140" t="e">
        <v>#DIV/0!</v>
      </c>
      <c r="M36" s="140">
        <v>322.06494267066506</v>
      </c>
      <c r="N36" s="140"/>
      <c r="O36" s="135"/>
      <c r="P36" s="208" t="str">
        <f t="shared" si="0"/>
        <v>(300, 350]</v>
      </c>
      <c r="Q36" s="142" t="s">
        <v>154</v>
      </c>
      <c r="R36" s="140">
        <f t="shared" si="4"/>
        <v>2.8585840854651796E-4</v>
      </c>
      <c r="S36" s="143">
        <v>0</v>
      </c>
      <c r="T36" s="143">
        <v>0</v>
      </c>
      <c r="U36" s="143">
        <v>0</v>
      </c>
      <c r="V36" s="144">
        <v>0</v>
      </c>
      <c r="W36" s="144">
        <v>0</v>
      </c>
      <c r="X36" s="144">
        <v>0</v>
      </c>
      <c r="Y36" s="144">
        <v>0</v>
      </c>
      <c r="Z36" s="144">
        <v>0</v>
      </c>
      <c r="AA36" s="144">
        <v>0</v>
      </c>
      <c r="AB36" s="145">
        <v>0</v>
      </c>
      <c r="AC36" s="164">
        <v>0</v>
      </c>
      <c r="AD36" s="164">
        <v>0</v>
      </c>
      <c r="AE36" s="146">
        <f t="shared" si="1"/>
        <v>0</v>
      </c>
      <c r="AF36" s="146">
        <v>0</v>
      </c>
      <c r="AG36" s="146">
        <f t="shared" si="2"/>
        <v>0</v>
      </c>
      <c r="AH36" s="146">
        <v>0</v>
      </c>
      <c r="AI36" s="146">
        <f t="shared" si="3"/>
        <v>0</v>
      </c>
      <c r="AJ36" s="146">
        <v>0</v>
      </c>
      <c r="AK36" s="148"/>
      <c r="AL36" s="162">
        <v>1.2799948109535901E-5</v>
      </c>
      <c r="AM36" s="162">
        <v>0</v>
      </c>
      <c r="AN36" s="162">
        <v>3.0054600300546001E-9</v>
      </c>
      <c r="AO36" s="162">
        <v>0</v>
      </c>
      <c r="AP36" s="150"/>
      <c r="AQ36" s="150"/>
      <c r="AR36" s="135"/>
    </row>
    <row r="37" spans="1:44" s="24" customFormat="1" ht="15.75">
      <c r="A37" s="138">
        <v>350</v>
      </c>
      <c r="B37" s="138">
        <v>400</v>
      </c>
      <c r="C37" s="139"/>
      <c r="D37" s="139">
        <v>14283</v>
      </c>
      <c r="E37" s="139"/>
      <c r="F37" s="139"/>
      <c r="G37" s="139">
        <v>2664886025</v>
      </c>
      <c r="H37" s="139"/>
      <c r="I37" s="140">
        <v>0</v>
      </c>
      <c r="J37" s="140">
        <v>1.4404359320056151E-4</v>
      </c>
      <c r="K37" s="140"/>
      <c r="L37" s="140" t="e">
        <v>#DIV/0!</v>
      </c>
      <c r="M37" s="140">
        <v>373.15494293915839</v>
      </c>
      <c r="N37" s="140"/>
      <c r="O37" s="135"/>
      <c r="P37" s="208" t="str">
        <f t="shared" ref="P37:P56" si="5">"("&amp;$A37&amp;", "&amp;$B37&amp;"]"</f>
        <v>(350, 400]</v>
      </c>
      <c r="Q37" s="142" t="s">
        <v>154</v>
      </c>
      <c r="R37" s="140">
        <f t="shared" si="4"/>
        <v>1.4404359320056151E-4</v>
      </c>
      <c r="S37" s="143">
        <v>0</v>
      </c>
      <c r="T37" s="143">
        <v>0</v>
      </c>
      <c r="U37" s="143">
        <v>0</v>
      </c>
      <c r="V37" s="144">
        <v>0</v>
      </c>
      <c r="W37" s="144">
        <v>0</v>
      </c>
      <c r="X37" s="144">
        <v>0</v>
      </c>
      <c r="Y37" s="144">
        <v>0</v>
      </c>
      <c r="Z37" s="144">
        <v>0</v>
      </c>
      <c r="AA37" s="144">
        <v>0</v>
      </c>
      <c r="AB37" s="145">
        <v>0</v>
      </c>
      <c r="AC37" s="164">
        <v>0</v>
      </c>
      <c r="AD37" s="164">
        <v>0</v>
      </c>
      <c r="AE37" s="146">
        <f t="shared" ref="AE37:AE56" si="6">_xlfn.LET(_xlpm.x, _xlfn.XLOOKUP($Q37, $L$4:$N$4, $L37:$N37), IF(ISERROR(_xlpm.x), 0, _xlpm.x)*AB37/$AB$3)</f>
        <v>0</v>
      </c>
      <c r="AF37" s="146">
        <v>0</v>
      </c>
      <c r="AG37" s="146">
        <f t="shared" ref="AG37:AG56" si="7">_xlfn.LET(_xlpm.x, _xlfn.XLOOKUP($Q37, $L$4:$N$4, $L37:$N37), IF(ISERROR(_xlpm.x), 0, _xlpm.x)*AC37/$AB$3)</f>
        <v>0</v>
      </c>
      <c r="AH37" s="146">
        <v>0</v>
      </c>
      <c r="AI37" s="146">
        <f t="shared" ref="AI37:AI56" si="8">_xlfn.LET(_xlpm.x, _xlfn.XLOOKUP($Q37, $L$4:$N$4, $L37:$N37), IF(ISERROR(_xlpm.x), 0, _xlpm.x)*AD37/$AB$3)</f>
        <v>0</v>
      </c>
      <c r="AJ37" s="146">
        <v>0</v>
      </c>
      <c r="AK37" s="148"/>
      <c r="AL37" s="162">
        <v>6.1184502693675901E-6</v>
      </c>
      <c r="AM37" s="162">
        <v>0</v>
      </c>
      <c r="AN37" s="162">
        <v>0</v>
      </c>
      <c r="AO37" s="162">
        <v>0</v>
      </c>
      <c r="AP37" s="150"/>
      <c r="AQ37" s="150"/>
      <c r="AR37" s="135"/>
    </row>
    <row r="38" spans="1:44" s="24" customFormat="1" ht="15.75">
      <c r="A38" s="138">
        <v>400</v>
      </c>
      <c r="B38" s="138">
        <v>450</v>
      </c>
      <c r="C38" s="139"/>
      <c r="D38" s="139">
        <v>7594</v>
      </c>
      <c r="E38" s="139"/>
      <c r="F38" s="139"/>
      <c r="G38" s="139">
        <v>1604572700</v>
      </c>
      <c r="H38" s="139"/>
      <c r="I38" s="140">
        <v>0</v>
      </c>
      <c r="J38" s="140">
        <v>7.6585244470003783E-5</v>
      </c>
      <c r="K38" s="140"/>
      <c r="L38" s="140" t="e">
        <v>#DIV/0!</v>
      </c>
      <c r="M38" s="140">
        <v>422.58959705030293</v>
      </c>
      <c r="N38" s="140"/>
      <c r="O38" s="135"/>
      <c r="P38" s="208" t="str">
        <f t="shared" si="5"/>
        <v>(400, 450]</v>
      </c>
      <c r="Q38" s="142" t="s">
        <v>154</v>
      </c>
      <c r="R38" s="140">
        <f t="shared" ref="R38:R56" si="9">_xlfn.SINGLE(_xlfn.XLOOKUP(Q38, $I$4:$K$4, I38:K38))</f>
        <v>7.6585244470003783E-5</v>
      </c>
      <c r="S38" s="143">
        <v>0</v>
      </c>
      <c r="T38" s="143">
        <v>0</v>
      </c>
      <c r="U38" s="143">
        <v>0</v>
      </c>
      <c r="V38" s="144">
        <v>0</v>
      </c>
      <c r="W38" s="144">
        <v>0</v>
      </c>
      <c r="X38" s="144">
        <v>0</v>
      </c>
      <c r="Y38" s="144">
        <v>0</v>
      </c>
      <c r="Z38" s="144">
        <v>0</v>
      </c>
      <c r="AA38" s="144">
        <v>0</v>
      </c>
      <c r="AB38" s="145">
        <v>0</v>
      </c>
      <c r="AC38" s="164">
        <v>0</v>
      </c>
      <c r="AD38" s="164">
        <v>0</v>
      </c>
      <c r="AE38" s="146">
        <f t="shared" si="6"/>
        <v>0</v>
      </c>
      <c r="AF38" s="146">
        <v>0</v>
      </c>
      <c r="AG38" s="146">
        <f t="shared" si="7"/>
        <v>0</v>
      </c>
      <c r="AH38" s="146">
        <v>0</v>
      </c>
      <c r="AI38" s="146">
        <f t="shared" si="8"/>
        <v>0</v>
      </c>
      <c r="AJ38" s="146">
        <v>0</v>
      </c>
      <c r="AK38" s="148"/>
      <c r="AL38" s="162">
        <v>4.46684406168554E-6</v>
      </c>
      <c r="AM38" s="162">
        <v>0</v>
      </c>
      <c r="AN38" s="162">
        <v>0</v>
      </c>
      <c r="AO38" s="162">
        <v>0</v>
      </c>
      <c r="AP38" s="150"/>
      <c r="AQ38" s="150"/>
      <c r="AR38" s="135"/>
    </row>
    <row r="39" spans="1:44" s="24" customFormat="1" ht="15.75">
      <c r="A39" s="138">
        <v>450</v>
      </c>
      <c r="B39" s="138">
        <v>500</v>
      </c>
      <c r="C39" s="139"/>
      <c r="D39" s="139">
        <v>4278</v>
      </c>
      <c r="E39" s="139"/>
      <c r="F39" s="139"/>
      <c r="G39" s="139">
        <v>1012271950</v>
      </c>
      <c r="H39" s="139"/>
      <c r="I39" s="140">
        <v>0</v>
      </c>
      <c r="J39" s="140">
        <v>4.3143491683259967E-5</v>
      </c>
      <c r="K39" s="140"/>
      <c r="L39" s="140" t="e">
        <v>#DIV/0!</v>
      </c>
      <c r="M39" s="140">
        <v>473.24541841982239</v>
      </c>
      <c r="N39" s="140"/>
      <c r="O39" s="135"/>
      <c r="P39" s="208" t="str">
        <f t="shared" si="5"/>
        <v>(450, 500]</v>
      </c>
      <c r="Q39" s="142" t="s">
        <v>154</v>
      </c>
      <c r="R39" s="140">
        <f t="shared" si="9"/>
        <v>4.3143491683259967E-5</v>
      </c>
      <c r="S39" s="143">
        <v>0</v>
      </c>
      <c r="T39" s="143">
        <v>0</v>
      </c>
      <c r="U39" s="143">
        <v>0</v>
      </c>
      <c r="V39" s="144">
        <v>0</v>
      </c>
      <c r="W39" s="144">
        <v>0</v>
      </c>
      <c r="X39" s="144">
        <v>0</v>
      </c>
      <c r="Y39" s="144">
        <v>0</v>
      </c>
      <c r="Z39" s="144">
        <v>0</v>
      </c>
      <c r="AA39" s="144">
        <v>0</v>
      </c>
      <c r="AB39" s="145">
        <v>0</v>
      </c>
      <c r="AC39" s="164">
        <v>0</v>
      </c>
      <c r="AD39" s="164">
        <v>0</v>
      </c>
      <c r="AE39" s="146">
        <f t="shared" si="6"/>
        <v>0</v>
      </c>
      <c r="AF39" s="146">
        <v>0</v>
      </c>
      <c r="AG39" s="146">
        <f t="shared" si="7"/>
        <v>0</v>
      </c>
      <c r="AH39" s="146">
        <v>0</v>
      </c>
      <c r="AI39" s="146">
        <f t="shared" si="8"/>
        <v>0</v>
      </c>
      <c r="AJ39" s="146">
        <v>0</v>
      </c>
      <c r="AK39" s="148"/>
      <c r="AL39" s="162">
        <v>2.28972678792284E-6</v>
      </c>
      <c r="AM39" s="162">
        <v>0</v>
      </c>
      <c r="AN39" s="162">
        <v>0</v>
      </c>
      <c r="AO39" s="162">
        <v>0</v>
      </c>
      <c r="AP39" s="150"/>
      <c r="AQ39" s="150"/>
      <c r="AR39" s="135"/>
    </row>
    <row r="40" spans="1:44" s="24" customFormat="1" ht="15.75">
      <c r="A40" s="138">
        <v>500</v>
      </c>
      <c r="B40" s="138">
        <v>550</v>
      </c>
      <c r="C40" s="139"/>
      <c r="D40" s="139">
        <v>2588</v>
      </c>
      <c r="E40" s="139"/>
      <c r="F40" s="139"/>
      <c r="G40" s="139">
        <v>675360325</v>
      </c>
      <c r="H40" s="139"/>
      <c r="I40" s="140">
        <v>0</v>
      </c>
      <c r="J40" s="140">
        <v>2.6099896324515381E-5</v>
      </c>
      <c r="K40" s="140"/>
      <c r="L40" s="140" t="e">
        <v>#DIV/0!</v>
      </c>
      <c r="M40" s="140">
        <v>521.91678902627507</v>
      </c>
      <c r="N40" s="140"/>
      <c r="O40" s="135"/>
      <c r="P40" s="208" t="str">
        <f t="shared" si="5"/>
        <v>(500, 550]</v>
      </c>
      <c r="Q40" s="142" t="s">
        <v>154</v>
      </c>
      <c r="R40" s="140">
        <f t="shared" si="9"/>
        <v>2.6099896324515381E-5</v>
      </c>
      <c r="S40" s="143">
        <v>0</v>
      </c>
      <c r="T40" s="143">
        <v>0</v>
      </c>
      <c r="U40" s="143">
        <v>0</v>
      </c>
      <c r="V40" s="144">
        <v>0</v>
      </c>
      <c r="W40" s="144">
        <v>0</v>
      </c>
      <c r="X40" s="144">
        <v>0</v>
      </c>
      <c r="Y40" s="144">
        <v>0</v>
      </c>
      <c r="Z40" s="144">
        <v>0</v>
      </c>
      <c r="AA40" s="144">
        <v>0</v>
      </c>
      <c r="AB40" s="145">
        <v>0</v>
      </c>
      <c r="AC40" s="164">
        <v>0</v>
      </c>
      <c r="AD40" s="164">
        <v>0</v>
      </c>
      <c r="AE40" s="146">
        <f t="shared" si="6"/>
        <v>0</v>
      </c>
      <c r="AF40" s="146">
        <v>0</v>
      </c>
      <c r="AG40" s="146">
        <f t="shared" si="7"/>
        <v>0</v>
      </c>
      <c r="AH40" s="146">
        <v>0</v>
      </c>
      <c r="AI40" s="146">
        <f t="shared" si="8"/>
        <v>0</v>
      </c>
      <c r="AJ40" s="146">
        <v>0</v>
      </c>
      <c r="AK40" s="148"/>
      <c r="AL40" s="162">
        <v>5.2551106608065204E-7</v>
      </c>
      <c r="AM40" s="162">
        <v>0</v>
      </c>
      <c r="AN40" s="162">
        <v>0</v>
      </c>
      <c r="AO40" s="162">
        <v>0</v>
      </c>
      <c r="AP40" s="150"/>
      <c r="AQ40" s="150"/>
      <c r="AR40" s="135"/>
    </row>
    <row r="41" spans="1:44" s="24" customFormat="1" ht="15.75">
      <c r="A41" s="138">
        <v>550</v>
      </c>
      <c r="B41" s="138">
        <v>600</v>
      </c>
      <c r="C41" s="139"/>
      <c r="D41" s="139">
        <v>1682</v>
      </c>
      <c r="E41" s="139"/>
      <c r="F41" s="139"/>
      <c r="G41" s="139">
        <v>481706800</v>
      </c>
      <c r="H41" s="139"/>
      <c r="I41" s="140">
        <v>0</v>
      </c>
      <c r="J41" s="140">
        <v>1.6962915617401418E-5</v>
      </c>
      <c r="K41" s="140"/>
      <c r="L41" s="140" t="e">
        <v>#DIV/0!</v>
      </c>
      <c r="M41" s="140">
        <v>572.7785969084423</v>
      </c>
      <c r="N41" s="140"/>
      <c r="O41" s="135"/>
      <c r="P41" s="208" t="str">
        <f t="shared" si="5"/>
        <v>(550, 600]</v>
      </c>
      <c r="Q41" s="142" t="s">
        <v>154</v>
      </c>
      <c r="R41" s="140">
        <f t="shared" si="9"/>
        <v>1.6962915617401418E-5</v>
      </c>
      <c r="S41" s="143">
        <v>0</v>
      </c>
      <c r="T41" s="143">
        <v>0</v>
      </c>
      <c r="U41" s="143">
        <v>0</v>
      </c>
      <c r="V41" s="144">
        <v>0</v>
      </c>
      <c r="W41" s="144">
        <v>0</v>
      </c>
      <c r="X41" s="144">
        <v>0</v>
      </c>
      <c r="Y41" s="144">
        <v>0</v>
      </c>
      <c r="Z41" s="144">
        <v>0</v>
      </c>
      <c r="AA41" s="144">
        <v>0</v>
      </c>
      <c r="AB41" s="145">
        <v>0</v>
      </c>
      <c r="AC41" s="164">
        <v>0</v>
      </c>
      <c r="AD41" s="164">
        <v>0</v>
      </c>
      <c r="AE41" s="146">
        <f t="shared" si="6"/>
        <v>0</v>
      </c>
      <c r="AF41" s="146">
        <v>0</v>
      </c>
      <c r="AG41" s="146">
        <f t="shared" si="7"/>
        <v>0</v>
      </c>
      <c r="AH41" s="146">
        <v>0</v>
      </c>
      <c r="AI41" s="146">
        <f t="shared" si="8"/>
        <v>0</v>
      </c>
      <c r="AJ41" s="146">
        <v>0</v>
      </c>
      <c r="AK41" s="148"/>
      <c r="AL41" s="162">
        <v>5.2551106608065204E-7</v>
      </c>
      <c r="AM41" s="162">
        <v>0</v>
      </c>
      <c r="AN41" s="162">
        <v>0</v>
      </c>
      <c r="AO41" s="162">
        <v>0</v>
      </c>
      <c r="AP41" s="150"/>
      <c r="AQ41" s="150"/>
      <c r="AR41" s="135"/>
    </row>
    <row r="42" spans="1:44" s="24" customFormat="1" ht="15.75">
      <c r="A42" s="138">
        <v>600</v>
      </c>
      <c r="B42" s="138">
        <v>650</v>
      </c>
      <c r="C42" s="139"/>
      <c r="D42" s="139">
        <v>994</v>
      </c>
      <c r="E42" s="139"/>
      <c r="F42" s="139"/>
      <c r="G42" s="139">
        <v>309967200</v>
      </c>
      <c r="H42" s="139"/>
      <c r="I42" s="140">
        <v>0</v>
      </c>
      <c r="J42" s="140">
        <v>1.0024457861888829E-5</v>
      </c>
      <c r="K42" s="140"/>
      <c r="L42" s="140" t="e">
        <v>#DIV/0!</v>
      </c>
      <c r="M42" s="140">
        <v>623.67645875251515</v>
      </c>
      <c r="N42" s="140"/>
      <c r="O42" s="135"/>
      <c r="P42" s="208" t="str">
        <f t="shared" si="5"/>
        <v>(600, 650]</v>
      </c>
      <c r="Q42" s="142" t="s">
        <v>154</v>
      </c>
      <c r="R42" s="140">
        <f t="shared" si="9"/>
        <v>1.0024457861888829E-5</v>
      </c>
      <c r="S42" s="143">
        <v>0</v>
      </c>
      <c r="T42" s="143">
        <v>0</v>
      </c>
      <c r="U42" s="143">
        <v>0</v>
      </c>
      <c r="V42" s="144">
        <v>0</v>
      </c>
      <c r="W42" s="144">
        <v>0</v>
      </c>
      <c r="X42" s="144">
        <v>0</v>
      </c>
      <c r="Y42" s="144">
        <v>0</v>
      </c>
      <c r="Z42" s="144">
        <v>0</v>
      </c>
      <c r="AA42" s="144">
        <v>0</v>
      </c>
      <c r="AB42" s="145">
        <v>0</v>
      </c>
      <c r="AC42" s="164">
        <v>0</v>
      </c>
      <c r="AD42" s="164">
        <v>0</v>
      </c>
      <c r="AE42" s="146">
        <f t="shared" si="6"/>
        <v>0</v>
      </c>
      <c r="AF42" s="146">
        <v>0</v>
      </c>
      <c r="AG42" s="146">
        <f t="shared" si="7"/>
        <v>0</v>
      </c>
      <c r="AH42" s="146">
        <v>0</v>
      </c>
      <c r="AI42" s="146">
        <f t="shared" si="8"/>
        <v>0</v>
      </c>
      <c r="AJ42" s="146">
        <v>0</v>
      </c>
      <c r="AK42" s="148"/>
      <c r="AL42" s="162">
        <v>3.75365047200466E-7</v>
      </c>
      <c r="AM42" s="162">
        <v>0</v>
      </c>
      <c r="AN42" s="162">
        <v>0</v>
      </c>
      <c r="AO42" s="162">
        <v>0</v>
      </c>
      <c r="AP42" s="150"/>
      <c r="AQ42" s="150"/>
      <c r="AR42" s="135"/>
    </row>
    <row r="43" spans="1:44" s="24" customFormat="1" ht="15.75">
      <c r="A43" s="138">
        <v>650</v>
      </c>
      <c r="B43" s="138">
        <v>700</v>
      </c>
      <c r="C43" s="139"/>
      <c r="D43" s="139">
        <v>630</v>
      </c>
      <c r="E43" s="139"/>
      <c r="F43" s="139"/>
      <c r="G43" s="139">
        <v>211839550</v>
      </c>
      <c r="H43" s="139"/>
      <c r="I43" s="140">
        <v>0</v>
      </c>
      <c r="J43" s="140">
        <v>6.3535296307746095E-6</v>
      </c>
      <c r="K43" s="140"/>
      <c r="L43" s="140" t="e">
        <v>#DIV/0!</v>
      </c>
      <c r="M43" s="140">
        <v>672.50650793650789</v>
      </c>
      <c r="N43" s="140"/>
      <c r="O43" s="135"/>
      <c r="P43" s="208" t="str">
        <f t="shared" si="5"/>
        <v>(650, 700]</v>
      </c>
      <c r="Q43" s="142" t="s">
        <v>154</v>
      </c>
      <c r="R43" s="140">
        <f t="shared" si="9"/>
        <v>6.3535296307746095E-6</v>
      </c>
      <c r="S43" s="143">
        <v>0</v>
      </c>
      <c r="T43" s="143">
        <v>0</v>
      </c>
      <c r="U43" s="143">
        <v>0</v>
      </c>
      <c r="V43" s="144">
        <v>0</v>
      </c>
      <c r="W43" s="144">
        <v>0</v>
      </c>
      <c r="X43" s="144">
        <v>0</v>
      </c>
      <c r="Y43" s="144">
        <v>0</v>
      </c>
      <c r="Z43" s="144">
        <v>0</v>
      </c>
      <c r="AA43" s="144">
        <v>0</v>
      </c>
      <c r="AB43" s="145">
        <v>0</v>
      </c>
      <c r="AC43" s="164">
        <v>0</v>
      </c>
      <c r="AD43" s="164">
        <v>0</v>
      </c>
      <c r="AE43" s="146">
        <f t="shared" si="6"/>
        <v>0</v>
      </c>
      <c r="AF43" s="146">
        <v>0</v>
      </c>
      <c r="AG43" s="146">
        <f t="shared" si="7"/>
        <v>0</v>
      </c>
      <c r="AH43" s="146">
        <v>0</v>
      </c>
      <c r="AI43" s="146">
        <f t="shared" si="8"/>
        <v>0</v>
      </c>
      <c r="AJ43" s="146">
        <v>0</v>
      </c>
      <c r="AK43" s="148"/>
      <c r="AL43" s="162">
        <v>3.0029203776037198E-7</v>
      </c>
      <c r="AM43" s="162">
        <v>0</v>
      </c>
      <c r="AN43" s="162">
        <v>0</v>
      </c>
      <c r="AO43" s="162">
        <v>0</v>
      </c>
      <c r="AP43" s="150"/>
      <c r="AQ43" s="150"/>
      <c r="AR43" s="135"/>
    </row>
    <row r="44" spans="1:44" s="24" customFormat="1" ht="15.75">
      <c r="A44" s="138">
        <v>700</v>
      </c>
      <c r="B44" s="138">
        <v>750</v>
      </c>
      <c r="C44" s="139"/>
      <c r="D44" s="139">
        <v>446</v>
      </c>
      <c r="E44" s="139"/>
      <c r="F44" s="139"/>
      <c r="G44" s="139">
        <v>161844225</v>
      </c>
      <c r="H44" s="139"/>
      <c r="I44" s="140">
        <v>0</v>
      </c>
      <c r="J44" s="140">
        <v>4.4978955798817078E-6</v>
      </c>
      <c r="K44" s="140"/>
      <c r="L44" s="140" t="e">
        <v>#DIV/0!</v>
      </c>
      <c r="M44" s="140">
        <v>725.75885650224222</v>
      </c>
      <c r="N44" s="140"/>
      <c r="O44" s="135"/>
      <c r="P44" s="208" t="str">
        <f t="shared" si="5"/>
        <v>(700, 750]</v>
      </c>
      <c r="Q44" s="142" t="s">
        <v>154</v>
      </c>
      <c r="R44" s="140">
        <f t="shared" si="9"/>
        <v>4.4978955798817078E-6</v>
      </c>
      <c r="S44" s="143">
        <v>0</v>
      </c>
      <c r="T44" s="143">
        <v>0</v>
      </c>
      <c r="U44" s="143">
        <v>0</v>
      </c>
      <c r="V44" s="144">
        <v>0</v>
      </c>
      <c r="W44" s="144">
        <v>0</v>
      </c>
      <c r="X44" s="144">
        <v>0</v>
      </c>
      <c r="Y44" s="144">
        <v>0</v>
      </c>
      <c r="Z44" s="144">
        <v>0</v>
      </c>
      <c r="AA44" s="144">
        <v>0</v>
      </c>
      <c r="AB44" s="145">
        <v>0</v>
      </c>
      <c r="AC44" s="164">
        <v>0</v>
      </c>
      <c r="AD44" s="164">
        <v>0</v>
      </c>
      <c r="AE44" s="146">
        <f t="shared" si="6"/>
        <v>0</v>
      </c>
      <c r="AF44" s="146">
        <v>0</v>
      </c>
      <c r="AG44" s="146">
        <f t="shared" si="7"/>
        <v>0</v>
      </c>
      <c r="AH44" s="146">
        <v>0</v>
      </c>
      <c r="AI44" s="146">
        <f t="shared" si="8"/>
        <v>0</v>
      </c>
      <c r="AJ44" s="146">
        <v>0</v>
      </c>
      <c r="AK44" s="148"/>
      <c r="AL44" s="162">
        <v>7.50730094400931E-8</v>
      </c>
      <c r="AM44" s="162">
        <v>0</v>
      </c>
      <c r="AN44" s="162">
        <v>0</v>
      </c>
      <c r="AO44" s="162">
        <v>0</v>
      </c>
      <c r="AP44" s="150"/>
      <c r="AQ44" s="150"/>
      <c r="AR44" s="135"/>
    </row>
    <row r="45" spans="1:44" s="24" customFormat="1" ht="15.75">
      <c r="A45" s="138">
        <v>750</v>
      </c>
      <c r="B45" s="138">
        <v>800</v>
      </c>
      <c r="C45" s="139"/>
      <c r="D45" s="139">
        <v>400</v>
      </c>
      <c r="E45" s="139"/>
      <c r="F45" s="139"/>
      <c r="G45" s="139">
        <v>154544850</v>
      </c>
      <c r="H45" s="139"/>
      <c r="I45" s="140">
        <v>0</v>
      </c>
      <c r="J45" s="140">
        <v>4.033987067158482E-6</v>
      </c>
      <c r="K45" s="140"/>
      <c r="L45" s="140" t="e">
        <v>#DIV/0!</v>
      </c>
      <c r="M45" s="140">
        <v>772.72424999999998</v>
      </c>
      <c r="N45" s="140"/>
      <c r="O45" s="135"/>
      <c r="P45" s="208" t="str">
        <f t="shared" si="5"/>
        <v>(750, 800]</v>
      </c>
      <c r="Q45" s="142" t="s">
        <v>154</v>
      </c>
      <c r="R45" s="140">
        <f t="shared" si="9"/>
        <v>4.033987067158482E-6</v>
      </c>
      <c r="S45" s="143">
        <v>0</v>
      </c>
      <c r="T45" s="143">
        <v>0</v>
      </c>
      <c r="U45" s="143">
        <v>0</v>
      </c>
      <c r="V45" s="144">
        <v>0</v>
      </c>
      <c r="W45" s="144">
        <v>0</v>
      </c>
      <c r="X45" s="144">
        <v>0</v>
      </c>
      <c r="Y45" s="144">
        <v>0</v>
      </c>
      <c r="Z45" s="144">
        <v>0</v>
      </c>
      <c r="AA45" s="144">
        <v>0</v>
      </c>
      <c r="AB45" s="145">
        <v>0</v>
      </c>
      <c r="AC45" s="164">
        <v>0</v>
      </c>
      <c r="AD45" s="164">
        <v>0</v>
      </c>
      <c r="AE45" s="146">
        <f t="shared" si="6"/>
        <v>0</v>
      </c>
      <c r="AF45" s="146">
        <v>0</v>
      </c>
      <c r="AG45" s="146">
        <f t="shared" si="7"/>
        <v>0</v>
      </c>
      <c r="AH45" s="146">
        <v>0</v>
      </c>
      <c r="AI45" s="146">
        <f t="shared" si="8"/>
        <v>0</v>
      </c>
      <c r="AJ45" s="146">
        <v>0</v>
      </c>
      <c r="AK45" s="148"/>
      <c r="AL45" s="162">
        <v>1.5014601888018599E-7</v>
      </c>
      <c r="AM45" s="162">
        <v>0</v>
      </c>
      <c r="AN45" s="162">
        <v>0</v>
      </c>
      <c r="AO45" s="162">
        <v>0</v>
      </c>
      <c r="AP45" s="150"/>
      <c r="AQ45" s="150"/>
      <c r="AR45" s="135"/>
    </row>
    <row r="46" spans="1:44" s="24" customFormat="1" ht="15.75">
      <c r="A46" s="138">
        <v>800</v>
      </c>
      <c r="B46" s="138">
        <v>850</v>
      </c>
      <c r="C46" s="139"/>
      <c r="D46" s="139">
        <v>222</v>
      </c>
      <c r="E46" s="139"/>
      <c r="F46" s="139"/>
      <c r="G46" s="139">
        <v>91442900</v>
      </c>
      <c r="H46" s="139"/>
      <c r="I46" s="140">
        <v>0</v>
      </c>
      <c r="J46" s="140">
        <v>2.2388628222729575E-6</v>
      </c>
      <c r="K46" s="140"/>
      <c r="L46" s="140" t="e">
        <v>#DIV/0!</v>
      </c>
      <c r="M46" s="140">
        <v>823.80990990990995</v>
      </c>
      <c r="N46" s="140"/>
      <c r="O46" s="135"/>
      <c r="P46" s="208" t="str">
        <f t="shared" si="5"/>
        <v>(800, 850]</v>
      </c>
      <c r="Q46" s="142" t="s">
        <v>154</v>
      </c>
      <c r="R46" s="140">
        <f t="shared" si="9"/>
        <v>2.2388628222729575E-6</v>
      </c>
      <c r="S46" s="143">
        <v>0</v>
      </c>
      <c r="T46" s="143">
        <v>0</v>
      </c>
      <c r="U46" s="143">
        <v>0</v>
      </c>
      <c r="V46" s="144">
        <v>0</v>
      </c>
      <c r="W46" s="144">
        <v>0</v>
      </c>
      <c r="X46" s="144">
        <v>0</v>
      </c>
      <c r="Y46" s="144">
        <v>0</v>
      </c>
      <c r="Z46" s="144">
        <v>0</v>
      </c>
      <c r="AA46" s="144">
        <v>0</v>
      </c>
      <c r="AB46" s="145">
        <v>0</v>
      </c>
      <c r="AC46" s="164">
        <v>0</v>
      </c>
      <c r="AD46" s="164">
        <v>0</v>
      </c>
      <c r="AE46" s="146">
        <f t="shared" si="6"/>
        <v>0</v>
      </c>
      <c r="AF46" s="146">
        <v>0</v>
      </c>
      <c r="AG46" s="146">
        <f t="shared" si="7"/>
        <v>0</v>
      </c>
      <c r="AH46" s="146">
        <v>0</v>
      </c>
      <c r="AI46" s="146">
        <f t="shared" si="8"/>
        <v>0</v>
      </c>
      <c r="AJ46" s="146">
        <v>0</v>
      </c>
      <c r="AK46" s="148"/>
      <c r="AL46" s="162">
        <v>1.5014601888018599E-7</v>
      </c>
      <c r="AM46" s="162">
        <v>0</v>
      </c>
      <c r="AN46" s="162">
        <v>0</v>
      </c>
      <c r="AO46" s="162">
        <v>0</v>
      </c>
      <c r="AP46" s="150"/>
      <c r="AQ46" s="150"/>
      <c r="AR46" s="135"/>
    </row>
    <row r="47" spans="1:44" s="24" customFormat="1" ht="15.75">
      <c r="A47" s="138">
        <v>850</v>
      </c>
      <c r="B47" s="138">
        <v>900</v>
      </c>
      <c r="C47" s="139"/>
      <c r="D47" s="139">
        <v>141</v>
      </c>
      <c r="E47" s="139"/>
      <c r="F47" s="139"/>
      <c r="G47" s="139">
        <v>61482425</v>
      </c>
      <c r="H47" s="139"/>
      <c r="I47" s="140">
        <v>0</v>
      </c>
      <c r="J47" s="140">
        <v>1.421980441173365E-6</v>
      </c>
      <c r="K47" s="140"/>
      <c r="L47" s="140" t="e">
        <v>#DIV/0!</v>
      </c>
      <c r="M47" s="140">
        <v>872.0911347517731</v>
      </c>
      <c r="N47" s="140"/>
      <c r="O47" s="135"/>
      <c r="P47" s="208" t="str">
        <f t="shared" si="5"/>
        <v>(850, 900]</v>
      </c>
      <c r="Q47" s="142" t="s">
        <v>154</v>
      </c>
      <c r="R47" s="140">
        <f t="shared" si="9"/>
        <v>1.421980441173365E-6</v>
      </c>
      <c r="S47" s="143">
        <v>0</v>
      </c>
      <c r="T47" s="143">
        <v>0</v>
      </c>
      <c r="U47" s="143">
        <v>0</v>
      </c>
      <c r="V47" s="144">
        <v>0</v>
      </c>
      <c r="W47" s="144">
        <v>0</v>
      </c>
      <c r="X47" s="144">
        <v>0</v>
      </c>
      <c r="Y47" s="144">
        <v>0</v>
      </c>
      <c r="Z47" s="144">
        <v>0</v>
      </c>
      <c r="AA47" s="144">
        <v>0</v>
      </c>
      <c r="AB47" s="145">
        <v>0</v>
      </c>
      <c r="AC47" s="164">
        <v>0</v>
      </c>
      <c r="AD47" s="164">
        <v>0</v>
      </c>
      <c r="AE47" s="146">
        <f t="shared" si="6"/>
        <v>0</v>
      </c>
      <c r="AF47" s="146">
        <v>0</v>
      </c>
      <c r="AG47" s="146">
        <f t="shared" si="7"/>
        <v>0</v>
      </c>
      <c r="AH47" s="146">
        <v>0</v>
      </c>
      <c r="AI47" s="146">
        <f t="shared" si="8"/>
        <v>0</v>
      </c>
      <c r="AJ47" s="146">
        <v>0</v>
      </c>
      <c r="AK47" s="148"/>
      <c r="AL47" s="162">
        <v>7.50730094400931E-8</v>
      </c>
      <c r="AM47" s="162">
        <v>0</v>
      </c>
      <c r="AN47" s="162">
        <v>0</v>
      </c>
      <c r="AO47" s="162">
        <v>0</v>
      </c>
      <c r="AP47" s="150"/>
      <c r="AQ47" s="150"/>
      <c r="AR47" s="135"/>
    </row>
    <row r="48" spans="1:44" s="24" customFormat="1" ht="15.75">
      <c r="A48" s="138">
        <v>900</v>
      </c>
      <c r="B48" s="138">
        <v>950</v>
      </c>
      <c r="C48" s="139"/>
      <c r="D48" s="139">
        <v>113</v>
      </c>
      <c r="E48" s="139"/>
      <c r="F48" s="139"/>
      <c r="G48" s="139">
        <v>52353125</v>
      </c>
      <c r="H48" s="139"/>
      <c r="I48" s="140">
        <v>0</v>
      </c>
      <c r="J48" s="140">
        <v>1.1396013464722713E-6</v>
      </c>
      <c r="K48" s="140"/>
      <c r="L48" s="140" t="e">
        <v>#DIV/0!</v>
      </c>
      <c r="M48" s="140">
        <v>926.60398230088481</v>
      </c>
      <c r="N48" s="140"/>
      <c r="O48" s="135"/>
      <c r="P48" s="208" t="str">
        <f t="shared" si="5"/>
        <v>(900, 950]</v>
      </c>
      <c r="Q48" s="142" t="s">
        <v>154</v>
      </c>
      <c r="R48" s="140">
        <f t="shared" si="9"/>
        <v>1.1396013464722713E-6</v>
      </c>
      <c r="S48" s="143">
        <v>0</v>
      </c>
      <c r="T48" s="143">
        <v>0</v>
      </c>
      <c r="U48" s="143">
        <v>0</v>
      </c>
      <c r="V48" s="144">
        <v>0</v>
      </c>
      <c r="W48" s="144">
        <v>0</v>
      </c>
      <c r="X48" s="144">
        <v>0</v>
      </c>
      <c r="Y48" s="144">
        <v>0</v>
      </c>
      <c r="Z48" s="144">
        <v>0</v>
      </c>
      <c r="AA48" s="144">
        <v>0</v>
      </c>
      <c r="AB48" s="145">
        <v>0</v>
      </c>
      <c r="AC48" s="164">
        <v>0</v>
      </c>
      <c r="AD48" s="164">
        <v>0</v>
      </c>
      <c r="AE48" s="146">
        <f t="shared" si="6"/>
        <v>0</v>
      </c>
      <c r="AF48" s="146">
        <v>0</v>
      </c>
      <c r="AG48" s="146">
        <f t="shared" si="7"/>
        <v>0</v>
      </c>
      <c r="AH48" s="146">
        <v>0</v>
      </c>
      <c r="AI48" s="146">
        <f t="shared" si="8"/>
        <v>0</v>
      </c>
      <c r="AJ48" s="146">
        <v>0</v>
      </c>
      <c r="AK48" s="148"/>
      <c r="AL48" s="162">
        <v>0</v>
      </c>
      <c r="AM48" s="162">
        <v>0</v>
      </c>
      <c r="AN48" s="162">
        <v>0</v>
      </c>
      <c r="AO48" s="162">
        <v>0</v>
      </c>
      <c r="AP48" s="150"/>
      <c r="AQ48" s="150"/>
      <c r="AR48" s="135"/>
    </row>
    <row r="49" spans="1:44" s="24" customFormat="1" ht="15.75">
      <c r="A49" s="138">
        <v>950</v>
      </c>
      <c r="B49" s="138">
        <v>1000</v>
      </c>
      <c r="C49" s="139"/>
      <c r="D49" s="139">
        <v>90</v>
      </c>
      <c r="E49" s="139"/>
      <c r="F49" s="139"/>
      <c r="G49" s="139">
        <v>43820550</v>
      </c>
      <c r="H49" s="139"/>
      <c r="I49" s="140">
        <v>0</v>
      </c>
      <c r="J49" s="140">
        <v>9.0764709011065854E-7</v>
      </c>
      <c r="K49" s="140"/>
      <c r="L49" s="140" t="e">
        <v>#DIV/0!</v>
      </c>
      <c r="M49" s="140">
        <v>973.79</v>
      </c>
      <c r="N49" s="140"/>
      <c r="O49" s="135"/>
      <c r="P49" s="208" t="str">
        <f t="shared" si="5"/>
        <v>(950, 1000]</v>
      </c>
      <c r="Q49" s="142" t="s">
        <v>154</v>
      </c>
      <c r="R49" s="140">
        <f t="shared" si="9"/>
        <v>9.0764709011065854E-7</v>
      </c>
      <c r="S49" s="143">
        <v>0</v>
      </c>
      <c r="T49" s="143">
        <v>0</v>
      </c>
      <c r="U49" s="143">
        <v>0</v>
      </c>
      <c r="V49" s="144">
        <v>0</v>
      </c>
      <c r="W49" s="144">
        <v>0</v>
      </c>
      <c r="X49" s="144">
        <v>0</v>
      </c>
      <c r="Y49" s="144">
        <v>0</v>
      </c>
      <c r="Z49" s="144">
        <v>0</v>
      </c>
      <c r="AA49" s="144">
        <v>0</v>
      </c>
      <c r="AB49" s="145">
        <v>0</v>
      </c>
      <c r="AC49" s="164">
        <v>0</v>
      </c>
      <c r="AD49" s="164">
        <v>0</v>
      </c>
      <c r="AE49" s="146">
        <f t="shared" si="6"/>
        <v>0</v>
      </c>
      <c r="AF49" s="146">
        <v>0</v>
      </c>
      <c r="AG49" s="146">
        <f t="shared" si="7"/>
        <v>0</v>
      </c>
      <c r="AH49" s="146">
        <v>0</v>
      </c>
      <c r="AI49" s="146">
        <f t="shared" si="8"/>
        <v>0</v>
      </c>
      <c r="AJ49" s="146">
        <v>0</v>
      </c>
      <c r="AK49" s="148"/>
      <c r="AL49" s="162">
        <v>0</v>
      </c>
      <c r="AM49" s="162">
        <v>0</v>
      </c>
      <c r="AN49" s="162">
        <v>0</v>
      </c>
      <c r="AO49" s="162">
        <v>0</v>
      </c>
      <c r="AP49" s="150"/>
      <c r="AQ49" s="150"/>
      <c r="AR49" s="135"/>
    </row>
    <row r="50" spans="1:44" s="24" customFormat="1" ht="15.75">
      <c r="A50" s="138">
        <v>1000</v>
      </c>
      <c r="B50" s="138">
        <v>2000</v>
      </c>
      <c r="C50" s="139"/>
      <c r="D50" s="139">
        <v>302</v>
      </c>
      <c r="E50" s="139"/>
      <c r="F50" s="139"/>
      <c r="G50" s="139">
        <v>178348475</v>
      </c>
      <c r="H50" s="139"/>
      <c r="I50" s="140">
        <v>0</v>
      </c>
      <c r="J50" s="140">
        <v>3.0456602357046541E-6</v>
      </c>
      <c r="K50" s="140"/>
      <c r="L50" s="140" t="e">
        <v>#DIV/0!</v>
      </c>
      <c r="M50" s="140">
        <v>1181.1157284768212</v>
      </c>
      <c r="N50" s="140"/>
      <c r="O50" s="135"/>
      <c r="P50" s="208" t="str">
        <f t="shared" si="5"/>
        <v>(1000, 2000]</v>
      </c>
      <c r="Q50" s="142" t="s">
        <v>154</v>
      </c>
      <c r="R50" s="140">
        <f t="shared" si="9"/>
        <v>3.0456602357046541E-6</v>
      </c>
      <c r="S50" s="143">
        <v>0</v>
      </c>
      <c r="T50" s="143">
        <v>0</v>
      </c>
      <c r="U50" s="143">
        <v>0</v>
      </c>
      <c r="V50" s="144">
        <v>0</v>
      </c>
      <c r="W50" s="144">
        <v>0</v>
      </c>
      <c r="X50" s="144">
        <v>0</v>
      </c>
      <c r="Y50" s="144">
        <v>0</v>
      </c>
      <c r="Z50" s="144">
        <v>0</v>
      </c>
      <c r="AA50" s="144">
        <v>0</v>
      </c>
      <c r="AB50" s="145">
        <v>0</v>
      </c>
      <c r="AC50" s="164">
        <v>0</v>
      </c>
      <c r="AD50" s="164">
        <v>0</v>
      </c>
      <c r="AE50" s="146">
        <f t="shared" si="6"/>
        <v>0</v>
      </c>
      <c r="AF50" s="146">
        <v>0</v>
      </c>
      <c r="AG50" s="146">
        <f t="shared" si="7"/>
        <v>0</v>
      </c>
      <c r="AH50" s="146">
        <v>0</v>
      </c>
      <c r="AI50" s="146">
        <f t="shared" si="8"/>
        <v>0</v>
      </c>
      <c r="AJ50" s="146">
        <v>0</v>
      </c>
      <c r="AK50" s="148"/>
      <c r="AL50" s="162">
        <v>3.7536504720046603E-8</v>
      </c>
      <c r="AM50" s="162">
        <v>0</v>
      </c>
      <c r="AN50" s="162">
        <v>0</v>
      </c>
      <c r="AO50" s="162">
        <v>0</v>
      </c>
      <c r="AP50" s="150"/>
      <c r="AQ50" s="150"/>
      <c r="AR50" s="135"/>
    </row>
    <row r="51" spans="1:44" s="24" customFormat="1" ht="15.75">
      <c r="A51" s="138">
        <v>2000</v>
      </c>
      <c r="B51" s="138">
        <v>3000</v>
      </c>
      <c r="C51" s="139"/>
      <c r="D51" s="139">
        <v>1</v>
      </c>
      <c r="E51" s="139"/>
      <c r="F51" s="139"/>
      <c r="G51" s="139">
        <v>1044650</v>
      </c>
      <c r="H51" s="139"/>
      <c r="I51" s="140">
        <v>0</v>
      </c>
      <c r="J51" s="140">
        <v>1.0084967667896206E-8</v>
      </c>
      <c r="K51" s="140"/>
      <c r="L51" s="140" t="e">
        <v>#DIV/0!</v>
      </c>
      <c r="M51" s="140">
        <v>2089.3000000000002</v>
      </c>
      <c r="N51" s="140"/>
      <c r="O51" s="135"/>
      <c r="P51" s="208" t="str">
        <f t="shared" si="5"/>
        <v>(2000, 3000]</v>
      </c>
      <c r="Q51" s="142" t="s">
        <v>154</v>
      </c>
      <c r="R51" s="140">
        <f t="shared" si="9"/>
        <v>1.0084967667896206E-8</v>
      </c>
      <c r="S51" s="143">
        <v>0</v>
      </c>
      <c r="T51" s="143">
        <v>0</v>
      </c>
      <c r="U51" s="143">
        <v>0</v>
      </c>
      <c r="V51" s="144">
        <v>0</v>
      </c>
      <c r="W51" s="144">
        <v>0</v>
      </c>
      <c r="X51" s="144">
        <v>0</v>
      </c>
      <c r="Y51" s="144">
        <v>0</v>
      </c>
      <c r="Z51" s="144">
        <v>0</v>
      </c>
      <c r="AA51" s="144">
        <v>0</v>
      </c>
      <c r="AB51" s="145">
        <v>0</v>
      </c>
      <c r="AC51" s="164">
        <v>0</v>
      </c>
      <c r="AD51" s="164">
        <v>0</v>
      </c>
      <c r="AE51" s="146">
        <f t="shared" si="6"/>
        <v>0</v>
      </c>
      <c r="AF51" s="146">
        <v>0</v>
      </c>
      <c r="AG51" s="146">
        <f t="shared" si="7"/>
        <v>0</v>
      </c>
      <c r="AH51" s="146">
        <v>0</v>
      </c>
      <c r="AI51" s="146">
        <f t="shared" si="8"/>
        <v>0</v>
      </c>
      <c r="AJ51" s="146">
        <v>0</v>
      </c>
      <c r="AK51" s="148"/>
      <c r="AL51" s="162">
        <v>0</v>
      </c>
      <c r="AM51" s="162">
        <v>0</v>
      </c>
      <c r="AN51" s="162">
        <v>0</v>
      </c>
      <c r="AO51" s="162">
        <v>0</v>
      </c>
      <c r="AP51" s="150"/>
      <c r="AQ51" s="135"/>
      <c r="AR51" s="135"/>
    </row>
    <row r="52" spans="1:44" s="24" customFormat="1" ht="15.75">
      <c r="A52" s="138">
        <v>3000</v>
      </c>
      <c r="B52" s="138">
        <v>4000</v>
      </c>
      <c r="C52" s="139"/>
      <c r="D52" s="139"/>
      <c r="E52" s="139"/>
      <c r="F52" s="139"/>
      <c r="G52" s="139"/>
      <c r="H52" s="139"/>
      <c r="I52" s="140">
        <v>0</v>
      </c>
      <c r="J52" s="140">
        <v>0</v>
      </c>
      <c r="K52" s="140"/>
      <c r="L52" s="140" t="e">
        <v>#DIV/0!</v>
      </c>
      <c r="M52" s="140" t="e">
        <v>#DIV/0!</v>
      </c>
      <c r="N52" s="140"/>
      <c r="O52" s="135"/>
      <c r="P52" s="208" t="str">
        <f t="shared" si="5"/>
        <v>(3000, 4000]</v>
      </c>
      <c r="Q52" s="142" t="s">
        <v>154</v>
      </c>
      <c r="R52" s="140">
        <f t="shared" si="9"/>
        <v>0</v>
      </c>
      <c r="S52" s="143">
        <v>0</v>
      </c>
      <c r="T52" s="143">
        <v>0</v>
      </c>
      <c r="U52" s="143">
        <v>0</v>
      </c>
      <c r="V52" s="144">
        <v>0</v>
      </c>
      <c r="W52" s="144">
        <v>0</v>
      </c>
      <c r="X52" s="144">
        <v>0</v>
      </c>
      <c r="Y52" s="144">
        <v>0</v>
      </c>
      <c r="Z52" s="144">
        <v>0</v>
      </c>
      <c r="AA52" s="144">
        <v>0</v>
      </c>
      <c r="AB52" s="145">
        <v>0</v>
      </c>
      <c r="AC52" s="164">
        <v>0</v>
      </c>
      <c r="AD52" s="164">
        <v>0</v>
      </c>
      <c r="AE52" s="146">
        <f t="shared" si="6"/>
        <v>0</v>
      </c>
      <c r="AF52" s="146">
        <v>0</v>
      </c>
      <c r="AG52" s="146">
        <f t="shared" si="7"/>
        <v>0</v>
      </c>
      <c r="AH52" s="146">
        <v>0</v>
      </c>
      <c r="AI52" s="146">
        <f t="shared" si="8"/>
        <v>0</v>
      </c>
      <c r="AJ52" s="146">
        <v>0</v>
      </c>
      <c r="AK52" s="148"/>
      <c r="AL52" s="162">
        <v>4.5043805664055902E-7</v>
      </c>
      <c r="AM52" s="162">
        <v>0</v>
      </c>
      <c r="AN52" s="163">
        <v>0</v>
      </c>
      <c r="AO52" s="163">
        <v>0</v>
      </c>
      <c r="AP52" s="135"/>
      <c r="AQ52" s="135"/>
      <c r="AR52" s="135"/>
    </row>
    <row r="53" spans="1:44" s="24" customFormat="1" ht="15.75">
      <c r="A53" s="138">
        <v>4000</v>
      </c>
      <c r="B53" s="138">
        <v>5000</v>
      </c>
      <c r="C53" s="139"/>
      <c r="D53" s="139"/>
      <c r="E53" s="139"/>
      <c r="F53" s="139"/>
      <c r="G53" s="139"/>
      <c r="H53" s="139"/>
      <c r="I53" s="140">
        <v>0</v>
      </c>
      <c r="J53" s="140">
        <v>0</v>
      </c>
      <c r="K53" s="140"/>
      <c r="L53" s="140" t="e">
        <v>#DIV/0!</v>
      </c>
      <c r="M53" s="140" t="e">
        <v>#DIV/0!</v>
      </c>
      <c r="N53" s="140"/>
      <c r="O53" s="135"/>
      <c r="P53" s="208" t="str">
        <f t="shared" si="5"/>
        <v>(4000, 5000]</v>
      </c>
      <c r="Q53" s="142" t="s">
        <v>154</v>
      </c>
      <c r="R53" s="140">
        <f t="shared" si="9"/>
        <v>0</v>
      </c>
      <c r="S53" s="143">
        <v>0</v>
      </c>
      <c r="T53" s="143">
        <v>0</v>
      </c>
      <c r="U53" s="143">
        <v>0</v>
      </c>
      <c r="V53" s="144">
        <v>0</v>
      </c>
      <c r="W53" s="144">
        <v>0</v>
      </c>
      <c r="X53" s="144">
        <v>0</v>
      </c>
      <c r="Y53" s="144">
        <v>0</v>
      </c>
      <c r="Z53" s="144">
        <v>0</v>
      </c>
      <c r="AA53" s="144">
        <v>0</v>
      </c>
      <c r="AB53" s="145">
        <v>0</v>
      </c>
      <c r="AC53" s="164">
        <v>0</v>
      </c>
      <c r="AD53" s="164">
        <v>0</v>
      </c>
      <c r="AE53" s="146">
        <f t="shared" si="6"/>
        <v>0</v>
      </c>
      <c r="AF53" s="146">
        <v>0</v>
      </c>
      <c r="AG53" s="146">
        <f t="shared" si="7"/>
        <v>0</v>
      </c>
      <c r="AH53" s="146">
        <v>0</v>
      </c>
      <c r="AI53" s="146">
        <f t="shared" si="8"/>
        <v>0</v>
      </c>
      <c r="AJ53" s="146">
        <v>0</v>
      </c>
      <c r="AK53" s="148"/>
      <c r="AL53" s="162">
        <v>1.1260951416013999E-7</v>
      </c>
      <c r="AM53" s="162">
        <v>0</v>
      </c>
      <c r="AN53" s="163">
        <v>0</v>
      </c>
      <c r="AO53" s="163">
        <v>0</v>
      </c>
      <c r="AP53" s="135"/>
      <c r="AQ53" s="135"/>
      <c r="AR53" s="135"/>
    </row>
    <row r="54" spans="1:44" s="24" customFormat="1" ht="15.75">
      <c r="A54" s="138">
        <v>5000</v>
      </c>
      <c r="B54" s="138">
        <v>6000</v>
      </c>
      <c r="C54" s="139"/>
      <c r="D54" s="139"/>
      <c r="E54" s="139"/>
      <c r="F54" s="139"/>
      <c r="G54" s="139"/>
      <c r="H54" s="139"/>
      <c r="I54" s="140">
        <v>0</v>
      </c>
      <c r="J54" s="140">
        <v>0</v>
      </c>
      <c r="K54" s="140"/>
      <c r="L54" s="140" t="e">
        <v>#DIV/0!</v>
      </c>
      <c r="M54" s="140" t="e">
        <v>#DIV/0!</v>
      </c>
      <c r="N54" s="140"/>
      <c r="O54" s="135"/>
      <c r="P54" s="208" t="str">
        <f t="shared" si="5"/>
        <v>(5000, 6000]</v>
      </c>
      <c r="Q54" s="142" t="s">
        <v>154</v>
      </c>
      <c r="R54" s="140">
        <f t="shared" si="9"/>
        <v>0</v>
      </c>
      <c r="S54" s="143">
        <v>0</v>
      </c>
      <c r="T54" s="143">
        <v>0</v>
      </c>
      <c r="U54" s="143">
        <v>0</v>
      </c>
      <c r="V54" s="144">
        <v>0</v>
      </c>
      <c r="W54" s="144">
        <v>0</v>
      </c>
      <c r="X54" s="144">
        <v>0</v>
      </c>
      <c r="Y54" s="144">
        <v>0</v>
      </c>
      <c r="Z54" s="144">
        <v>0</v>
      </c>
      <c r="AA54" s="144">
        <v>0</v>
      </c>
      <c r="AB54" s="145">
        <v>0</v>
      </c>
      <c r="AC54" s="164">
        <v>0</v>
      </c>
      <c r="AD54" s="164">
        <v>0</v>
      </c>
      <c r="AE54" s="146">
        <f t="shared" si="6"/>
        <v>0</v>
      </c>
      <c r="AF54" s="146">
        <v>0</v>
      </c>
      <c r="AG54" s="146">
        <f t="shared" si="7"/>
        <v>0</v>
      </c>
      <c r="AH54" s="146">
        <v>0</v>
      </c>
      <c r="AI54" s="146">
        <f t="shared" si="8"/>
        <v>0</v>
      </c>
      <c r="AJ54" s="146">
        <v>0</v>
      </c>
      <c r="AK54" s="148"/>
      <c r="AL54" s="162">
        <v>3.7536504720046603E-8</v>
      </c>
      <c r="AM54" s="162">
        <v>0</v>
      </c>
      <c r="AN54" s="163">
        <v>0</v>
      </c>
      <c r="AO54" s="163">
        <v>0</v>
      </c>
      <c r="AP54" s="135"/>
      <c r="AQ54" s="135"/>
      <c r="AR54" s="135"/>
    </row>
    <row r="55" spans="1:44" s="24" customFormat="1" ht="15.75">
      <c r="A55" s="138">
        <v>6000</v>
      </c>
      <c r="B55" s="138">
        <v>7000</v>
      </c>
      <c r="C55" s="139"/>
      <c r="D55" s="139"/>
      <c r="E55" s="139"/>
      <c r="F55" s="139"/>
      <c r="G55" s="139"/>
      <c r="H55" s="139"/>
      <c r="I55" s="140">
        <v>0</v>
      </c>
      <c r="J55" s="140">
        <v>0</v>
      </c>
      <c r="K55" s="140"/>
      <c r="L55" s="140" t="e">
        <v>#DIV/0!</v>
      </c>
      <c r="M55" s="140" t="e">
        <v>#DIV/0!</v>
      </c>
      <c r="N55" s="140"/>
      <c r="O55" s="135"/>
      <c r="P55" s="208" t="str">
        <f t="shared" si="5"/>
        <v>(6000, 7000]</v>
      </c>
      <c r="Q55" s="142" t="s">
        <v>154</v>
      </c>
      <c r="R55" s="140">
        <f t="shared" si="9"/>
        <v>0</v>
      </c>
      <c r="S55" s="143">
        <v>0</v>
      </c>
      <c r="T55" s="143">
        <v>0</v>
      </c>
      <c r="U55" s="143">
        <v>0</v>
      </c>
      <c r="V55" s="144">
        <v>0</v>
      </c>
      <c r="W55" s="144">
        <v>0</v>
      </c>
      <c r="X55" s="144">
        <v>0</v>
      </c>
      <c r="Y55" s="144">
        <v>0</v>
      </c>
      <c r="Z55" s="144">
        <v>0</v>
      </c>
      <c r="AA55" s="144">
        <v>0</v>
      </c>
      <c r="AB55" s="145">
        <v>0</v>
      </c>
      <c r="AC55" s="164">
        <v>0</v>
      </c>
      <c r="AD55" s="164">
        <v>0</v>
      </c>
      <c r="AE55" s="146">
        <f t="shared" si="6"/>
        <v>0</v>
      </c>
      <c r="AF55" s="146">
        <v>0</v>
      </c>
      <c r="AG55" s="146">
        <f t="shared" si="7"/>
        <v>0</v>
      </c>
      <c r="AH55" s="146">
        <v>0</v>
      </c>
      <c r="AI55" s="146">
        <f t="shared" si="8"/>
        <v>0</v>
      </c>
      <c r="AJ55" s="146">
        <v>0</v>
      </c>
      <c r="AK55" s="148"/>
      <c r="AL55" s="162">
        <v>0</v>
      </c>
      <c r="AM55" s="162">
        <v>0</v>
      </c>
      <c r="AN55" s="163">
        <v>0</v>
      </c>
      <c r="AO55" s="163">
        <v>0</v>
      </c>
      <c r="AP55" s="135"/>
      <c r="AQ55" s="135"/>
      <c r="AR55" s="135"/>
    </row>
    <row r="56" spans="1:44" s="24" customFormat="1" ht="15.75">
      <c r="A56" s="138">
        <v>7000</v>
      </c>
      <c r="B56" s="138">
        <v>8000</v>
      </c>
      <c r="C56" s="139"/>
      <c r="D56" s="139"/>
      <c r="E56" s="139"/>
      <c r="F56" s="139"/>
      <c r="G56" s="139"/>
      <c r="H56" s="139"/>
      <c r="I56" s="140">
        <v>0</v>
      </c>
      <c r="J56" s="140">
        <v>0</v>
      </c>
      <c r="K56" s="140"/>
      <c r="L56" s="140" t="e">
        <v>#DIV/0!</v>
      </c>
      <c r="M56" s="140" t="e">
        <v>#DIV/0!</v>
      </c>
      <c r="N56" s="140"/>
      <c r="O56" s="135"/>
      <c r="P56" s="208" t="str">
        <f t="shared" si="5"/>
        <v>(7000, 8000]</v>
      </c>
      <c r="Q56" s="142" t="s">
        <v>154</v>
      </c>
      <c r="R56" s="140">
        <f t="shared" si="9"/>
        <v>0</v>
      </c>
      <c r="S56" s="143">
        <v>0</v>
      </c>
      <c r="T56" s="143">
        <v>0</v>
      </c>
      <c r="U56" s="143">
        <v>0</v>
      </c>
      <c r="V56" s="144">
        <v>0</v>
      </c>
      <c r="W56" s="144">
        <v>0</v>
      </c>
      <c r="X56" s="144">
        <v>0</v>
      </c>
      <c r="Y56" s="144">
        <v>0</v>
      </c>
      <c r="Z56" s="144">
        <v>0</v>
      </c>
      <c r="AA56" s="144">
        <v>0</v>
      </c>
      <c r="AB56" s="145">
        <v>0</v>
      </c>
      <c r="AC56" s="164">
        <v>0</v>
      </c>
      <c r="AD56" s="164">
        <v>0</v>
      </c>
      <c r="AE56" s="146">
        <f t="shared" si="6"/>
        <v>0</v>
      </c>
      <c r="AF56" s="146">
        <v>0</v>
      </c>
      <c r="AG56" s="146">
        <f t="shared" si="7"/>
        <v>0</v>
      </c>
      <c r="AH56" s="146">
        <v>0</v>
      </c>
      <c r="AI56" s="146">
        <f t="shared" si="8"/>
        <v>0</v>
      </c>
      <c r="AJ56" s="146">
        <v>0</v>
      </c>
      <c r="AK56" s="148"/>
      <c r="AL56" s="162">
        <v>3.7536504720046603E-8</v>
      </c>
      <c r="AM56" s="162">
        <v>0</v>
      </c>
      <c r="AN56" s="163">
        <v>0</v>
      </c>
      <c r="AO56" s="163">
        <v>0</v>
      </c>
      <c r="AP56" s="135"/>
      <c r="AQ56" s="135"/>
      <c r="AR56" s="135"/>
    </row>
    <row r="57" spans="1:44" s="24" customFormat="1" ht="15.75">
      <c r="A57" s="138" t="s">
        <v>160</v>
      </c>
      <c r="B57" s="154">
        <f>C57/SUM(C5:C57)</f>
        <v>1.010016E-2</v>
      </c>
      <c r="C57" s="1">
        <v>1010016</v>
      </c>
      <c r="D57" s="139">
        <v>842518</v>
      </c>
      <c r="E57" s="139"/>
      <c r="F57" s="1">
        <v>184759625</v>
      </c>
      <c r="G57" s="139">
        <v>12104979525</v>
      </c>
      <c r="H57" s="139"/>
      <c r="I57" s="1"/>
      <c r="J57" s="1"/>
      <c r="K57" s="1"/>
      <c r="L57" s="1"/>
      <c r="M57" s="1"/>
      <c r="N57" s="135"/>
      <c r="O57" s="135"/>
      <c r="P57" s="208" t="s">
        <v>160</v>
      </c>
      <c r="Q57" s="142" t="s">
        <v>153</v>
      </c>
      <c r="R57" s="140">
        <f>0.00849</f>
        <v>8.4899999999999993E-3</v>
      </c>
      <c r="S57" s="143">
        <v>1</v>
      </c>
      <c r="T57" s="143">
        <v>1</v>
      </c>
      <c r="U57" s="143">
        <v>1</v>
      </c>
      <c r="V57" s="140">
        <v>8.4899999999999993E-3</v>
      </c>
      <c r="W57" s="140">
        <v>8.4899999999999993E-3</v>
      </c>
      <c r="X57" s="140">
        <v>8.4899999999999993E-3</v>
      </c>
      <c r="Y57" s="140">
        <f>V57</f>
        <v>8.4899999999999993E-3</v>
      </c>
      <c r="Z57" s="140">
        <f>V57</f>
        <v>8.4899999999999993E-3</v>
      </c>
      <c r="AA57" s="140">
        <f>V57</f>
        <v>8.4899999999999993E-3</v>
      </c>
      <c r="AB57" s="145">
        <v>8490000</v>
      </c>
      <c r="AC57" s="145">
        <v>8490000</v>
      </c>
      <c r="AD57" s="145">
        <v>8490000</v>
      </c>
      <c r="AE57" s="147">
        <f>F57/C57/500*AB57/AB3</f>
        <v>3.1061076581955132E-3</v>
      </c>
      <c r="AF57" s="147">
        <v>8.4899999999999993E-3</v>
      </c>
      <c r="AG57" s="147">
        <f>F57/C57/500*AB57/AB3</f>
        <v>3.1061076581955132E-3</v>
      </c>
      <c r="AH57" s="147">
        <v>8.4899999999999993E-3</v>
      </c>
      <c r="AI57" s="147">
        <f>F57/C57/500*AB57/AB3</f>
        <v>3.1061076581955132E-3</v>
      </c>
      <c r="AJ57" s="147">
        <v>8.4899999999999993E-3</v>
      </c>
      <c r="AK57" s="148"/>
      <c r="AL57" s="148"/>
      <c r="AM57" s="148"/>
      <c r="AN57" s="135"/>
      <c r="AO57" s="135"/>
      <c r="AP57" s="135"/>
      <c r="AQ57" s="135"/>
      <c r="AR57" s="135"/>
    </row>
    <row r="58" spans="1:44" s="24" customFormat="1" ht="15.75">
      <c r="A58" s="155">
        <v>1E-3</v>
      </c>
      <c r="B58" s="13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35"/>
      <c r="O58" s="135"/>
      <c r="P58" s="2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  <c r="AM58" s="135"/>
      <c r="AN58" s="135"/>
      <c r="AO58" s="135"/>
      <c r="AP58" s="135"/>
      <c r="AQ58" s="135"/>
      <c r="AR58" s="135"/>
    </row>
    <row r="59" spans="1:44" s="24" customFormat="1" ht="15.75">
      <c r="A59" s="135"/>
      <c r="B59" s="13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35"/>
      <c r="O59" s="135"/>
      <c r="P59" s="25"/>
      <c r="Q59" s="135"/>
      <c r="R59" s="152"/>
      <c r="S59" s="152"/>
      <c r="T59" s="152"/>
      <c r="U59" s="152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  <c r="AK59" s="135"/>
      <c r="AL59" s="135"/>
      <c r="AM59" s="135"/>
      <c r="AN59" s="135"/>
      <c r="AO59" s="135"/>
      <c r="AP59" s="135"/>
      <c r="AQ59" s="135"/>
      <c r="AR59" s="135"/>
    </row>
    <row r="60" spans="1:44" s="24" customFormat="1" ht="15.75">
      <c r="A60" s="135"/>
      <c r="B60" s="15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35"/>
      <c r="O60" s="135"/>
      <c r="P60" s="25"/>
      <c r="Q60" s="135"/>
      <c r="S60" s="155"/>
      <c r="T60" s="155"/>
      <c r="U60" s="15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/>
      <c r="AM60" s="135"/>
      <c r="AN60" s="135"/>
      <c r="AO60" s="135"/>
      <c r="AP60" s="135"/>
      <c r="AQ60" s="135"/>
      <c r="AR60" s="135"/>
    </row>
    <row r="61" spans="1:44" s="24" customFormat="1">
      <c r="A61" s="135"/>
      <c r="B61" s="15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35"/>
      <c r="O61" s="135"/>
      <c r="P61" s="25"/>
      <c r="Q61" s="135"/>
      <c r="S61" s="155"/>
      <c r="T61" s="155"/>
      <c r="U61" s="15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66" t="s">
        <v>185</v>
      </c>
      <c r="AG61" s="135"/>
      <c r="AH61" s="166" t="s">
        <v>213</v>
      </c>
      <c r="AI61" s="135"/>
      <c r="AJ61" s="220" t="s">
        <v>214</v>
      </c>
      <c r="AK61" s="135"/>
      <c r="AL61" s="135"/>
      <c r="AM61" s="135"/>
      <c r="AN61" s="135"/>
      <c r="AO61" s="135"/>
      <c r="AP61" s="135"/>
      <c r="AQ61" s="135"/>
      <c r="AR61" s="135"/>
    </row>
    <row r="62" spans="1:44" s="24" customFormat="1">
      <c r="A62" s="245" t="s">
        <v>144</v>
      </c>
      <c r="B62" s="245" t="s">
        <v>145</v>
      </c>
      <c r="C62" s="235" t="s">
        <v>146</v>
      </c>
      <c r="D62" s="236"/>
      <c r="E62" s="237"/>
      <c r="F62" s="235" t="s">
        <v>147</v>
      </c>
      <c r="G62" s="236"/>
      <c r="H62" s="237"/>
      <c r="I62" s="235" t="s">
        <v>148</v>
      </c>
      <c r="J62" s="236"/>
      <c r="K62" s="237"/>
      <c r="L62" s="235" t="s">
        <v>149</v>
      </c>
      <c r="M62" s="236"/>
      <c r="N62" s="237"/>
      <c r="O62" s="135"/>
      <c r="P62" s="238" t="s">
        <v>150</v>
      </c>
      <c r="Q62" s="235" t="s">
        <v>167</v>
      </c>
      <c r="R62" s="236"/>
      <c r="S62" s="236"/>
      <c r="T62" s="236"/>
      <c r="U62" s="236"/>
      <c r="V62" s="236"/>
      <c r="W62" s="236"/>
      <c r="X62" s="237"/>
      <c r="Y62" s="239" t="s">
        <v>152</v>
      </c>
      <c r="Z62" s="240"/>
      <c r="AA62" s="241"/>
      <c r="AB62" s="242">
        <f>10^9</f>
        <v>1000000000</v>
      </c>
      <c r="AC62" s="243"/>
      <c r="AD62" s="244"/>
      <c r="AE62" s="30" t="s">
        <v>188</v>
      </c>
      <c r="AF62" s="136">
        <f>SUM(AE64:AE122)*AF57</f>
        <v>0.26678736926079516</v>
      </c>
      <c r="AG62" s="30" t="s">
        <v>189</v>
      </c>
      <c r="AH62" s="136">
        <f>SUM(AG64:AG122)*AH57</f>
        <v>0.27281769625366542</v>
      </c>
      <c r="AI62" s="30" t="s">
        <v>190</v>
      </c>
      <c r="AJ62" s="136">
        <f>SUM(AI64:AI122)*AJ57</f>
        <v>0.30013259104659223</v>
      </c>
      <c r="AK62" s="135"/>
      <c r="AL62" s="135"/>
      <c r="AM62" s="135"/>
      <c r="AN62" s="135"/>
      <c r="AO62" s="135"/>
      <c r="AP62" s="135"/>
      <c r="AQ62" s="135"/>
      <c r="AR62" s="135"/>
    </row>
    <row r="63" spans="1:44" s="24" customFormat="1">
      <c r="A63" s="246"/>
      <c r="B63" s="246"/>
      <c r="C63" s="207" t="s">
        <v>161</v>
      </c>
      <c r="D63" s="207" t="s">
        <v>162</v>
      </c>
      <c r="E63" s="207" t="s">
        <v>163</v>
      </c>
      <c r="F63" s="207" t="s">
        <v>161</v>
      </c>
      <c r="G63" s="207" t="s">
        <v>162</v>
      </c>
      <c r="H63" s="207" t="s">
        <v>163</v>
      </c>
      <c r="I63" s="207" t="s">
        <v>161</v>
      </c>
      <c r="J63" s="207" t="s">
        <v>162</v>
      </c>
      <c r="K63" s="207" t="s">
        <v>163</v>
      </c>
      <c r="L63" s="207" t="s">
        <v>161</v>
      </c>
      <c r="M63" s="207" t="s">
        <v>162</v>
      </c>
      <c r="N63" s="207" t="s">
        <v>163</v>
      </c>
      <c r="O63" s="135"/>
      <c r="P63" s="238"/>
      <c r="Q63" s="207" t="s">
        <v>156</v>
      </c>
      <c r="R63" s="207" t="s">
        <v>157</v>
      </c>
      <c r="S63" s="207" t="s">
        <v>170</v>
      </c>
      <c r="T63" s="207" t="s">
        <v>171</v>
      </c>
      <c r="U63" s="207" t="s">
        <v>179</v>
      </c>
      <c r="V63" s="207" t="s">
        <v>174</v>
      </c>
      <c r="W63" s="207" t="s">
        <v>180</v>
      </c>
      <c r="X63" s="207" t="s">
        <v>181</v>
      </c>
      <c r="Y63" s="207" t="s">
        <v>172</v>
      </c>
      <c r="Z63" s="207" t="s">
        <v>173</v>
      </c>
      <c r="AA63" s="207" t="s">
        <v>182</v>
      </c>
      <c r="AB63" s="207" t="s">
        <v>175</v>
      </c>
      <c r="AC63" s="207" t="s">
        <v>176</v>
      </c>
      <c r="AD63" s="207" t="s">
        <v>183</v>
      </c>
      <c r="AE63" s="207" t="s">
        <v>149</v>
      </c>
      <c r="AF63" s="207" t="s">
        <v>158</v>
      </c>
      <c r="AG63" s="207" t="s">
        <v>149</v>
      </c>
      <c r="AH63" s="207" t="s">
        <v>158</v>
      </c>
      <c r="AI63" s="207" t="s">
        <v>149</v>
      </c>
      <c r="AJ63" s="207" t="s">
        <v>158</v>
      </c>
      <c r="AK63" s="135"/>
      <c r="AL63" s="135"/>
      <c r="AM63" s="135"/>
      <c r="AN63" s="135"/>
      <c r="AO63" s="135"/>
      <c r="AP63" s="135"/>
      <c r="AQ63" s="135"/>
      <c r="AR63" s="135"/>
    </row>
    <row r="64" spans="1:44" s="24" customFormat="1" ht="15.75">
      <c r="A64" s="138">
        <v>-1</v>
      </c>
      <c r="B64" s="138">
        <v>0</v>
      </c>
      <c r="C64" s="139"/>
      <c r="D64" s="139">
        <v>316</v>
      </c>
      <c r="E64" s="139"/>
      <c r="F64" s="139"/>
      <c r="G64" s="139">
        <v>0</v>
      </c>
      <c r="H64" s="151"/>
      <c r="I64" s="140" t="e" cm="1">
        <f t="array" ref="I64:I122">_xlfn.LET(_xlpm.x, C64:C122, _xlpm.x/SUM(_xlpm.x))</f>
        <v>#DIV/0!</v>
      </c>
      <c r="J64" s="140" cm="1">
        <f t="array" ref="J64:J122">_xlfn.LET(_xlpm.x, D64:D122, _xlpm.x/SUM(_xlpm.x))</f>
        <v>3.128663308304027E-4</v>
      </c>
      <c r="K64" s="140"/>
      <c r="L64" s="141" t="e" cm="1">
        <f t="array" ref="L64:L122">F64:F122/C64:C122/[1]Overview!$A$5/5</f>
        <v>#DIV/0!</v>
      </c>
      <c r="M64" s="141" cm="1">
        <f t="array" ref="M64:M122">G64:G122/D64:D122/[1]Overview!$A$5/5</f>
        <v>0</v>
      </c>
      <c r="N64" s="140"/>
      <c r="O64" s="135"/>
      <c r="P64" s="208" t="str">
        <f t="shared" ref="P64:P95" si="10">"("&amp;$A64&amp;", "&amp;$B64&amp;"]"</f>
        <v>(-1, 0]</v>
      </c>
      <c r="Q64" s="142" t="s">
        <v>165</v>
      </c>
      <c r="R64" s="140">
        <f t="shared" ref="R64:R95" si="11">_xlfn.SINGLE(_xlfn.XLOOKUP(Q64, $I$63:$K$63, I64:K64))</f>
        <v>3.128663308304027E-4</v>
      </c>
      <c r="S64" s="143">
        <v>0</v>
      </c>
      <c r="T64" s="143">
        <v>0</v>
      </c>
      <c r="U64" s="143">
        <v>0</v>
      </c>
      <c r="V64" s="144" cm="1">
        <f t="array" ref="V64:V122">$R64:$R122*S64:S122</f>
        <v>0</v>
      </c>
      <c r="W64" s="144" cm="1">
        <f t="array" ref="W64:W122">$R64:$R122*T64:T122</f>
        <v>0</v>
      </c>
      <c r="X64" s="144" cm="1">
        <f t="array" ref="X64:X122">$R64:$R122*U64:U122</f>
        <v>0</v>
      </c>
      <c r="Y64" s="144" cm="1">
        <f t="array" ref="Y64:Y122">_xlfn.LET(_xlpm.x,_xlfn.ANCHORARRAY( V64), _xlpm.x/SUM(_xlpm.x))</f>
        <v>0</v>
      </c>
      <c r="Z64" s="144" cm="1">
        <f t="array" ref="Z64:Z122">_xlfn.LET(_xlpm.x,_xlfn.ANCHORARRAY( W64), _xlpm.x/SUM(_xlpm.x))</f>
        <v>0</v>
      </c>
      <c r="AA64" s="144" cm="1">
        <f t="array" ref="AA64:AA122">_xlfn.LET(_xlpm.x,_xlfn.ANCHORARRAY( X64), _xlpm.x/SUM(_xlpm.x))</f>
        <v>0</v>
      </c>
      <c r="AB64" s="145">
        <f t="shared" ref="AB64:AB95" si="12">INT(Y64*$AB$62)</f>
        <v>0</v>
      </c>
      <c r="AC64" s="145">
        <f t="shared" ref="AC64:AC95" si="13">INT(Z64*$AB$62)</f>
        <v>0</v>
      </c>
      <c r="AD64" s="145">
        <f t="shared" ref="AD64:AD95" si="14">INT(AA64*$AB$62)</f>
        <v>0</v>
      </c>
      <c r="AE64" s="146">
        <f t="shared" ref="AE64:AE95" si="15">_xlfn.LET(_xlpm.x, _xlfn.XLOOKUP($Q64, $L$63:$N$63, $L64:$N64), IF(ISERROR(_xlpm.x), 0, _xlpm.x)*AB64/$AB$62)</f>
        <v>0</v>
      </c>
      <c r="AF64" s="146" cm="1">
        <f t="array" ref="AF64:AF122">_xlfn.LET(_xlpm.x, AB64:AB122, _xlpm.x/SUM(_xlpm.x))</f>
        <v>0</v>
      </c>
      <c r="AG64" s="146">
        <f t="shared" ref="AG64:AG95" si="16">_xlfn.LET(_xlpm.x, _xlfn.XLOOKUP($Q64, $L$63:$N$63, $L64:$N64), IF(ISERROR(_xlpm.x), 0, _xlpm.x)*AC64/$AB$62)</f>
        <v>0</v>
      </c>
      <c r="AH64" s="146" cm="1">
        <f t="array" ref="AH64:AH122">_xlfn.LET(_xlpm.x, AC64:AC122, _xlpm.x/SUM(_xlpm.x))</f>
        <v>0</v>
      </c>
      <c r="AI64" s="146">
        <f t="shared" ref="AI64:AI95" si="17">_xlfn.LET(_xlpm.x, _xlfn.XLOOKUP($Q64, $L$63:$N$63, $L64:$N64), IF(ISERROR(_xlpm.x), 0, _xlpm.x)*AD64/$AB$62)</f>
        <v>0</v>
      </c>
      <c r="AJ64" s="146" cm="1">
        <f t="array" ref="AJ64:AJ122">_xlfn.LET(_xlpm.x, AD64:AD122, _xlpm.x/SUM(_xlpm.x))</f>
        <v>0</v>
      </c>
      <c r="AK64" s="157"/>
      <c r="AM64" s="135"/>
      <c r="AN64" s="135"/>
      <c r="AO64" s="135"/>
      <c r="AP64" s="135"/>
      <c r="AQ64" s="135"/>
      <c r="AR64" s="135"/>
    </row>
    <row r="65" spans="1:44" s="24" customFormat="1" ht="15.75">
      <c r="A65" s="138">
        <v>0</v>
      </c>
      <c r="B65" s="138">
        <v>1</v>
      </c>
      <c r="C65" s="139"/>
      <c r="D65" s="139">
        <v>2222</v>
      </c>
      <c r="E65" s="139"/>
      <c r="F65" s="139"/>
      <c r="G65" s="139">
        <v>676000</v>
      </c>
      <c r="H65" s="151"/>
      <c r="I65" s="140" t="e">
        <v>#DIV/0!</v>
      </c>
      <c r="J65" s="140">
        <v>2.1999651490669453E-3</v>
      </c>
      <c r="K65" s="140"/>
      <c r="L65" s="141" t="e">
        <v>#DIV/0!</v>
      </c>
      <c r="M65" s="141">
        <v>0.60846084608460838</v>
      </c>
      <c r="N65" s="140"/>
      <c r="O65" s="135"/>
      <c r="P65" s="208" t="str">
        <f t="shared" si="10"/>
        <v>(0, 1]</v>
      </c>
      <c r="Q65" s="142" t="s">
        <v>165</v>
      </c>
      <c r="R65" s="140">
        <f t="shared" si="11"/>
        <v>2.1999651490669453E-3</v>
      </c>
      <c r="S65" s="143">
        <v>0</v>
      </c>
      <c r="T65" s="143">
        <v>0</v>
      </c>
      <c r="U65" s="143">
        <v>0</v>
      </c>
      <c r="V65" s="144">
        <v>0</v>
      </c>
      <c r="W65" s="144">
        <v>0</v>
      </c>
      <c r="X65" s="144">
        <v>0</v>
      </c>
      <c r="Y65" s="144">
        <v>0</v>
      </c>
      <c r="Z65" s="144">
        <v>0</v>
      </c>
      <c r="AA65" s="144">
        <v>0</v>
      </c>
      <c r="AB65" s="145">
        <f t="shared" si="12"/>
        <v>0</v>
      </c>
      <c r="AC65" s="145">
        <f t="shared" si="13"/>
        <v>0</v>
      </c>
      <c r="AD65" s="145">
        <f t="shared" si="14"/>
        <v>0</v>
      </c>
      <c r="AE65" s="146">
        <f t="shared" si="15"/>
        <v>0</v>
      </c>
      <c r="AF65" s="146">
        <v>0</v>
      </c>
      <c r="AG65" s="146">
        <f t="shared" si="16"/>
        <v>0</v>
      </c>
      <c r="AH65" s="146">
        <v>0</v>
      </c>
      <c r="AI65" s="146">
        <f t="shared" si="17"/>
        <v>0</v>
      </c>
      <c r="AJ65" s="146">
        <v>0</v>
      </c>
      <c r="AK65" s="157"/>
      <c r="AM65" s="135"/>
      <c r="AN65" s="135"/>
      <c r="AO65" s="135"/>
      <c r="AP65" s="135"/>
      <c r="AQ65" s="135"/>
      <c r="AR65" s="135"/>
    </row>
    <row r="66" spans="1:44" s="24" customFormat="1" ht="15.75">
      <c r="A66" s="138">
        <v>1</v>
      </c>
      <c r="B66" s="138">
        <v>2</v>
      </c>
      <c r="C66" s="139"/>
      <c r="D66" s="139">
        <v>2756</v>
      </c>
      <c r="E66" s="139"/>
      <c r="F66" s="139"/>
      <c r="G66" s="139">
        <v>2169950</v>
      </c>
      <c r="H66" s="151"/>
      <c r="I66" s="140" t="e">
        <v>#DIV/0!</v>
      </c>
      <c r="J66" s="140">
        <v>2.7286696448373094E-3</v>
      </c>
      <c r="K66" s="140"/>
      <c r="L66" s="141" t="e">
        <v>#DIV/0!</v>
      </c>
      <c r="M66" s="141">
        <v>1.5747097242380261</v>
      </c>
      <c r="N66" s="140"/>
      <c r="O66" s="135"/>
      <c r="P66" s="208" t="str">
        <f t="shared" si="10"/>
        <v>(1, 2]</v>
      </c>
      <c r="Q66" s="142" t="s">
        <v>165</v>
      </c>
      <c r="R66" s="140">
        <f t="shared" si="11"/>
        <v>2.7286696448373094E-3</v>
      </c>
      <c r="S66" s="143">
        <v>0</v>
      </c>
      <c r="T66" s="143">
        <v>0</v>
      </c>
      <c r="U66" s="143">
        <v>0</v>
      </c>
      <c r="V66" s="144">
        <v>0</v>
      </c>
      <c r="W66" s="144">
        <v>0</v>
      </c>
      <c r="X66" s="144">
        <v>0</v>
      </c>
      <c r="Y66" s="144">
        <v>0</v>
      </c>
      <c r="Z66" s="144">
        <v>0</v>
      </c>
      <c r="AA66" s="144">
        <v>0</v>
      </c>
      <c r="AB66" s="145">
        <f t="shared" si="12"/>
        <v>0</v>
      </c>
      <c r="AC66" s="145">
        <f t="shared" si="13"/>
        <v>0</v>
      </c>
      <c r="AD66" s="145">
        <f t="shared" si="14"/>
        <v>0</v>
      </c>
      <c r="AE66" s="146">
        <f t="shared" si="15"/>
        <v>0</v>
      </c>
      <c r="AF66" s="146">
        <v>0</v>
      </c>
      <c r="AG66" s="146">
        <f t="shared" si="16"/>
        <v>0</v>
      </c>
      <c r="AH66" s="146">
        <v>0</v>
      </c>
      <c r="AI66" s="146">
        <f t="shared" si="17"/>
        <v>0</v>
      </c>
      <c r="AJ66" s="146">
        <v>0</v>
      </c>
      <c r="AK66" s="157"/>
      <c r="AM66" s="135"/>
      <c r="AN66" s="135"/>
      <c r="AO66" s="135"/>
      <c r="AP66" s="135"/>
      <c r="AQ66" s="135"/>
      <c r="AR66" s="135"/>
    </row>
    <row r="67" spans="1:44" s="24" customFormat="1" ht="15.75">
      <c r="A67" s="138">
        <v>2</v>
      </c>
      <c r="B67" s="138">
        <v>3</v>
      </c>
      <c r="C67" s="139"/>
      <c r="D67" s="139">
        <v>3023</v>
      </c>
      <c r="E67" s="139"/>
      <c r="F67" s="139"/>
      <c r="G67" s="139">
        <v>3886500</v>
      </c>
      <c r="H67" s="151"/>
      <c r="I67" s="140" t="e">
        <v>#DIV/0!</v>
      </c>
      <c r="J67" s="140">
        <v>2.9930218927224916E-3</v>
      </c>
      <c r="K67" s="140"/>
      <c r="L67" s="141" t="e">
        <v>#DIV/0!</v>
      </c>
      <c r="M67" s="141">
        <v>2.5712868011908698</v>
      </c>
      <c r="N67" s="140"/>
      <c r="O67" s="135"/>
      <c r="P67" s="208" t="str">
        <f t="shared" si="10"/>
        <v>(2, 3]</v>
      </c>
      <c r="Q67" s="142" t="s">
        <v>165</v>
      </c>
      <c r="R67" s="140">
        <f t="shared" si="11"/>
        <v>2.9930218927224916E-3</v>
      </c>
      <c r="S67" s="143">
        <v>0</v>
      </c>
      <c r="T67" s="143">
        <v>0</v>
      </c>
      <c r="U67" s="143">
        <v>0</v>
      </c>
      <c r="V67" s="144">
        <v>0</v>
      </c>
      <c r="W67" s="144">
        <v>0</v>
      </c>
      <c r="X67" s="144">
        <v>0</v>
      </c>
      <c r="Y67" s="144">
        <v>0</v>
      </c>
      <c r="Z67" s="144">
        <v>0</v>
      </c>
      <c r="AA67" s="144">
        <v>0</v>
      </c>
      <c r="AB67" s="145">
        <f t="shared" si="12"/>
        <v>0</v>
      </c>
      <c r="AC67" s="145">
        <f t="shared" si="13"/>
        <v>0</v>
      </c>
      <c r="AD67" s="145">
        <f t="shared" si="14"/>
        <v>0</v>
      </c>
      <c r="AE67" s="146">
        <f t="shared" si="15"/>
        <v>0</v>
      </c>
      <c r="AF67" s="146">
        <v>0</v>
      </c>
      <c r="AG67" s="146">
        <f t="shared" si="16"/>
        <v>0</v>
      </c>
      <c r="AH67" s="146">
        <v>0</v>
      </c>
      <c r="AI67" s="146">
        <f t="shared" si="17"/>
        <v>0</v>
      </c>
      <c r="AJ67" s="146">
        <v>0</v>
      </c>
      <c r="AK67" s="157"/>
      <c r="AM67" s="135"/>
      <c r="AN67" s="135"/>
      <c r="AO67" s="135"/>
      <c r="AP67" s="135"/>
      <c r="AQ67" s="135"/>
      <c r="AR67" s="135"/>
    </row>
    <row r="68" spans="1:44" s="24" customFormat="1" ht="15.75">
      <c r="A68" s="138">
        <v>3</v>
      </c>
      <c r="B68" s="138">
        <v>4</v>
      </c>
      <c r="C68" s="139"/>
      <c r="D68" s="139">
        <v>3095</v>
      </c>
      <c r="E68" s="139"/>
      <c r="F68" s="139"/>
      <c r="G68" s="139">
        <v>5503800</v>
      </c>
      <c r="H68" s="151"/>
      <c r="I68" s="140" t="e">
        <v>#DIV/0!</v>
      </c>
      <c r="J68" s="140">
        <v>3.0643078921522037E-3</v>
      </c>
      <c r="K68" s="140"/>
      <c r="L68" s="141" t="e">
        <v>#DIV/0!</v>
      </c>
      <c r="M68" s="141">
        <v>3.5565751211631662</v>
      </c>
      <c r="N68" s="140"/>
      <c r="O68" s="135"/>
      <c r="P68" s="208" t="str">
        <f t="shared" si="10"/>
        <v>(3, 4]</v>
      </c>
      <c r="Q68" s="142" t="s">
        <v>165</v>
      </c>
      <c r="R68" s="140">
        <f t="shared" si="11"/>
        <v>3.0643078921522037E-3</v>
      </c>
      <c r="S68" s="143">
        <v>0</v>
      </c>
      <c r="T68" s="143">
        <v>0</v>
      </c>
      <c r="U68" s="143">
        <v>0</v>
      </c>
      <c r="V68" s="144">
        <v>0</v>
      </c>
      <c r="W68" s="144">
        <v>0</v>
      </c>
      <c r="X68" s="144">
        <v>0</v>
      </c>
      <c r="Y68" s="144">
        <v>0</v>
      </c>
      <c r="Z68" s="144">
        <v>0</v>
      </c>
      <c r="AA68" s="144">
        <v>0</v>
      </c>
      <c r="AB68" s="145">
        <f t="shared" si="12"/>
        <v>0</v>
      </c>
      <c r="AC68" s="145">
        <f t="shared" si="13"/>
        <v>0</v>
      </c>
      <c r="AD68" s="145">
        <f t="shared" si="14"/>
        <v>0</v>
      </c>
      <c r="AE68" s="146">
        <f t="shared" si="15"/>
        <v>0</v>
      </c>
      <c r="AF68" s="146">
        <v>0</v>
      </c>
      <c r="AG68" s="146">
        <f t="shared" si="16"/>
        <v>0</v>
      </c>
      <c r="AH68" s="146">
        <v>0</v>
      </c>
      <c r="AI68" s="146">
        <f t="shared" si="17"/>
        <v>0</v>
      </c>
      <c r="AJ68" s="146">
        <v>0</v>
      </c>
      <c r="AK68" s="157"/>
      <c r="AM68" s="135"/>
      <c r="AN68" s="135"/>
      <c r="AO68" s="135"/>
      <c r="AP68" s="135"/>
      <c r="AQ68" s="135"/>
      <c r="AR68" s="135"/>
    </row>
    <row r="69" spans="1:44" s="24" customFormat="1" ht="15.75">
      <c r="A69" s="138">
        <v>4</v>
      </c>
      <c r="B69" s="138">
        <v>5</v>
      </c>
      <c r="C69" s="139"/>
      <c r="D69" s="139">
        <v>3068</v>
      </c>
      <c r="E69" s="139"/>
      <c r="F69" s="139"/>
      <c r="G69" s="139">
        <v>7011850</v>
      </c>
      <c r="H69" s="151"/>
      <c r="I69" s="140" t="e">
        <v>#DIV/0!</v>
      </c>
      <c r="J69" s="140">
        <v>3.0375756423660616E-3</v>
      </c>
      <c r="K69" s="140"/>
      <c r="L69" s="141" t="e">
        <v>#DIV/0!</v>
      </c>
      <c r="M69" s="141">
        <v>4.5709582790091261</v>
      </c>
      <c r="N69" s="140"/>
      <c r="O69" s="135"/>
      <c r="P69" s="208" t="str">
        <f t="shared" si="10"/>
        <v>(4, 5]</v>
      </c>
      <c r="Q69" s="142" t="s">
        <v>165</v>
      </c>
      <c r="R69" s="140">
        <f t="shared" si="11"/>
        <v>3.0375756423660616E-3</v>
      </c>
      <c r="S69" s="143">
        <v>0</v>
      </c>
      <c r="T69" s="143">
        <v>0</v>
      </c>
      <c r="U69" s="143">
        <v>0</v>
      </c>
      <c r="V69" s="144">
        <v>0</v>
      </c>
      <c r="W69" s="144">
        <v>0</v>
      </c>
      <c r="X69" s="144">
        <v>0</v>
      </c>
      <c r="Y69" s="144">
        <v>0</v>
      </c>
      <c r="Z69" s="144">
        <v>0</v>
      </c>
      <c r="AA69" s="144">
        <v>0</v>
      </c>
      <c r="AB69" s="145">
        <f t="shared" si="12"/>
        <v>0</v>
      </c>
      <c r="AC69" s="145">
        <f t="shared" si="13"/>
        <v>0</v>
      </c>
      <c r="AD69" s="145">
        <f t="shared" si="14"/>
        <v>0</v>
      </c>
      <c r="AE69" s="146">
        <f t="shared" si="15"/>
        <v>0</v>
      </c>
      <c r="AF69" s="146">
        <v>0</v>
      </c>
      <c r="AG69" s="146">
        <f t="shared" si="16"/>
        <v>0</v>
      </c>
      <c r="AH69" s="146">
        <v>0</v>
      </c>
      <c r="AI69" s="146">
        <f t="shared" si="17"/>
        <v>0</v>
      </c>
      <c r="AJ69" s="146">
        <v>0</v>
      </c>
      <c r="AK69" s="157"/>
      <c r="AM69" s="135"/>
      <c r="AN69" s="135"/>
      <c r="AO69" s="135"/>
      <c r="AP69" s="135"/>
      <c r="AQ69" s="135"/>
      <c r="AR69" s="135"/>
    </row>
    <row r="70" spans="1:44" s="24" customFormat="1" ht="15.75">
      <c r="A70" s="138">
        <v>5</v>
      </c>
      <c r="B70" s="138">
        <v>6</v>
      </c>
      <c r="C70" s="139"/>
      <c r="D70" s="139">
        <v>3185</v>
      </c>
      <c r="E70" s="139"/>
      <c r="F70" s="139"/>
      <c r="G70" s="139">
        <v>8850050</v>
      </c>
      <c r="H70" s="151"/>
      <c r="I70" s="140" t="e">
        <v>#DIV/0!</v>
      </c>
      <c r="J70" s="140">
        <v>3.1534153914393437E-3</v>
      </c>
      <c r="K70" s="140"/>
      <c r="L70" s="141" t="e">
        <v>#DIV/0!</v>
      </c>
      <c r="M70" s="141">
        <v>5.5573312401883834</v>
      </c>
      <c r="N70" s="140"/>
      <c r="O70" s="135"/>
      <c r="P70" s="208" t="str">
        <f t="shared" si="10"/>
        <v>(5, 6]</v>
      </c>
      <c r="Q70" s="142" t="s">
        <v>165</v>
      </c>
      <c r="R70" s="140">
        <f t="shared" si="11"/>
        <v>3.1534153914393437E-3</v>
      </c>
      <c r="S70" s="143">
        <v>0</v>
      </c>
      <c r="T70" s="143">
        <v>0</v>
      </c>
      <c r="U70" s="143">
        <v>0</v>
      </c>
      <c r="V70" s="144">
        <v>0</v>
      </c>
      <c r="W70" s="144">
        <v>0</v>
      </c>
      <c r="X70" s="144">
        <v>0</v>
      </c>
      <c r="Y70" s="144">
        <v>0</v>
      </c>
      <c r="Z70" s="144">
        <v>0</v>
      </c>
      <c r="AA70" s="144">
        <v>0</v>
      </c>
      <c r="AB70" s="145">
        <f t="shared" si="12"/>
        <v>0</v>
      </c>
      <c r="AC70" s="145">
        <f t="shared" si="13"/>
        <v>0</v>
      </c>
      <c r="AD70" s="145">
        <f t="shared" si="14"/>
        <v>0</v>
      </c>
      <c r="AE70" s="146">
        <f t="shared" si="15"/>
        <v>0</v>
      </c>
      <c r="AF70" s="146">
        <v>0</v>
      </c>
      <c r="AG70" s="146">
        <f t="shared" si="16"/>
        <v>0</v>
      </c>
      <c r="AH70" s="146">
        <v>0</v>
      </c>
      <c r="AI70" s="146">
        <f t="shared" si="17"/>
        <v>0</v>
      </c>
      <c r="AJ70" s="146">
        <v>0</v>
      </c>
      <c r="AK70" s="157"/>
      <c r="AM70" s="135"/>
      <c r="AN70" s="135"/>
      <c r="AO70" s="135"/>
      <c r="AP70" s="135"/>
      <c r="AQ70" s="135"/>
      <c r="AR70" s="135"/>
    </row>
    <row r="71" spans="1:44" s="24" customFormat="1" ht="15.75">
      <c r="A71" s="138">
        <v>6</v>
      </c>
      <c r="B71" s="138">
        <v>7</v>
      </c>
      <c r="C71" s="139"/>
      <c r="D71" s="139">
        <v>3215</v>
      </c>
      <c r="E71" s="139"/>
      <c r="F71" s="139"/>
      <c r="G71" s="139">
        <v>10540600</v>
      </c>
      <c r="H71" s="151"/>
      <c r="I71" s="140" t="e">
        <v>#DIV/0!</v>
      </c>
      <c r="J71" s="140">
        <v>3.1831178912017236E-3</v>
      </c>
      <c r="K71" s="140"/>
      <c r="L71" s="141" t="e">
        <v>#DIV/0!</v>
      </c>
      <c r="M71" s="141">
        <v>6.5571384136858484</v>
      </c>
      <c r="N71" s="140"/>
      <c r="O71" s="135"/>
      <c r="P71" s="208" t="str">
        <f t="shared" si="10"/>
        <v>(6, 7]</v>
      </c>
      <c r="Q71" s="142" t="s">
        <v>165</v>
      </c>
      <c r="R71" s="140">
        <f t="shared" si="11"/>
        <v>3.1831178912017236E-3</v>
      </c>
      <c r="S71" s="143">
        <v>0</v>
      </c>
      <c r="T71" s="143">
        <v>0</v>
      </c>
      <c r="U71" s="143">
        <v>0</v>
      </c>
      <c r="V71" s="144">
        <v>0</v>
      </c>
      <c r="W71" s="144">
        <v>0</v>
      </c>
      <c r="X71" s="144">
        <v>0</v>
      </c>
      <c r="Y71" s="144">
        <v>0</v>
      </c>
      <c r="Z71" s="144">
        <v>0</v>
      </c>
      <c r="AA71" s="144">
        <v>0</v>
      </c>
      <c r="AB71" s="145">
        <f t="shared" si="12"/>
        <v>0</v>
      </c>
      <c r="AC71" s="145">
        <f t="shared" si="13"/>
        <v>0</v>
      </c>
      <c r="AD71" s="145">
        <f t="shared" si="14"/>
        <v>0</v>
      </c>
      <c r="AE71" s="146">
        <f t="shared" si="15"/>
        <v>0</v>
      </c>
      <c r="AF71" s="146">
        <v>0</v>
      </c>
      <c r="AG71" s="146">
        <f t="shared" si="16"/>
        <v>0</v>
      </c>
      <c r="AH71" s="146">
        <v>0</v>
      </c>
      <c r="AI71" s="146">
        <f t="shared" si="17"/>
        <v>0</v>
      </c>
      <c r="AJ71" s="146">
        <v>0</v>
      </c>
      <c r="AK71" s="157"/>
      <c r="AM71" s="135"/>
      <c r="AN71" s="135"/>
      <c r="AO71" s="135"/>
      <c r="AP71" s="135"/>
      <c r="AQ71" s="135"/>
      <c r="AR71" s="135"/>
    </row>
    <row r="72" spans="1:44" s="24" customFormat="1" ht="15.6" customHeight="1">
      <c r="A72" s="138">
        <v>7</v>
      </c>
      <c r="B72" s="138">
        <v>8</v>
      </c>
      <c r="C72" s="139"/>
      <c r="D72" s="139">
        <v>3055</v>
      </c>
      <c r="E72" s="139"/>
      <c r="F72" s="139"/>
      <c r="G72" s="139">
        <v>11542100</v>
      </c>
      <c r="H72" s="151"/>
      <c r="I72" s="140" t="e">
        <v>#DIV/0!</v>
      </c>
      <c r="J72" s="140">
        <v>3.024704559135697E-3</v>
      </c>
      <c r="K72" s="140"/>
      <c r="L72" s="140" t="e">
        <v>#DIV/0!</v>
      </c>
      <c r="M72" s="140">
        <v>7.5562029459901794</v>
      </c>
      <c r="N72" s="140"/>
      <c r="O72" s="135"/>
      <c r="P72" s="208" t="str">
        <f t="shared" si="10"/>
        <v>(7, 8]</v>
      </c>
      <c r="Q72" s="142" t="s">
        <v>165</v>
      </c>
      <c r="R72" s="140">
        <f t="shared" si="11"/>
        <v>3.024704559135697E-3</v>
      </c>
      <c r="S72" s="143">
        <v>0</v>
      </c>
      <c r="T72" s="143">
        <v>0</v>
      </c>
      <c r="U72" s="143">
        <v>0</v>
      </c>
      <c r="V72" s="144">
        <v>0</v>
      </c>
      <c r="W72" s="144">
        <v>0</v>
      </c>
      <c r="X72" s="144">
        <v>0</v>
      </c>
      <c r="Y72" s="144">
        <v>0</v>
      </c>
      <c r="Z72" s="144">
        <v>0</v>
      </c>
      <c r="AA72" s="144">
        <v>0</v>
      </c>
      <c r="AB72" s="145">
        <f t="shared" si="12"/>
        <v>0</v>
      </c>
      <c r="AC72" s="145">
        <f t="shared" si="13"/>
        <v>0</v>
      </c>
      <c r="AD72" s="145">
        <f t="shared" si="14"/>
        <v>0</v>
      </c>
      <c r="AE72" s="146">
        <f t="shared" si="15"/>
        <v>0</v>
      </c>
      <c r="AF72" s="146">
        <v>0</v>
      </c>
      <c r="AG72" s="146">
        <f t="shared" si="16"/>
        <v>0</v>
      </c>
      <c r="AH72" s="146">
        <v>0</v>
      </c>
      <c r="AI72" s="146">
        <f t="shared" si="17"/>
        <v>0</v>
      </c>
      <c r="AJ72" s="146">
        <v>0</v>
      </c>
      <c r="AK72" s="157"/>
      <c r="AM72" s="135"/>
      <c r="AN72" s="135"/>
      <c r="AO72" s="135"/>
      <c r="AP72" s="135"/>
      <c r="AQ72" s="135"/>
      <c r="AR72" s="135"/>
    </row>
    <row r="73" spans="1:44" s="24" customFormat="1" ht="15.75">
      <c r="A73" s="138">
        <v>8</v>
      </c>
      <c r="B73" s="138">
        <v>9</v>
      </c>
      <c r="C73" s="139"/>
      <c r="D73" s="139">
        <v>3155</v>
      </c>
      <c r="E73" s="139"/>
      <c r="F73" s="139"/>
      <c r="G73" s="139">
        <v>13497550</v>
      </c>
      <c r="H73" s="151"/>
      <c r="I73" s="140" t="e">
        <v>#DIV/0!</v>
      </c>
      <c r="J73" s="140">
        <v>3.1237128916769634E-3</v>
      </c>
      <c r="K73" s="140"/>
      <c r="L73" s="140" t="e">
        <v>#DIV/0!</v>
      </c>
      <c r="M73" s="140">
        <v>8.5562916006339158</v>
      </c>
      <c r="N73" s="140"/>
      <c r="O73" s="135"/>
      <c r="P73" s="208" t="str">
        <f t="shared" si="10"/>
        <v>(8, 9]</v>
      </c>
      <c r="Q73" s="142" t="s">
        <v>165</v>
      </c>
      <c r="R73" s="140">
        <f t="shared" si="11"/>
        <v>3.1237128916769634E-3</v>
      </c>
      <c r="S73" s="143">
        <v>0</v>
      </c>
      <c r="T73" s="143">
        <v>0</v>
      </c>
      <c r="U73" s="143">
        <v>0</v>
      </c>
      <c r="V73" s="144">
        <v>0</v>
      </c>
      <c r="W73" s="144">
        <v>0</v>
      </c>
      <c r="X73" s="144">
        <v>0</v>
      </c>
      <c r="Y73" s="144">
        <v>0</v>
      </c>
      <c r="Z73" s="144">
        <v>0</v>
      </c>
      <c r="AA73" s="144">
        <v>0</v>
      </c>
      <c r="AB73" s="145">
        <f t="shared" si="12"/>
        <v>0</v>
      </c>
      <c r="AC73" s="145">
        <f t="shared" si="13"/>
        <v>0</v>
      </c>
      <c r="AD73" s="145">
        <f t="shared" si="14"/>
        <v>0</v>
      </c>
      <c r="AE73" s="146">
        <f t="shared" si="15"/>
        <v>0</v>
      </c>
      <c r="AF73" s="146">
        <v>0</v>
      </c>
      <c r="AG73" s="146">
        <f t="shared" si="16"/>
        <v>0</v>
      </c>
      <c r="AH73" s="146">
        <v>0</v>
      </c>
      <c r="AI73" s="146">
        <f t="shared" si="17"/>
        <v>0</v>
      </c>
      <c r="AJ73" s="146">
        <v>0</v>
      </c>
      <c r="AK73" s="157"/>
      <c r="AM73" s="135"/>
      <c r="AN73" s="135"/>
      <c r="AO73" s="135"/>
      <c r="AP73" s="135"/>
      <c r="AQ73" s="135"/>
      <c r="AR73" s="135"/>
    </row>
    <row r="74" spans="1:44" s="24" customFormat="1" ht="15.75">
      <c r="A74" s="138">
        <v>9</v>
      </c>
      <c r="B74" s="138">
        <v>10</v>
      </c>
      <c r="C74" s="139"/>
      <c r="D74" s="139">
        <v>3289</v>
      </c>
      <c r="E74" s="139"/>
      <c r="F74" s="139"/>
      <c r="G74" s="139">
        <v>15750950</v>
      </c>
      <c r="H74" s="151"/>
      <c r="I74" s="140" t="e">
        <v>#DIV/0!</v>
      </c>
      <c r="J74" s="140">
        <v>3.2563840572822607E-3</v>
      </c>
      <c r="K74" s="140"/>
      <c r="L74" s="140" t="e">
        <v>#DIV/0!</v>
      </c>
      <c r="M74" s="140">
        <v>9.5779568257829126</v>
      </c>
      <c r="N74" s="140"/>
      <c r="O74" s="135"/>
      <c r="P74" s="208" t="str">
        <f t="shared" si="10"/>
        <v>(9, 10]</v>
      </c>
      <c r="Q74" s="142" t="s">
        <v>165</v>
      </c>
      <c r="R74" s="140">
        <f t="shared" si="11"/>
        <v>3.2563840572822607E-3</v>
      </c>
      <c r="S74" s="143">
        <v>0</v>
      </c>
      <c r="T74" s="143">
        <v>0</v>
      </c>
      <c r="U74" s="143">
        <v>0</v>
      </c>
      <c r="V74" s="144">
        <v>0</v>
      </c>
      <c r="W74" s="144">
        <v>0</v>
      </c>
      <c r="X74" s="144">
        <v>0</v>
      </c>
      <c r="Y74" s="144">
        <v>0</v>
      </c>
      <c r="Z74" s="144">
        <v>0</v>
      </c>
      <c r="AA74" s="144">
        <v>0</v>
      </c>
      <c r="AB74" s="145">
        <f t="shared" si="12"/>
        <v>0</v>
      </c>
      <c r="AC74" s="145">
        <f t="shared" si="13"/>
        <v>0</v>
      </c>
      <c r="AD74" s="145">
        <f t="shared" si="14"/>
        <v>0</v>
      </c>
      <c r="AE74" s="146">
        <f t="shared" si="15"/>
        <v>0</v>
      </c>
      <c r="AF74" s="146">
        <v>0</v>
      </c>
      <c r="AG74" s="146">
        <f t="shared" si="16"/>
        <v>0</v>
      </c>
      <c r="AH74" s="146">
        <v>0</v>
      </c>
      <c r="AI74" s="146">
        <f t="shared" si="17"/>
        <v>0</v>
      </c>
      <c r="AJ74" s="146">
        <v>0</v>
      </c>
      <c r="AK74" s="157"/>
      <c r="AM74" s="135"/>
      <c r="AN74" s="135"/>
      <c r="AO74" s="135"/>
      <c r="AP74" s="135"/>
      <c r="AQ74" s="135"/>
      <c r="AR74" s="135"/>
    </row>
    <row r="75" spans="1:44" s="24" customFormat="1" ht="15.75">
      <c r="A75" s="138">
        <v>10</v>
      </c>
      <c r="B75" s="138">
        <v>15</v>
      </c>
      <c r="C75" s="139"/>
      <c r="D75" s="139">
        <v>16424</v>
      </c>
      <c r="E75" s="139"/>
      <c r="F75" s="139"/>
      <c r="G75" s="139">
        <v>103238050</v>
      </c>
      <c r="H75" s="151"/>
      <c r="I75" s="140" t="e">
        <v>#DIV/0!</v>
      </c>
      <c r="J75" s="140">
        <v>1.626112853657764E-2</v>
      </c>
      <c r="K75" s="140"/>
      <c r="L75" s="140" t="e">
        <v>#DIV/0!</v>
      </c>
      <c r="M75" s="140">
        <v>12.571608621529469</v>
      </c>
      <c r="N75" s="140"/>
      <c r="O75" s="135"/>
      <c r="P75" s="208" t="str">
        <f t="shared" si="10"/>
        <v>(10, 15]</v>
      </c>
      <c r="Q75" s="142" t="s">
        <v>165</v>
      </c>
      <c r="R75" s="140">
        <f t="shared" si="11"/>
        <v>1.626112853657764E-2</v>
      </c>
      <c r="S75" s="143">
        <v>0</v>
      </c>
      <c r="T75" s="143">
        <v>1</v>
      </c>
      <c r="U75" s="143">
        <v>0.3</v>
      </c>
      <c r="V75" s="144">
        <v>0</v>
      </c>
      <c r="W75" s="144">
        <v>1.626112853657764E-2</v>
      </c>
      <c r="X75" s="144">
        <v>4.8783385609732915E-3</v>
      </c>
      <c r="Y75" s="144">
        <v>0</v>
      </c>
      <c r="Z75" s="144">
        <v>0.10680196115687206</v>
      </c>
      <c r="AA75" s="144">
        <v>1.1029635108911097E-2</v>
      </c>
      <c r="AB75" s="145">
        <f t="shared" si="12"/>
        <v>0</v>
      </c>
      <c r="AC75" s="145">
        <f t="shared" si="13"/>
        <v>106801961</v>
      </c>
      <c r="AD75" s="145">
        <f t="shared" si="14"/>
        <v>11029635</v>
      </c>
      <c r="AE75" s="146">
        <f t="shared" si="15"/>
        <v>0</v>
      </c>
      <c r="AF75" s="146">
        <v>0</v>
      </c>
      <c r="AG75" s="146">
        <f t="shared" si="16"/>
        <v>1.3426724537038541</v>
      </c>
      <c r="AH75" s="146">
        <v>0.10680196206801962</v>
      </c>
      <c r="AI75" s="146">
        <f t="shared" si="17"/>
        <v>0.13866025445832317</v>
      </c>
      <c r="AJ75" s="146">
        <v>1.1029635066177811E-2</v>
      </c>
      <c r="AK75" s="157"/>
      <c r="AM75" s="135"/>
      <c r="AN75" s="135"/>
      <c r="AO75" s="135"/>
      <c r="AP75" s="135"/>
      <c r="AQ75" s="135"/>
      <c r="AR75" s="135"/>
    </row>
    <row r="76" spans="1:44" s="24" customFormat="1" ht="15.75">
      <c r="A76" s="138">
        <v>15</v>
      </c>
      <c r="B76" s="138">
        <v>20</v>
      </c>
      <c r="C76" s="139"/>
      <c r="D76" s="139">
        <v>17312</v>
      </c>
      <c r="E76" s="139"/>
      <c r="F76" s="139"/>
      <c r="G76" s="139">
        <v>152147550</v>
      </c>
      <c r="H76" s="151"/>
      <c r="I76" s="140" t="e">
        <v>#DIV/0!</v>
      </c>
      <c r="J76" s="140">
        <v>1.7140322529544085E-2</v>
      </c>
      <c r="K76" s="140"/>
      <c r="L76" s="140" t="e">
        <v>#DIV/0!</v>
      </c>
      <c r="M76" s="140">
        <v>17.577119916820703</v>
      </c>
      <c r="N76" s="140"/>
      <c r="O76" s="135"/>
      <c r="P76" s="208" t="str">
        <f t="shared" si="10"/>
        <v>(15, 20]</v>
      </c>
      <c r="Q76" s="142" t="s">
        <v>165</v>
      </c>
      <c r="R76" s="140">
        <f t="shared" si="11"/>
        <v>1.7140322529544085E-2</v>
      </c>
      <c r="S76" s="143">
        <v>0</v>
      </c>
      <c r="T76" s="143">
        <v>1.0349999999999999</v>
      </c>
      <c r="U76" s="143">
        <v>0.5</v>
      </c>
      <c r="V76" s="144">
        <v>0</v>
      </c>
      <c r="W76" s="144">
        <v>1.7740233818078127E-2</v>
      </c>
      <c r="X76" s="144">
        <v>8.5701612647720426E-3</v>
      </c>
      <c r="Y76" s="144">
        <v>0</v>
      </c>
      <c r="Z76" s="144">
        <v>0.11651662176400027</v>
      </c>
      <c r="AA76" s="144">
        <v>1.9376628004289343E-2</v>
      </c>
      <c r="AB76" s="145">
        <f t="shared" si="12"/>
        <v>0</v>
      </c>
      <c r="AC76" s="145">
        <f t="shared" si="13"/>
        <v>116516621</v>
      </c>
      <c r="AD76" s="145">
        <f t="shared" si="14"/>
        <v>19376628</v>
      </c>
      <c r="AE76" s="146">
        <f t="shared" si="15"/>
        <v>0</v>
      </c>
      <c r="AF76" s="146">
        <v>0</v>
      </c>
      <c r="AG76" s="146">
        <f t="shared" si="16"/>
        <v>2.0480266196197494</v>
      </c>
      <c r="AH76" s="146">
        <v>0.11651662216516623</v>
      </c>
      <c r="AI76" s="146">
        <f t="shared" si="17"/>
        <v>0.34058531393962566</v>
      </c>
      <c r="AJ76" s="146">
        <v>1.9376628116259769E-2</v>
      </c>
      <c r="AK76" s="157"/>
      <c r="AM76" s="135"/>
      <c r="AN76" s="135"/>
      <c r="AO76" s="135"/>
      <c r="AP76" s="135"/>
      <c r="AQ76" s="135"/>
      <c r="AR76" s="135"/>
    </row>
    <row r="77" spans="1:44" s="24" customFormat="1" ht="15.75">
      <c r="A77" s="138">
        <v>20</v>
      </c>
      <c r="B77" s="138">
        <v>25</v>
      </c>
      <c r="C77" s="139"/>
      <c r="D77" s="139">
        <v>17755</v>
      </c>
      <c r="E77" s="139"/>
      <c r="F77" s="139"/>
      <c r="G77" s="139">
        <v>200341300</v>
      </c>
      <c r="H77" s="151"/>
      <c r="I77" s="140" t="e">
        <v>#DIV/0!</v>
      </c>
      <c r="J77" s="140">
        <v>1.7578929442701896E-2</v>
      </c>
      <c r="K77" s="140"/>
      <c r="L77" s="140" t="e">
        <v>#DIV/0!</v>
      </c>
      <c r="M77" s="140">
        <v>22.567310616727681</v>
      </c>
      <c r="N77" s="140"/>
      <c r="O77" s="135"/>
      <c r="P77" s="208" t="str">
        <f t="shared" si="10"/>
        <v>(20, 25]</v>
      </c>
      <c r="Q77" s="142" t="s">
        <v>165</v>
      </c>
      <c r="R77" s="140">
        <f t="shared" si="11"/>
        <v>1.7578929442701896E-2</v>
      </c>
      <c r="S77" s="143">
        <v>1</v>
      </c>
      <c r="T77" s="143">
        <v>1.2</v>
      </c>
      <c r="U77" s="143">
        <v>0.6</v>
      </c>
      <c r="V77" s="144">
        <v>1.7578929442701896E-2</v>
      </c>
      <c r="W77" s="144">
        <v>2.1094715331242273E-2</v>
      </c>
      <c r="X77" s="144">
        <v>1.0547357665621137E-2</v>
      </c>
      <c r="Y77" s="144">
        <v>0.14530018748675277</v>
      </c>
      <c r="Z77" s="144">
        <v>0.13854862301560614</v>
      </c>
      <c r="AA77" s="144">
        <v>2.3846952186887052E-2</v>
      </c>
      <c r="AB77" s="145">
        <f t="shared" si="12"/>
        <v>145300187</v>
      </c>
      <c r="AC77" s="145">
        <f t="shared" si="13"/>
        <v>138548623</v>
      </c>
      <c r="AD77" s="145">
        <f t="shared" si="14"/>
        <v>23846952</v>
      </c>
      <c r="AE77" s="146">
        <f t="shared" si="15"/>
        <v>3.2790344526976174</v>
      </c>
      <c r="AF77" s="146">
        <v>0.14530018743590056</v>
      </c>
      <c r="AG77" s="146">
        <f t="shared" si="16"/>
        <v>3.1266698107609008</v>
      </c>
      <c r="AH77" s="146">
        <v>0.13854862438548624</v>
      </c>
      <c r="AI77" s="146">
        <f t="shared" si="17"/>
        <v>0.53816157304619539</v>
      </c>
      <c r="AJ77" s="146">
        <v>2.3846952143081714E-2</v>
      </c>
      <c r="AK77" s="157"/>
      <c r="AM77" s="135"/>
      <c r="AN77" s="135"/>
      <c r="AO77" s="135"/>
      <c r="AP77" s="135"/>
      <c r="AQ77" s="135"/>
      <c r="AR77" s="135"/>
    </row>
    <row r="78" spans="1:44" s="24" customFormat="1" ht="15.75">
      <c r="A78" s="138">
        <v>25</v>
      </c>
      <c r="B78" s="138">
        <v>30</v>
      </c>
      <c r="C78" s="139"/>
      <c r="D78" s="139">
        <v>18253</v>
      </c>
      <c r="E78" s="139"/>
      <c r="F78" s="139"/>
      <c r="G78" s="139">
        <v>251527900</v>
      </c>
      <c r="H78" s="151"/>
      <c r="I78" s="140" t="e">
        <v>#DIV/0!</v>
      </c>
      <c r="J78" s="140">
        <v>1.8071990938757405E-2</v>
      </c>
      <c r="K78" s="140"/>
      <c r="L78" s="140" t="e">
        <v>#DIV/0!</v>
      </c>
      <c r="M78" s="140">
        <v>27.560170930805896</v>
      </c>
      <c r="N78" s="140"/>
      <c r="O78" s="135"/>
      <c r="P78" s="208" t="str">
        <f t="shared" si="10"/>
        <v>(25, 30]</v>
      </c>
      <c r="Q78" s="142" t="s">
        <v>165</v>
      </c>
      <c r="R78" s="140">
        <f t="shared" si="11"/>
        <v>1.8071990938757405E-2</v>
      </c>
      <c r="S78" s="143">
        <v>2</v>
      </c>
      <c r="T78" s="143">
        <v>1.2</v>
      </c>
      <c r="U78" s="143">
        <v>0.8</v>
      </c>
      <c r="V78" s="144">
        <v>3.6143981877514809E-2</v>
      </c>
      <c r="W78" s="144">
        <v>2.1686389126508884E-2</v>
      </c>
      <c r="X78" s="144">
        <v>1.4457592751005924E-2</v>
      </c>
      <c r="Y78" s="144">
        <v>0.2987512613005574</v>
      </c>
      <c r="Z78" s="144">
        <v>0.14243469534800671</v>
      </c>
      <c r="AA78" s="144">
        <v>3.2687762565831183E-2</v>
      </c>
      <c r="AB78" s="145">
        <f t="shared" si="12"/>
        <v>298751261</v>
      </c>
      <c r="AC78" s="145">
        <f t="shared" si="13"/>
        <v>142434695</v>
      </c>
      <c r="AD78" s="145">
        <f t="shared" si="14"/>
        <v>32687762</v>
      </c>
      <c r="AE78" s="146">
        <f t="shared" si="15"/>
        <v>8.2336358189538057</v>
      </c>
      <c r="AF78" s="146">
        <v>0.29875126189625378</v>
      </c>
      <c r="AG78" s="146">
        <f t="shared" si="16"/>
        <v>3.9255245406772037</v>
      </c>
      <c r="AH78" s="146">
        <v>0.14243469642434697</v>
      </c>
      <c r="AI78" s="146">
        <f t="shared" si="17"/>
        <v>0.90088030806550157</v>
      </c>
      <c r="AJ78" s="146">
        <v>3.2687762196126575E-2</v>
      </c>
      <c r="AK78" s="157"/>
      <c r="AM78" s="135"/>
      <c r="AN78" s="135"/>
      <c r="AO78" s="135"/>
      <c r="AP78" s="135"/>
      <c r="AQ78" s="135"/>
      <c r="AR78" s="135"/>
    </row>
    <row r="79" spans="1:44" s="24" customFormat="1" ht="15.75">
      <c r="A79" s="138">
        <v>30</v>
      </c>
      <c r="B79" s="138">
        <v>35</v>
      </c>
      <c r="C79" s="139"/>
      <c r="D79" s="139">
        <v>18334</v>
      </c>
      <c r="E79" s="139"/>
      <c r="F79" s="139"/>
      <c r="G79" s="139">
        <v>298518250</v>
      </c>
      <c r="H79" s="151"/>
      <c r="I79" s="140" t="e">
        <v>#DIV/0!</v>
      </c>
      <c r="J79" s="140">
        <v>1.8152187688115832E-2</v>
      </c>
      <c r="K79" s="140"/>
      <c r="L79" s="140" t="e">
        <v>#DIV/0!</v>
      </c>
      <c r="M79" s="140">
        <v>32.564443111159598</v>
      </c>
      <c r="N79" s="140"/>
      <c r="O79" s="135"/>
      <c r="P79" s="208" t="str">
        <f t="shared" si="10"/>
        <v>(30, 35]</v>
      </c>
      <c r="Q79" s="142" t="s">
        <v>165</v>
      </c>
      <c r="R79" s="140">
        <f t="shared" si="11"/>
        <v>1.8152187688115832E-2</v>
      </c>
      <c r="S79" s="143">
        <v>2</v>
      </c>
      <c r="T79" s="143">
        <v>1.2</v>
      </c>
      <c r="U79" s="143">
        <v>12</v>
      </c>
      <c r="V79" s="144">
        <v>3.6304375376231664E-2</v>
      </c>
      <c r="W79" s="144">
        <v>2.1782625225738997E-2</v>
      </c>
      <c r="X79" s="144">
        <v>0.21782625225739</v>
      </c>
      <c r="Y79" s="144">
        <v>0.3000770078718249</v>
      </c>
      <c r="Z79" s="144">
        <v>0.1430667673538791</v>
      </c>
      <c r="AA79" s="144">
        <v>0.4924922798021823</v>
      </c>
      <c r="AB79" s="145">
        <f t="shared" si="12"/>
        <v>300077007</v>
      </c>
      <c r="AC79" s="145">
        <f t="shared" si="13"/>
        <v>143066767</v>
      </c>
      <c r="AD79" s="145">
        <f t="shared" si="14"/>
        <v>492492279</v>
      </c>
      <c r="AE79" s="146">
        <f t="shared" si="15"/>
        <v>9.7718406234185409</v>
      </c>
      <c r="AF79" s="146">
        <v>0.30007700790023101</v>
      </c>
      <c r="AG79" s="146">
        <f t="shared" si="16"/>
        <v>4.6588895950690254</v>
      </c>
      <c r="AH79" s="146">
        <v>0.14306676843066768</v>
      </c>
      <c r="AI79" s="146">
        <f t="shared" si="17"/>
        <v>16.037736802180842</v>
      </c>
      <c r="AJ79" s="146">
        <v>0.4924922819549537</v>
      </c>
      <c r="AK79" s="157"/>
      <c r="AM79" s="135"/>
      <c r="AN79" s="135"/>
      <c r="AO79" s="135"/>
      <c r="AP79" s="135"/>
      <c r="AQ79" s="135"/>
      <c r="AR79" s="135"/>
    </row>
    <row r="80" spans="1:44" s="24" customFormat="1" ht="15.75">
      <c r="A80" s="138">
        <v>35</v>
      </c>
      <c r="B80" s="138">
        <v>40</v>
      </c>
      <c r="C80" s="139"/>
      <c r="D80" s="139">
        <v>18324</v>
      </c>
      <c r="E80" s="139"/>
      <c r="F80" s="139"/>
      <c r="G80" s="139">
        <v>344092900</v>
      </c>
      <c r="H80" s="151"/>
      <c r="I80" s="140" t="e">
        <v>#DIV/0!</v>
      </c>
      <c r="J80" s="140">
        <v>1.8142286854861706E-2</v>
      </c>
      <c r="K80" s="140"/>
      <c r="L80" s="140" t="e">
        <v>#DIV/0!</v>
      </c>
      <c r="M80" s="140">
        <v>37.556526959179216</v>
      </c>
      <c r="N80" s="140"/>
      <c r="O80" s="135"/>
      <c r="P80" s="208" t="str">
        <f t="shared" si="10"/>
        <v>(35, 40]</v>
      </c>
      <c r="Q80" s="142" t="s">
        <v>165</v>
      </c>
      <c r="R80" s="140">
        <f t="shared" si="11"/>
        <v>1.8142286854861706E-2</v>
      </c>
      <c r="S80" s="143">
        <v>1</v>
      </c>
      <c r="T80" s="143">
        <v>1.2</v>
      </c>
      <c r="U80" s="143">
        <v>5</v>
      </c>
      <c r="V80" s="144">
        <v>1.8142286854861706E-2</v>
      </c>
      <c r="W80" s="144">
        <v>2.1770744225834048E-2</v>
      </c>
      <c r="X80" s="144">
        <v>9.0711434274308528E-2</v>
      </c>
      <c r="Y80" s="144">
        <v>0.14995666772780952</v>
      </c>
      <c r="Z80" s="144">
        <v>0.14298873377290722</v>
      </c>
      <c r="AA80" s="144">
        <v>0.20509319059068734</v>
      </c>
      <c r="AB80" s="145">
        <f t="shared" si="12"/>
        <v>149956667</v>
      </c>
      <c r="AC80" s="145">
        <f t="shared" si="13"/>
        <v>142988733</v>
      </c>
      <c r="AD80" s="145">
        <f t="shared" si="14"/>
        <v>205093190</v>
      </c>
      <c r="AE80" s="146">
        <f t="shared" si="15"/>
        <v>5.63185160689416</v>
      </c>
      <c r="AF80" s="146">
        <v>0.14995666744986999</v>
      </c>
      <c r="AG80" s="146">
        <f t="shared" si="16"/>
        <v>5.3701602057733782</v>
      </c>
      <c r="AH80" s="146">
        <v>0.14298873442988735</v>
      </c>
      <c r="AI80" s="146">
        <f t="shared" si="17"/>
        <v>7.7025879193790656</v>
      </c>
      <c r="AJ80" s="146">
        <v>0.20509319123055914</v>
      </c>
      <c r="AK80" s="157"/>
      <c r="AM80" s="135"/>
      <c r="AN80" s="135"/>
      <c r="AO80" s="135"/>
      <c r="AP80" s="135"/>
      <c r="AQ80" s="135"/>
      <c r="AR80" s="135"/>
    </row>
    <row r="81" spans="1:44" s="24" customFormat="1" ht="15.75">
      <c r="A81" s="138">
        <v>40</v>
      </c>
      <c r="B81" s="138">
        <v>45</v>
      </c>
      <c r="C81" s="139"/>
      <c r="D81" s="139">
        <v>18489</v>
      </c>
      <c r="E81" s="139"/>
      <c r="F81" s="139"/>
      <c r="G81" s="139">
        <v>393412650</v>
      </c>
      <c r="H81" s="151"/>
      <c r="I81" s="140" t="e">
        <v>#DIV/0!</v>
      </c>
      <c r="J81" s="140">
        <v>1.8305650603554796E-2</v>
      </c>
      <c r="K81" s="140"/>
      <c r="L81" s="140" t="e">
        <v>#DIV/0!</v>
      </c>
      <c r="M81" s="140">
        <v>42.556401103358752</v>
      </c>
      <c r="N81" s="140"/>
      <c r="O81" s="135"/>
      <c r="P81" s="208" t="str">
        <f t="shared" si="10"/>
        <v>(40, 45]</v>
      </c>
      <c r="Q81" s="142" t="s">
        <v>165</v>
      </c>
      <c r="R81" s="140">
        <f t="shared" si="11"/>
        <v>1.8305650603554796E-2</v>
      </c>
      <c r="S81" s="143">
        <v>0.7</v>
      </c>
      <c r="T81" s="143">
        <v>0.5</v>
      </c>
      <c r="U81" s="143">
        <v>3</v>
      </c>
      <c r="V81" s="144">
        <v>1.2813955422488357E-2</v>
      </c>
      <c r="W81" s="144">
        <v>9.1528253017773981E-3</v>
      </c>
      <c r="X81" s="144">
        <v>5.4916951810664388E-2</v>
      </c>
      <c r="Y81" s="144">
        <v>0.1059148756130555</v>
      </c>
      <c r="Z81" s="144">
        <v>6.011511994122648E-2</v>
      </c>
      <c r="AA81" s="144">
        <v>0.12416398169060965</v>
      </c>
      <c r="AB81" s="145">
        <f t="shared" si="12"/>
        <v>105914875</v>
      </c>
      <c r="AC81" s="145">
        <f t="shared" si="13"/>
        <v>60115119</v>
      </c>
      <c r="AD81" s="145">
        <f t="shared" si="14"/>
        <v>124163981</v>
      </c>
      <c r="AE81" s="146">
        <f t="shared" si="15"/>
        <v>4.5073559033121038</v>
      </c>
      <c r="AF81" s="146">
        <v>0.10591487531774463</v>
      </c>
      <c r="AG81" s="146">
        <f t="shared" si="16"/>
        <v>2.5582831165401427</v>
      </c>
      <c r="AH81" s="146">
        <v>6.0115119601151193E-2</v>
      </c>
      <c r="AI81" s="146">
        <f t="shared" si="17"/>
        <v>5.2839721780258149</v>
      </c>
      <c r="AJ81" s="146">
        <v>0.12416398174498389</v>
      </c>
      <c r="AK81" s="157"/>
      <c r="AM81" s="135"/>
      <c r="AN81" s="135"/>
      <c r="AO81" s="135"/>
      <c r="AP81" s="135"/>
      <c r="AQ81" s="135"/>
      <c r="AR81" s="135"/>
    </row>
    <row r="82" spans="1:44" s="24" customFormat="1" ht="15.75">
      <c r="A82" s="138">
        <v>45</v>
      </c>
      <c r="B82" s="138">
        <v>50</v>
      </c>
      <c r="C82" s="139"/>
      <c r="D82" s="139">
        <v>18523</v>
      </c>
      <c r="E82" s="139"/>
      <c r="F82" s="139"/>
      <c r="G82" s="139">
        <v>440355950</v>
      </c>
      <c r="H82" s="151"/>
      <c r="I82" s="140" t="e">
        <v>#DIV/0!</v>
      </c>
      <c r="J82" s="140">
        <v>1.8339313436618827E-2</v>
      </c>
      <c r="K82" s="140"/>
      <c r="L82" s="140" t="e">
        <v>#DIV/0!</v>
      </c>
      <c r="M82" s="140">
        <v>47.546936241429577</v>
      </c>
      <c r="N82" s="140"/>
      <c r="O82" s="135"/>
      <c r="P82" s="208" t="str">
        <f t="shared" si="10"/>
        <v>(45, 50]</v>
      </c>
      <c r="Q82" s="142" t="s">
        <v>165</v>
      </c>
      <c r="R82" s="140">
        <f t="shared" si="11"/>
        <v>1.8339313436618827E-2</v>
      </c>
      <c r="S82" s="143">
        <v>0</v>
      </c>
      <c r="T82" s="143">
        <v>0.1</v>
      </c>
      <c r="U82" s="143">
        <v>2</v>
      </c>
      <c r="V82" s="144">
        <v>0</v>
      </c>
      <c r="W82" s="144">
        <v>1.8339313436618828E-3</v>
      </c>
      <c r="X82" s="144">
        <v>3.6678626873237655E-2</v>
      </c>
      <c r="Y82" s="144">
        <v>0</v>
      </c>
      <c r="Z82" s="144">
        <v>1.2045133502854001E-2</v>
      </c>
      <c r="AA82" s="144">
        <v>8.2928207144974939E-2</v>
      </c>
      <c r="AB82" s="145">
        <f t="shared" si="12"/>
        <v>0</v>
      </c>
      <c r="AC82" s="145">
        <f t="shared" si="13"/>
        <v>12045133</v>
      </c>
      <c r="AD82" s="145">
        <f t="shared" si="14"/>
        <v>82928207</v>
      </c>
      <c r="AE82" s="146">
        <f t="shared" si="15"/>
        <v>0</v>
      </c>
      <c r="AF82" s="146">
        <v>0</v>
      </c>
      <c r="AG82" s="146">
        <f t="shared" si="16"/>
        <v>0.5727091707705394</v>
      </c>
      <c r="AH82" s="146">
        <v>1.2045133120451331E-2</v>
      </c>
      <c r="AI82" s="146">
        <f t="shared" si="17"/>
        <v>3.9429821708450743</v>
      </c>
      <c r="AJ82" s="146">
        <v>8.292820749756924E-2</v>
      </c>
      <c r="AK82" s="157"/>
      <c r="AM82" s="135"/>
      <c r="AN82" s="135"/>
      <c r="AO82" s="135"/>
      <c r="AP82" s="135"/>
      <c r="AQ82" s="135"/>
      <c r="AR82" s="135"/>
    </row>
    <row r="83" spans="1:44" s="24" customFormat="1" ht="15.75">
      <c r="A83" s="138">
        <v>50</v>
      </c>
      <c r="B83" s="138">
        <v>60</v>
      </c>
      <c r="C83" s="139"/>
      <c r="D83" s="139">
        <v>37030</v>
      </c>
      <c r="E83" s="139"/>
      <c r="F83" s="139"/>
      <c r="G83" s="139">
        <v>1019239350</v>
      </c>
      <c r="H83" s="151"/>
      <c r="I83" s="140" t="e">
        <v>#DIV/0!</v>
      </c>
      <c r="J83" s="140">
        <v>3.6662785540031051E-2</v>
      </c>
      <c r="K83" s="140"/>
      <c r="L83" s="140" t="e">
        <v>#DIV/0!</v>
      </c>
      <c r="M83" s="140">
        <v>55.049384283013772</v>
      </c>
      <c r="N83" s="140"/>
      <c r="O83" s="135"/>
      <c r="P83" s="208" t="str">
        <f t="shared" si="10"/>
        <v>(50, 60]</v>
      </c>
      <c r="Q83" s="142" t="s">
        <v>165</v>
      </c>
      <c r="R83" s="140">
        <f t="shared" si="11"/>
        <v>3.6662785540031051E-2</v>
      </c>
      <c r="S83" s="143">
        <v>0</v>
      </c>
      <c r="T83" s="143">
        <v>0.4</v>
      </c>
      <c r="U83" s="143">
        <v>0.1</v>
      </c>
      <c r="V83" s="144">
        <v>0</v>
      </c>
      <c r="W83" s="144">
        <v>1.4665114216012421E-2</v>
      </c>
      <c r="X83" s="144">
        <v>3.6662785540031054E-3</v>
      </c>
      <c r="Y83" s="144">
        <v>0</v>
      </c>
      <c r="Z83" s="144">
        <v>9.6319450112980334E-2</v>
      </c>
      <c r="AA83" s="144">
        <v>8.2892390827037261E-3</v>
      </c>
      <c r="AB83" s="145">
        <f t="shared" si="12"/>
        <v>0</v>
      </c>
      <c r="AC83" s="145">
        <f t="shared" si="13"/>
        <v>96319450</v>
      </c>
      <c r="AD83" s="145">
        <f t="shared" si="14"/>
        <v>8289239</v>
      </c>
      <c r="AE83" s="146">
        <f t="shared" si="15"/>
        <v>0</v>
      </c>
      <c r="AF83" s="146">
        <v>0</v>
      </c>
      <c r="AG83" s="146">
        <f t="shared" si="16"/>
        <v>5.3023264169785307</v>
      </c>
      <c r="AH83" s="146">
        <v>9.6319450963194511E-2</v>
      </c>
      <c r="AI83" s="146">
        <f t="shared" si="17"/>
        <v>0.45631750312474478</v>
      </c>
      <c r="AJ83" s="146">
        <v>8.2892390497354348E-3</v>
      </c>
      <c r="AK83" s="157"/>
      <c r="AM83" s="135"/>
      <c r="AN83" s="135"/>
      <c r="AO83" s="135"/>
      <c r="AP83" s="135"/>
      <c r="AQ83" s="135"/>
      <c r="AR83" s="135"/>
    </row>
    <row r="84" spans="1:44" s="24" customFormat="1" ht="15.75">
      <c r="A84" s="138">
        <v>60</v>
      </c>
      <c r="B84" s="138">
        <v>70</v>
      </c>
      <c r="C84" s="139"/>
      <c r="D84" s="139">
        <v>36419</v>
      </c>
      <c r="E84" s="139"/>
      <c r="F84" s="139"/>
      <c r="G84" s="139">
        <v>1184108850</v>
      </c>
      <c r="H84" s="151"/>
      <c r="I84" s="140" t="e">
        <v>#DIV/0!</v>
      </c>
      <c r="J84" s="140">
        <v>3.6057844628203911E-2</v>
      </c>
      <c r="K84" s="140"/>
      <c r="L84" s="140" t="e">
        <v>#DIV/0!</v>
      </c>
      <c r="M84" s="140">
        <v>65.02698316812652</v>
      </c>
      <c r="N84" s="140"/>
      <c r="O84" s="135"/>
      <c r="P84" s="208" t="str">
        <f t="shared" si="10"/>
        <v>(60, 70]</v>
      </c>
      <c r="Q84" s="142" t="s">
        <v>165</v>
      </c>
      <c r="R84" s="140">
        <f t="shared" si="11"/>
        <v>3.6057844628203911E-2</v>
      </c>
      <c r="S84" s="143">
        <v>0</v>
      </c>
      <c r="T84" s="143">
        <v>0.1</v>
      </c>
      <c r="U84" s="143">
        <v>1E-4</v>
      </c>
      <c r="V84" s="144">
        <v>0</v>
      </c>
      <c r="W84" s="144">
        <v>3.6057844628203913E-3</v>
      </c>
      <c r="X84" s="144">
        <v>3.6057844628203912E-6</v>
      </c>
      <c r="Y84" s="144">
        <v>0</v>
      </c>
      <c r="Z84" s="144">
        <v>2.3682541545129832E-2</v>
      </c>
      <c r="AA84" s="144">
        <v>8.1524655185791774E-6</v>
      </c>
      <c r="AB84" s="145">
        <f t="shared" si="12"/>
        <v>0</v>
      </c>
      <c r="AC84" s="145">
        <f t="shared" si="13"/>
        <v>23682541</v>
      </c>
      <c r="AD84" s="145">
        <f t="shared" si="14"/>
        <v>8152</v>
      </c>
      <c r="AE84" s="146">
        <f t="shared" si="15"/>
        <v>0</v>
      </c>
      <c r="AF84" s="146">
        <v>0</v>
      </c>
      <c r="AG84" s="146">
        <f t="shared" si="16"/>
        <v>1.5400041949854661</v>
      </c>
      <c r="AH84" s="146">
        <v>2.3682541236825411E-2</v>
      </c>
      <c r="AI84" s="146">
        <f t="shared" si="17"/>
        <v>5.3009996678656738E-4</v>
      </c>
      <c r="AJ84" s="146">
        <v>8.1520000489119997E-6</v>
      </c>
      <c r="AK84" s="157"/>
      <c r="AM84" s="135"/>
      <c r="AN84" s="135"/>
      <c r="AO84" s="135"/>
      <c r="AP84" s="135"/>
      <c r="AQ84" s="135"/>
      <c r="AR84" s="135"/>
    </row>
    <row r="85" spans="1:44" s="24" customFormat="1" ht="15.75">
      <c r="A85" s="138">
        <v>70</v>
      </c>
      <c r="B85" s="138">
        <v>80</v>
      </c>
      <c r="C85" s="139"/>
      <c r="D85" s="139">
        <v>35182</v>
      </c>
      <c r="E85" s="139"/>
      <c r="F85" s="139"/>
      <c r="G85" s="139">
        <v>1320433850</v>
      </c>
      <c r="H85" s="151"/>
      <c r="I85" s="140" t="e">
        <v>#DIV/0!</v>
      </c>
      <c r="J85" s="140">
        <v>3.4833111554668443E-2</v>
      </c>
      <c r="K85" s="140"/>
      <c r="L85" s="140" t="e">
        <v>#DIV/0!</v>
      </c>
      <c r="M85" s="140">
        <v>75.06303507475414</v>
      </c>
      <c r="N85" s="140"/>
      <c r="O85" s="135"/>
      <c r="P85" s="208" t="str">
        <f t="shared" si="10"/>
        <v>(70, 80]</v>
      </c>
      <c r="Q85" s="142" t="s">
        <v>165</v>
      </c>
      <c r="R85" s="140">
        <f t="shared" si="11"/>
        <v>3.4833111554668443E-2</v>
      </c>
      <c r="S85" s="143">
        <v>0</v>
      </c>
      <c r="T85" s="143">
        <v>0.02</v>
      </c>
      <c r="U85" s="143">
        <v>1E-4</v>
      </c>
      <c r="V85" s="144">
        <v>0</v>
      </c>
      <c r="W85" s="144">
        <v>6.9666223109336885E-4</v>
      </c>
      <c r="X85" s="144">
        <v>3.4833111554668444E-6</v>
      </c>
      <c r="Y85" s="144">
        <v>0</v>
      </c>
      <c r="Z85" s="144">
        <v>4.5756290762555682E-3</v>
      </c>
      <c r="AA85" s="144">
        <v>7.8755606105234254E-6</v>
      </c>
      <c r="AB85" s="145">
        <f t="shared" si="12"/>
        <v>0</v>
      </c>
      <c r="AC85" s="145">
        <f t="shared" si="13"/>
        <v>4575629</v>
      </c>
      <c r="AD85" s="145">
        <f t="shared" si="14"/>
        <v>7875</v>
      </c>
      <c r="AE85" s="146">
        <f t="shared" si="15"/>
        <v>0</v>
      </c>
      <c r="AF85" s="146">
        <v>0</v>
      </c>
      <c r="AG85" s="146">
        <f t="shared" si="16"/>
        <v>0.34346060011606222</v>
      </c>
      <c r="AH85" s="146">
        <v>4.5756290457562906E-3</v>
      </c>
      <c r="AI85" s="146">
        <f t="shared" si="17"/>
        <v>5.9112140121368891E-4</v>
      </c>
      <c r="AJ85" s="146">
        <v>7.8750000472499999E-6</v>
      </c>
      <c r="AK85" s="157"/>
      <c r="AM85" s="135"/>
      <c r="AN85" s="135"/>
      <c r="AO85" s="135"/>
      <c r="AP85" s="135"/>
      <c r="AQ85" s="135"/>
      <c r="AR85" s="135"/>
    </row>
    <row r="86" spans="1:44" s="24" customFormat="1" ht="15.75">
      <c r="A86" s="138">
        <v>80</v>
      </c>
      <c r="B86" s="138">
        <v>90</v>
      </c>
      <c r="C86" s="139"/>
      <c r="D86" s="139">
        <v>34216</v>
      </c>
      <c r="E86" s="139"/>
      <c r="F86" s="139"/>
      <c r="G86" s="139">
        <v>1454819850</v>
      </c>
      <c r="H86" s="151"/>
      <c r="I86" s="140" t="e">
        <v>#DIV/0!</v>
      </c>
      <c r="J86" s="140">
        <v>3.3876691062319803E-2</v>
      </c>
      <c r="K86" s="140"/>
      <c r="L86" s="140" t="e">
        <v>#DIV/0!</v>
      </c>
      <c r="M86" s="140">
        <v>85.037400631283617</v>
      </c>
      <c r="N86" s="140"/>
      <c r="O86" s="135"/>
      <c r="P86" s="208" t="str">
        <f t="shared" si="10"/>
        <v>(80, 90]</v>
      </c>
      <c r="Q86" s="142" t="s">
        <v>165</v>
      </c>
      <c r="R86" s="140">
        <f t="shared" si="11"/>
        <v>3.3876691062319803E-2</v>
      </c>
      <c r="S86" s="143">
        <v>0</v>
      </c>
      <c r="T86" s="143">
        <v>0.01</v>
      </c>
      <c r="U86" s="143">
        <v>2.9999999999999997E-4</v>
      </c>
      <c r="V86" s="144">
        <v>0</v>
      </c>
      <c r="W86" s="144">
        <v>3.3876691062319805E-4</v>
      </c>
      <c r="X86" s="144">
        <v>1.016300731869594E-5</v>
      </c>
      <c r="Y86" s="144">
        <v>0</v>
      </c>
      <c r="Z86" s="144">
        <v>2.2249975054454054E-3</v>
      </c>
      <c r="AA86" s="144">
        <v>2.2977958772923894E-5</v>
      </c>
      <c r="AB86" s="145">
        <f t="shared" si="12"/>
        <v>0</v>
      </c>
      <c r="AC86" s="145">
        <f t="shared" si="13"/>
        <v>2224997</v>
      </c>
      <c r="AD86" s="145">
        <f t="shared" si="14"/>
        <v>22977</v>
      </c>
      <c r="AE86" s="146">
        <f t="shared" si="15"/>
        <v>0</v>
      </c>
      <c r="AF86" s="146">
        <v>0</v>
      </c>
      <c r="AG86" s="146">
        <f t="shared" si="16"/>
        <v>0.18920796129240414</v>
      </c>
      <c r="AH86" s="146">
        <v>2.2249970222499704E-3</v>
      </c>
      <c r="AI86" s="146">
        <f t="shared" si="17"/>
        <v>1.953904354305004E-3</v>
      </c>
      <c r="AJ86" s="146">
        <v>2.2977000137862002E-5</v>
      </c>
      <c r="AK86" s="157"/>
      <c r="AM86" s="135"/>
      <c r="AN86" s="135"/>
      <c r="AO86" s="135"/>
      <c r="AP86" s="135"/>
      <c r="AQ86" s="135"/>
      <c r="AR86" s="135"/>
    </row>
    <row r="87" spans="1:44" s="24" customFormat="1" ht="15.75">
      <c r="A87" s="138">
        <v>90</v>
      </c>
      <c r="B87" s="138">
        <v>100</v>
      </c>
      <c r="C87" s="139"/>
      <c r="D87" s="139">
        <v>32576</v>
      </c>
      <c r="E87" s="139"/>
      <c r="F87" s="139"/>
      <c r="G87" s="139">
        <v>1548048600</v>
      </c>
      <c r="H87" s="151"/>
      <c r="I87" s="140" t="e">
        <v>#DIV/0!</v>
      </c>
      <c r="J87" s="140">
        <v>3.2252954408643029E-2</v>
      </c>
      <c r="K87" s="140"/>
      <c r="L87" s="140" t="e">
        <v>#DIV/0!</v>
      </c>
      <c r="M87" s="140">
        <v>95.042276522593326</v>
      </c>
      <c r="N87" s="140"/>
      <c r="O87" s="135"/>
      <c r="P87" s="208" t="str">
        <f t="shared" si="10"/>
        <v>(90, 100]</v>
      </c>
      <c r="Q87" s="142" t="s">
        <v>165</v>
      </c>
      <c r="R87" s="140">
        <f t="shared" si="11"/>
        <v>3.2252954408643029E-2</v>
      </c>
      <c r="S87" s="143">
        <v>0</v>
      </c>
      <c r="T87" s="143">
        <v>0.01</v>
      </c>
      <c r="U87" s="143">
        <v>2.0000000000000001E-4</v>
      </c>
      <c r="V87" s="144">
        <v>0</v>
      </c>
      <c r="W87" s="144">
        <v>3.2252954408643032E-4</v>
      </c>
      <c r="X87" s="144">
        <v>6.4505908817286059E-6</v>
      </c>
      <c r="Y87" s="144">
        <v>0</v>
      </c>
      <c r="Z87" s="144">
        <v>2.1183516114504771E-3</v>
      </c>
      <c r="AA87" s="144">
        <v>1.4584404664226655E-5</v>
      </c>
      <c r="AB87" s="145">
        <f t="shared" si="12"/>
        <v>0</v>
      </c>
      <c r="AC87" s="145">
        <f t="shared" si="13"/>
        <v>2118351</v>
      </c>
      <c r="AD87" s="145">
        <f t="shared" si="14"/>
        <v>14584</v>
      </c>
      <c r="AE87" s="146">
        <f t="shared" si="15"/>
        <v>0</v>
      </c>
      <c r="AF87" s="146">
        <v>0</v>
      </c>
      <c r="AG87" s="146">
        <f t="shared" si="16"/>
        <v>0.20133290151391209</v>
      </c>
      <c r="AH87" s="146">
        <v>2.1183510211835103E-3</v>
      </c>
      <c r="AI87" s="146">
        <f t="shared" si="17"/>
        <v>1.3860965608055013E-3</v>
      </c>
      <c r="AJ87" s="146">
        <v>1.4584000087504E-5</v>
      </c>
      <c r="AK87" s="157"/>
      <c r="AM87" s="135"/>
      <c r="AN87" s="135"/>
      <c r="AO87" s="135"/>
      <c r="AP87" s="135"/>
      <c r="AQ87" s="135"/>
      <c r="AR87" s="135"/>
    </row>
    <row r="88" spans="1:44" s="24" customFormat="1" ht="15.75">
      <c r="A88" s="138">
        <v>100</v>
      </c>
      <c r="B88" s="138">
        <v>120</v>
      </c>
      <c r="C88" s="139"/>
      <c r="D88" s="139">
        <v>62171</v>
      </c>
      <c r="E88" s="139"/>
      <c r="F88" s="139"/>
      <c r="G88" s="139">
        <v>3416294900</v>
      </c>
      <c r="H88" s="151"/>
      <c r="I88" s="140" t="e">
        <v>#DIV/0!</v>
      </c>
      <c r="J88" s="140">
        <v>6.15544704242309E-2</v>
      </c>
      <c r="K88" s="140"/>
      <c r="L88" s="140" t="e">
        <v>#DIV/0!</v>
      </c>
      <c r="M88" s="140">
        <v>109.89995013752392</v>
      </c>
      <c r="N88" s="140"/>
      <c r="O88" s="135"/>
      <c r="P88" s="208" t="str">
        <f t="shared" si="10"/>
        <v>(100, 120]</v>
      </c>
      <c r="Q88" s="142" t="s">
        <v>165</v>
      </c>
      <c r="R88" s="140">
        <f t="shared" si="11"/>
        <v>6.15544704242309E-2</v>
      </c>
      <c r="S88" s="143">
        <v>0</v>
      </c>
      <c r="T88" s="143">
        <v>0.02</v>
      </c>
      <c r="U88" s="143">
        <v>1E-4</v>
      </c>
      <c r="V88" s="144">
        <v>0</v>
      </c>
      <c r="W88" s="144">
        <v>1.231089408484618E-3</v>
      </c>
      <c r="X88" s="144">
        <v>6.1554470424230901E-6</v>
      </c>
      <c r="Y88" s="144">
        <v>0</v>
      </c>
      <c r="Z88" s="144">
        <v>8.0857096043398576E-3</v>
      </c>
      <c r="AA88" s="144">
        <v>1.3917101890650101E-5</v>
      </c>
      <c r="AB88" s="145">
        <f t="shared" si="12"/>
        <v>0</v>
      </c>
      <c r="AC88" s="145">
        <f t="shared" si="13"/>
        <v>8085709</v>
      </c>
      <c r="AD88" s="145">
        <f t="shared" si="14"/>
        <v>13917</v>
      </c>
      <c r="AE88" s="146">
        <f t="shared" si="15"/>
        <v>0</v>
      </c>
      <c r="AF88" s="146">
        <v>0</v>
      </c>
      <c r="AG88" s="146">
        <f t="shared" si="16"/>
        <v>0.88861901592652837</v>
      </c>
      <c r="AH88" s="146">
        <v>8.0857090808570901E-3</v>
      </c>
      <c r="AI88" s="146">
        <f t="shared" si="17"/>
        <v>1.5294776060639204E-3</v>
      </c>
      <c r="AJ88" s="146">
        <v>1.3917000083502001E-5</v>
      </c>
      <c r="AK88" s="157"/>
      <c r="AM88" s="135"/>
      <c r="AN88" s="135"/>
      <c r="AO88" s="135"/>
      <c r="AP88" s="135"/>
      <c r="AQ88" s="135"/>
      <c r="AR88" s="135"/>
    </row>
    <row r="89" spans="1:44" s="24" customFormat="1" ht="15.75">
      <c r="A89" s="138">
        <v>120</v>
      </c>
      <c r="B89" s="138">
        <v>140</v>
      </c>
      <c r="C89" s="139"/>
      <c r="D89" s="139">
        <v>57718</v>
      </c>
      <c r="E89" s="139"/>
      <c r="F89" s="139"/>
      <c r="G89" s="139">
        <v>3749181050</v>
      </c>
      <c r="H89" s="151"/>
      <c r="I89" s="140" t="e">
        <v>#DIV/0!</v>
      </c>
      <c r="J89" s="140">
        <v>5.7145629376168301E-2</v>
      </c>
      <c r="K89" s="140"/>
      <c r="L89" s="140" t="e">
        <v>#DIV/0!</v>
      </c>
      <c r="M89" s="140">
        <v>129.91375480785891</v>
      </c>
      <c r="N89" s="140"/>
      <c r="O89" s="135"/>
      <c r="P89" s="208" t="str">
        <f t="shared" si="10"/>
        <v>(120, 140]</v>
      </c>
      <c r="Q89" s="142" t="s">
        <v>165</v>
      </c>
      <c r="R89" s="140">
        <f t="shared" si="11"/>
        <v>5.7145629376168301E-2</v>
      </c>
      <c r="S89" s="143">
        <v>0</v>
      </c>
      <c r="T89" s="143">
        <v>1E-3</v>
      </c>
      <c r="U89" s="143">
        <v>1E-4</v>
      </c>
      <c r="V89" s="144">
        <v>0</v>
      </c>
      <c r="W89" s="144">
        <v>5.7145629376168304E-5</v>
      </c>
      <c r="X89" s="144">
        <v>5.7145629376168306E-6</v>
      </c>
      <c r="Y89" s="144">
        <v>0</v>
      </c>
      <c r="Z89" s="144">
        <v>3.7532851887800422E-4</v>
      </c>
      <c r="AA89" s="144">
        <v>1.2920288992046817E-5</v>
      </c>
      <c r="AB89" s="145">
        <f t="shared" si="12"/>
        <v>0</v>
      </c>
      <c r="AC89" s="145">
        <f t="shared" si="13"/>
        <v>375328</v>
      </c>
      <c r="AD89" s="145">
        <f t="shared" si="14"/>
        <v>12920</v>
      </c>
      <c r="AE89" s="146">
        <f t="shared" si="15"/>
        <v>0</v>
      </c>
      <c r="AF89" s="146">
        <v>0</v>
      </c>
      <c r="AG89" s="146">
        <f t="shared" si="16"/>
        <v>4.8760269764524064E-2</v>
      </c>
      <c r="AH89" s="146">
        <v>3.7532800375328004E-4</v>
      </c>
      <c r="AI89" s="146">
        <f t="shared" si="17"/>
        <v>1.6784857121175372E-3</v>
      </c>
      <c r="AJ89" s="146">
        <v>1.2920000077520001E-5</v>
      </c>
      <c r="AK89" s="157"/>
      <c r="AM89" s="135"/>
      <c r="AN89" s="135"/>
      <c r="AO89" s="135"/>
      <c r="AP89" s="135"/>
      <c r="AQ89" s="135"/>
      <c r="AR89" s="135"/>
    </row>
    <row r="90" spans="1:44" s="24" customFormat="1" ht="15.75">
      <c r="A90" s="138">
        <v>140</v>
      </c>
      <c r="B90" s="138">
        <v>160</v>
      </c>
      <c r="C90" s="139"/>
      <c r="D90" s="139">
        <v>52249</v>
      </c>
      <c r="E90" s="139"/>
      <c r="F90" s="139"/>
      <c r="G90" s="139">
        <v>3915899150</v>
      </c>
      <c r="H90" s="151"/>
      <c r="I90" s="140" t="e">
        <v>#DIV/0!</v>
      </c>
      <c r="J90" s="140">
        <v>5.1730863669486427E-2</v>
      </c>
      <c r="K90" s="140"/>
      <c r="L90" s="140" t="e">
        <v>#DIV/0!</v>
      </c>
      <c r="M90" s="140">
        <v>149.89374533483894</v>
      </c>
      <c r="N90" s="140"/>
      <c r="O90" s="135"/>
      <c r="P90" s="208" t="str">
        <f t="shared" si="10"/>
        <v>(140, 160]</v>
      </c>
      <c r="Q90" s="142" t="s">
        <v>165</v>
      </c>
      <c r="R90" s="140">
        <f t="shared" si="11"/>
        <v>5.1730863669486427E-2</v>
      </c>
      <c r="S90" s="143">
        <v>0</v>
      </c>
      <c r="T90" s="143">
        <v>1E-4</v>
      </c>
      <c r="U90" s="143">
        <v>1E-4</v>
      </c>
      <c r="V90" s="144">
        <v>0</v>
      </c>
      <c r="W90" s="144">
        <v>5.1730863669486426E-6</v>
      </c>
      <c r="X90" s="144">
        <v>5.1730863669486426E-6</v>
      </c>
      <c r="Y90" s="144">
        <v>0</v>
      </c>
      <c r="Z90" s="144">
        <v>3.3976471435006133E-5</v>
      </c>
      <c r="AA90" s="144">
        <v>1.1696042474539209E-5</v>
      </c>
      <c r="AB90" s="145">
        <f t="shared" si="12"/>
        <v>0</v>
      </c>
      <c r="AC90" s="145">
        <f t="shared" si="13"/>
        <v>33976</v>
      </c>
      <c r="AD90" s="145">
        <f t="shared" si="14"/>
        <v>11696</v>
      </c>
      <c r="AE90" s="146">
        <f t="shared" si="15"/>
        <v>0</v>
      </c>
      <c r="AF90" s="146">
        <v>0</v>
      </c>
      <c r="AG90" s="146">
        <f t="shared" si="16"/>
        <v>5.0927898914964881E-3</v>
      </c>
      <c r="AH90" s="146">
        <v>3.397600033976E-5</v>
      </c>
      <c r="AI90" s="146">
        <f t="shared" si="17"/>
        <v>1.7531572454362763E-3</v>
      </c>
      <c r="AJ90" s="146">
        <v>1.1696000070176E-5</v>
      </c>
      <c r="AK90" s="157"/>
      <c r="AM90" s="135"/>
      <c r="AN90" s="135"/>
      <c r="AO90" s="135"/>
      <c r="AP90" s="135"/>
      <c r="AQ90" s="135"/>
      <c r="AR90" s="135"/>
    </row>
    <row r="91" spans="1:44" s="24" customFormat="1" ht="15.75">
      <c r="A91" s="138">
        <v>160</v>
      </c>
      <c r="B91" s="138">
        <v>180</v>
      </c>
      <c r="C91" s="139"/>
      <c r="D91" s="139">
        <v>48027</v>
      </c>
      <c r="E91" s="139"/>
      <c r="F91" s="139"/>
      <c r="G91" s="139">
        <v>4079866100</v>
      </c>
      <c r="H91" s="151"/>
      <c r="I91" s="140" t="e">
        <v>#DIV/0!</v>
      </c>
      <c r="J91" s="140">
        <v>4.7550731869594146E-2</v>
      </c>
      <c r="K91" s="140"/>
      <c r="L91" s="140" t="e">
        <v>#DIV/0!</v>
      </c>
      <c r="M91" s="140">
        <v>169.89885272867346</v>
      </c>
      <c r="N91" s="140"/>
      <c r="O91" s="135"/>
      <c r="P91" s="208" t="str">
        <f t="shared" si="10"/>
        <v>(160, 180]</v>
      </c>
      <c r="Q91" s="142" t="s">
        <v>165</v>
      </c>
      <c r="R91" s="140">
        <f t="shared" si="11"/>
        <v>4.7550731869594146E-2</v>
      </c>
      <c r="S91" s="143">
        <v>0</v>
      </c>
      <c r="T91" s="143">
        <v>1E-4</v>
      </c>
      <c r="U91" s="143">
        <v>0</v>
      </c>
      <c r="V91" s="144">
        <v>0</v>
      </c>
      <c r="W91" s="144">
        <v>4.7550731869594151E-6</v>
      </c>
      <c r="X91" s="144">
        <v>0</v>
      </c>
      <c r="Y91" s="144">
        <v>0</v>
      </c>
      <c r="Z91" s="144">
        <v>3.1230989944478168E-5</v>
      </c>
      <c r="AA91" s="144">
        <v>0</v>
      </c>
      <c r="AB91" s="145">
        <f t="shared" si="12"/>
        <v>0</v>
      </c>
      <c r="AC91" s="145">
        <f t="shared" si="13"/>
        <v>31230</v>
      </c>
      <c r="AD91" s="145">
        <f t="shared" si="14"/>
        <v>0</v>
      </c>
      <c r="AE91" s="146">
        <f t="shared" si="15"/>
        <v>0</v>
      </c>
      <c r="AF91" s="146">
        <v>0</v>
      </c>
      <c r="AG91" s="146">
        <f t="shared" si="16"/>
        <v>5.305941170716472E-3</v>
      </c>
      <c r="AH91" s="146">
        <v>3.1230000312300002E-5</v>
      </c>
      <c r="AI91" s="146">
        <f t="shared" si="17"/>
        <v>0</v>
      </c>
      <c r="AJ91" s="146">
        <v>0</v>
      </c>
      <c r="AK91" s="157"/>
      <c r="AM91" s="135"/>
      <c r="AN91" s="135"/>
      <c r="AO91" s="135"/>
      <c r="AP91" s="135"/>
      <c r="AQ91" s="135"/>
      <c r="AR91" s="135"/>
    </row>
    <row r="92" spans="1:44" s="24" customFormat="1" ht="15.75">
      <c r="A92" s="138">
        <v>180</v>
      </c>
      <c r="B92" s="138">
        <v>200</v>
      </c>
      <c r="C92" s="139"/>
      <c r="D92" s="139">
        <v>43646</v>
      </c>
      <c r="E92" s="139"/>
      <c r="F92" s="139"/>
      <c r="G92" s="139">
        <v>4144070650</v>
      </c>
      <c r="H92" s="151"/>
      <c r="I92" s="140" t="e">
        <v>#DIV/0!</v>
      </c>
      <c r="J92" s="140">
        <v>4.3213176820961249E-2</v>
      </c>
      <c r="K92" s="140"/>
      <c r="L92" s="140" t="e">
        <v>#DIV/0!</v>
      </c>
      <c r="M92" s="140">
        <v>189.8946363927966</v>
      </c>
      <c r="N92" s="140"/>
      <c r="O92" s="135"/>
      <c r="P92" s="208" t="str">
        <f t="shared" si="10"/>
        <v>(180, 200]</v>
      </c>
      <c r="Q92" s="142" t="s">
        <v>165</v>
      </c>
      <c r="R92" s="140">
        <f t="shared" si="11"/>
        <v>4.3213176820961249E-2</v>
      </c>
      <c r="S92" s="143">
        <v>0</v>
      </c>
      <c r="T92" s="143">
        <v>1E-4</v>
      </c>
      <c r="U92" s="143">
        <v>0</v>
      </c>
      <c r="V92" s="144">
        <v>0</v>
      </c>
      <c r="W92" s="144">
        <v>4.3213176820961255E-6</v>
      </c>
      <c r="X92" s="144">
        <v>0</v>
      </c>
      <c r="Y92" s="144">
        <v>0</v>
      </c>
      <c r="Z92" s="144">
        <v>2.838211395916243E-5</v>
      </c>
      <c r="AA92" s="144">
        <v>0</v>
      </c>
      <c r="AB92" s="145">
        <f t="shared" si="12"/>
        <v>0</v>
      </c>
      <c r="AC92" s="145">
        <f t="shared" si="13"/>
        <v>28382</v>
      </c>
      <c r="AD92" s="145">
        <f t="shared" si="14"/>
        <v>0</v>
      </c>
      <c r="AE92" s="146">
        <f t="shared" si="15"/>
        <v>0</v>
      </c>
      <c r="AF92" s="146">
        <v>0</v>
      </c>
      <c r="AG92" s="146">
        <f t="shared" si="16"/>
        <v>5.3895895701003534E-3</v>
      </c>
      <c r="AH92" s="146">
        <v>2.8382000283820002E-5</v>
      </c>
      <c r="AI92" s="146">
        <f t="shared" si="17"/>
        <v>0</v>
      </c>
      <c r="AJ92" s="146">
        <v>0</v>
      </c>
      <c r="AK92" s="157"/>
      <c r="AM92" s="135"/>
      <c r="AN92" s="135"/>
      <c r="AO92" s="135"/>
      <c r="AP92" s="135"/>
      <c r="AQ92" s="135"/>
      <c r="AR92" s="135"/>
    </row>
    <row r="93" spans="1:44" s="24" customFormat="1" ht="15.75">
      <c r="A93" s="138">
        <v>200</v>
      </c>
      <c r="B93" s="138">
        <v>250</v>
      </c>
      <c r="C93" s="139"/>
      <c r="D93" s="139">
        <v>91232</v>
      </c>
      <c r="E93" s="139"/>
      <c r="F93" s="139"/>
      <c r="G93" s="139">
        <v>10217268800</v>
      </c>
      <c r="H93" s="151"/>
      <c r="I93" s="140" t="e">
        <v>#DIV/0!</v>
      </c>
      <c r="J93" s="140">
        <v>9.0327281944048404E-2</v>
      </c>
      <c r="K93" s="140"/>
      <c r="L93" s="140" t="e">
        <v>#DIV/0!</v>
      </c>
      <c r="M93" s="140">
        <v>223.9843212907752</v>
      </c>
      <c r="N93" s="140"/>
      <c r="O93" s="135"/>
      <c r="P93" s="208" t="str">
        <f t="shared" si="10"/>
        <v>(200, 250]</v>
      </c>
      <c r="Q93" s="142" t="s">
        <v>165</v>
      </c>
      <c r="R93" s="140">
        <f t="shared" si="11"/>
        <v>9.0327281944048404E-2</v>
      </c>
      <c r="S93" s="143">
        <v>0</v>
      </c>
      <c r="T93" s="143">
        <v>1.0000000000000001E-5</v>
      </c>
      <c r="U93" s="143">
        <v>0</v>
      </c>
      <c r="V93" s="144">
        <v>0</v>
      </c>
      <c r="W93" s="144">
        <v>9.032728194404841E-7</v>
      </c>
      <c r="X93" s="144">
        <v>0</v>
      </c>
      <c r="Y93" s="144">
        <v>0</v>
      </c>
      <c r="Z93" s="144">
        <v>5.932633049356886E-6</v>
      </c>
      <c r="AA93" s="144">
        <v>0</v>
      </c>
      <c r="AB93" s="145">
        <f t="shared" si="12"/>
        <v>0</v>
      </c>
      <c r="AC93" s="145">
        <f t="shared" si="13"/>
        <v>5932</v>
      </c>
      <c r="AD93" s="145">
        <f t="shared" si="14"/>
        <v>0</v>
      </c>
      <c r="AE93" s="146">
        <f t="shared" si="15"/>
        <v>0</v>
      </c>
      <c r="AF93" s="146">
        <v>0</v>
      </c>
      <c r="AG93" s="146">
        <f t="shared" si="16"/>
        <v>1.3286749938968786E-3</v>
      </c>
      <c r="AH93" s="146">
        <v>5.9320000593200002E-6</v>
      </c>
      <c r="AI93" s="146">
        <f t="shared" si="17"/>
        <v>0</v>
      </c>
      <c r="AJ93" s="146">
        <v>0</v>
      </c>
      <c r="AK93" s="157"/>
      <c r="AM93" s="135"/>
      <c r="AN93" s="135"/>
      <c r="AO93" s="135"/>
      <c r="AP93" s="135"/>
      <c r="AQ93" s="135"/>
      <c r="AR93" s="135"/>
    </row>
    <row r="94" spans="1:44" s="24" customFormat="1" ht="15.75">
      <c r="A94" s="138">
        <v>250</v>
      </c>
      <c r="B94" s="138">
        <v>300</v>
      </c>
      <c r="C94" s="139"/>
      <c r="D94" s="139">
        <v>70648</v>
      </c>
      <c r="E94" s="139"/>
      <c r="F94" s="139"/>
      <c r="G94" s="139">
        <v>9676992550</v>
      </c>
      <c r="H94" s="151"/>
      <c r="I94" s="140" t="e">
        <v>#DIV/0!</v>
      </c>
      <c r="J94" s="140">
        <v>6.9947406773754078E-2</v>
      </c>
      <c r="K94" s="140"/>
      <c r="L94" s="140" t="e">
        <v>#DIV/0!</v>
      </c>
      <c r="M94" s="140">
        <v>273.94951166345828</v>
      </c>
      <c r="N94" s="140"/>
      <c r="O94" s="135"/>
      <c r="P94" s="208" t="str">
        <f t="shared" si="10"/>
        <v>(250, 300]</v>
      </c>
      <c r="Q94" s="142" t="s">
        <v>165</v>
      </c>
      <c r="R94" s="140">
        <f t="shared" si="11"/>
        <v>6.9947406773754078E-2</v>
      </c>
      <c r="S94" s="143">
        <v>0</v>
      </c>
      <c r="T94" s="143">
        <v>9.9999999999999995E-7</v>
      </c>
      <c r="U94" s="143">
        <v>0</v>
      </c>
      <c r="V94" s="144">
        <v>0</v>
      </c>
      <c r="W94" s="144">
        <v>6.9947406773754077E-8</v>
      </c>
      <c r="X94" s="144">
        <v>0</v>
      </c>
      <c r="Y94" s="144">
        <v>0</v>
      </c>
      <c r="Z94" s="144">
        <v>4.5940970237522505E-7</v>
      </c>
      <c r="AA94" s="144">
        <v>0</v>
      </c>
      <c r="AB94" s="145">
        <f t="shared" si="12"/>
        <v>0</v>
      </c>
      <c r="AC94" s="145">
        <f t="shared" si="13"/>
        <v>459</v>
      </c>
      <c r="AD94" s="145">
        <f t="shared" si="14"/>
        <v>0</v>
      </c>
      <c r="AE94" s="146">
        <f t="shared" si="15"/>
        <v>0</v>
      </c>
      <c r="AF94" s="146">
        <v>0</v>
      </c>
      <c r="AG94" s="146">
        <f t="shared" si="16"/>
        <v>1.2574282585352736E-4</v>
      </c>
      <c r="AH94" s="146">
        <v>4.5900000459000004E-7</v>
      </c>
      <c r="AI94" s="146">
        <f t="shared" si="17"/>
        <v>0</v>
      </c>
      <c r="AJ94" s="146">
        <v>0</v>
      </c>
      <c r="AK94" s="157"/>
      <c r="AM94" s="135"/>
      <c r="AN94" s="135"/>
      <c r="AO94" s="135"/>
      <c r="AP94" s="135"/>
      <c r="AQ94" s="135"/>
      <c r="AR94" s="135"/>
    </row>
    <row r="95" spans="1:44" s="24" customFormat="1" ht="15.75">
      <c r="A95" s="138">
        <v>300</v>
      </c>
      <c r="B95" s="138">
        <v>350</v>
      </c>
      <c r="C95" s="139"/>
      <c r="D95" s="139">
        <v>54523</v>
      </c>
      <c r="E95" s="139"/>
      <c r="F95" s="139"/>
      <c r="G95" s="139">
        <v>8829816300</v>
      </c>
      <c r="H95" s="151"/>
      <c r="I95" s="140" t="e">
        <v>#DIV/0!</v>
      </c>
      <c r="J95" s="140">
        <v>5.398231315147483E-2</v>
      </c>
      <c r="K95" s="140"/>
      <c r="L95" s="140" t="e">
        <v>#DIV/0!</v>
      </c>
      <c r="M95" s="140">
        <v>323.89326706160705</v>
      </c>
      <c r="N95" s="140"/>
      <c r="O95" s="135"/>
      <c r="P95" s="208" t="str">
        <f t="shared" si="10"/>
        <v>(300, 350]</v>
      </c>
      <c r="Q95" s="142" t="s">
        <v>165</v>
      </c>
      <c r="R95" s="140">
        <f t="shared" si="11"/>
        <v>5.398231315147483E-2</v>
      </c>
      <c r="S95" s="143">
        <v>0</v>
      </c>
      <c r="T95" s="143">
        <v>9.9999999999999995E-7</v>
      </c>
      <c r="U95" s="143">
        <v>0</v>
      </c>
      <c r="V95" s="144">
        <v>0</v>
      </c>
      <c r="W95" s="144">
        <v>5.3982313151474826E-8</v>
      </c>
      <c r="X95" s="144">
        <v>0</v>
      </c>
      <c r="Y95" s="144">
        <v>0</v>
      </c>
      <c r="Z95" s="144">
        <v>3.5455207794423614E-7</v>
      </c>
      <c r="AA95" s="144">
        <v>0</v>
      </c>
      <c r="AB95" s="145">
        <f t="shared" si="12"/>
        <v>0</v>
      </c>
      <c r="AC95" s="145">
        <f t="shared" si="13"/>
        <v>354</v>
      </c>
      <c r="AD95" s="145">
        <f t="shared" si="14"/>
        <v>0</v>
      </c>
      <c r="AE95" s="146">
        <f t="shared" si="15"/>
        <v>0</v>
      </c>
      <c r="AF95" s="146">
        <v>0</v>
      </c>
      <c r="AG95" s="146">
        <f t="shared" si="16"/>
        <v>1.146582165398089E-4</v>
      </c>
      <c r="AH95" s="146">
        <v>3.5400000354000005E-7</v>
      </c>
      <c r="AI95" s="146">
        <f t="shared" si="17"/>
        <v>0</v>
      </c>
      <c r="AJ95" s="146">
        <v>0</v>
      </c>
      <c r="AK95" s="157"/>
      <c r="AM95" s="135"/>
      <c r="AN95" s="135"/>
      <c r="AO95" s="135"/>
      <c r="AP95" s="135"/>
      <c r="AQ95" s="135"/>
      <c r="AR95" s="135"/>
    </row>
    <row r="96" spans="1:44" s="24" customFormat="1" ht="15.75">
      <c r="A96" s="138">
        <v>350</v>
      </c>
      <c r="B96" s="138">
        <v>400</v>
      </c>
      <c r="C96" s="139"/>
      <c r="D96" s="139">
        <v>41467</v>
      </c>
      <c r="E96" s="139"/>
      <c r="F96" s="139"/>
      <c r="G96" s="139">
        <v>7754132000</v>
      </c>
      <c r="H96" s="151"/>
      <c r="I96" s="140" t="e">
        <v>#DIV/0!</v>
      </c>
      <c r="J96" s="140">
        <v>4.1055785254887053E-2</v>
      </c>
      <c r="K96" s="140"/>
      <c r="L96" s="140" t="e">
        <v>#DIV/0!</v>
      </c>
      <c r="M96" s="140">
        <v>373.99049846866188</v>
      </c>
      <c r="N96" s="140"/>
      <c r="O96" s="135"/>
      <c r="P96" s="208" t="str">
        <f t="shared" ref="P96:P122" si="18">"("&amp;$A96&amp;", "&amp;$B96&amp;"]"</f>
        <v>(350, 400]</v>
      </c>
      <c r="Q96" s="142" t="s">
        <v>165</v>
      </c>
      <c r="R96" s="140">
        <f t="shared" ref="R96:R122" si="19">_xlfn.SINGLE(_xlfn.XLOOKUP(Q96, $I$63:$K$63, I96:K96))</f>
        <v>4.1055785254887053E-2</v>
      </c>
      <c r="S96" s="143">
        <v>0</v>
      </c>
      <c r="T96" s="143">
        <v>0</v>
      </c>
      <c r="U96" s="143">
        <v>0</v>
      </c>
      <c r="V96" s="144">
        <v>0</v>
      </c>
      <c r="W96" s="144">
        <v>0</v>
      </c>
      <c r="X96" s="144">
        <v>0</v>
      </c>
      <c r="Y96" s="144">
        <v>0</v>
      </c>
      <c r="Z96" s="144">
        <v>0</v>
      </c>
      <c r="AA96" s="144">
        <v>0</v>
      </c>
      <c r="AB96" s="145">
        <f t="shared" ref="AB96:AB122" si="20">INT(Y96*$AB$62)</f>
        <v>0</v>
      </c>
      <c r="AC96" s="145">
        <f t="shared" ref="AC96:AC122" si="21">INT(Z96*$AB$62)</f>
        <v>0</v>
      </c>
      <c r="AD96" s="145">
        <f t="shared" ref="AD96:AD122" si="22">INT(AA96*$AB$62)</f>
        <v>0</v>
      </c>
      <c r="AE96" s="146">
        <f t="shared" ref="AE96:AE122" si="23">_xlfn.LET(_xlpm.x, _xlfn.XLOOKUP($Q96, $L$63:$N$63, $L96:$N96), IF(ISERROR(_xlpm.x), 0, _xlpm.x)*AB96/$AB$62)</f>
        <v>0</v>
      </c>
      <c r="AF96" s="146">
        <v>0</v>
      </c>
      <c r="AG96" s="146">
        <f t="shared" ref="AG96:AG122" si="24">_xlfn.LET(_xlpm.x, _xlfn.XLOOKUP($Q96, $L$63:$N$63, $L96:$N96), IF(ISERROR(_xlpm.x), 0, _xlpm.x)*AC96/$AB$62)</f>
        <v>0</v>
      </c>
      <c r="AH96" s="146">
        <v>0</v>
      </c>
      <c r="AI96" s="146">
        <f t="shared" ref="AI96:AI122" si="25">_xlfn.LET(_xlpm.x, _xlfn.XLOOKUP($Q96, $L$63:$N$63, $L96:$N96), IF(ISERROR(_xlpm.x), 0, _xlpm.x)*AD96/$AB$62)</f>
        <v>0</v>
      </c>
      <c r="AJ96" s="146">
        <v>0</v>
      </c>
      <c r="AK96" s="157"/>
      <c r="AM96" s="135"/>
      <c r="AN96" s="135"/>
      <c r="AO96" s="135"/>
      <c r="AP96" s="135"/>
      <c r="AQ96" s="135"/>
      <c r="AR96" s="135"/>
    </row>
    <row r="97" spans="1:44" s="24" customFormat="1">
      <c r="A97" s="138">
        <v>400</v>
      </c>
      <c r="B97" s="138">
        <v>450</v>
      </c>
      <c r="C97" s="139"/>
      <c r="D97" s="139">
        <v>32070</v>
      </c>
      <c r="E97" s="139"/>
      <c r="F97" s="139"/>
      <c r="G97" s="139">
        <v>6796737650</v>
      </c>
      <c r="H97" s="151"/>
      <c r="I97" s="140" t="e">
        <v>#DIV/0!</v>
      </c>
      <c r="J97" s="140">
        <v>3.1751972245984222E-2</v>
      </c>
      <c r="K97" s="140"/>
      <c r="L97" s="140" t="e">
        <v>#DIV/0!</v>
      </c>
      <c r="M97" s="140">
        <v>423.86888992828187</v>
      </c>
      <c r="N97" s="140"/>
      <c r="O97" s="135"/>
      <c r="P97" s="208" t="str">
        <f t="shared" si="18"/>
        <v>(400, 450]</v>
      </c>
      <c r="Q97" s="142" t="s">
        <v>165</v>
      </c>
      <c r="R97" s="140">
        <f t="shared" si="19"/>
        <v>3.1751972245984222E-2</v>
      </c>
      <c r="S97" s="143">
        <v>0</v>
      </c>
      <c r="T97" s="143">
        <v>0</v>
      </c>
      <c r="U97" s="143">
        <v>0</v>
      </c>
      <c r="V97" s="144">
        <v>0</v>
      </c>
      <c r="W97" s="144">
        <v>0</v>
      </c>
      <c r="X97" s="144">
        <v>0</v>
      </c>
      <c r="Y97" s="144">
        <v>0</v>
      </c>
      <c r="Z97" s="144">
        <v>0</v>
      </c>
      <c r="AA97" s="144">
        <v>0</v>
      </c>
      <c r="AB97" s="145">
        <f t="shared" si="20"/>
        <v>0</v>
      </c>
      <c r="AC97" s="145">
        <f t="shared" si="21"/>
        <v>0</v>
      </c>
      <c r="AD97" s="145">
        <f t="shared" si="22"/>
        <v>0</v>
      </c>
      <c r="AE97" s="146">
        <f t="shared" si="23"/>
        <v>0</v>
      </c>
      <c r="AF97" s="146">
        <v>0</v>
      </c>
      <c r="AG97" s="146">
        <f t="shared" si="24"/>
        <v>0</v>
      </c>
      <c r="AH97" s="146">
        <v>0</v>
      </c>
      <c r="AI97" s="146">
        <f t="shared" si="25"/>
        <v>0</v>
      </c>
      <c r="AJ97" s="146">
        <v>0</v>
      </c>
      <c r="AK97" s="157"/>
      <c r="AM97" s="135"/>
      <c r="AN97" s="135"/>
      <c r="AO97" s="135"/>
      <c r="AP97" s="135"/>
      <c r="AQ97"/>
      <c r="AR97" s="135"/>
    </row>
    <row r="98" spans="1:44" s="24" customFormat="1">
      <c r="A98" s="138">
        <v>450</v>
      </c>
      <c r="B98" s="138">
        <v>500</v>
      </c>
      <c r="C98" s="139"/>
      <c r="D98" s="139">
        <v>24701</v>
      </c>
      <c r="E98" s="139"/>
      <c r="F98" s="139"/>
      <c r="G98" s="139">
        <v>5855884550</v>
      </c>
      <c r="H98" s="151"/>
      <c r="I98" s="140" t="e">
        <v>#DIV/0!</v>
      </c>
      <c r="J98" s="140">
        <v>2.4456048221018281E-2</v>
      </c>
      <c r="K98" s="140"/>
      <c r="L98" s="140" t="e">
        <v>#DIV/0!</v>
      </c>
      <c r="M98" s="140">
        <v>474.14149629569658</v>
      </c>
      <c r="N98" s="140"/>
      <c r="O98" s="135"/>
      <c r="P98" s="208" t="str">
        <f t="shared" si="18"/>
        <v>(450, 500]</v>
      </c>
      <c r="Q98" s="142" t="s">
        <v>165</v>
      </c>
      <c r="R98" s="140">
        <f t="shared" si="19"/>
        <v>2.4456048221018281E-2</v>
      </c>
      <c r="S98" s="143">
        <v>0</v>
      </c>
      <c r="T98" s="143">
        <v>0</v>
      </c>
      <c r="U98" s="143">
        <v>0</v>
      </c>
      <c r="V98" s="144">
        <v>0</v>
      </c>
      <c r="W98" s="144">
        <v>0</v>
      </c>
      <c r="X98" s="144">
        <v>0</v>
      </c>
      <c r="Y98" s="144">
        <v>0</v>
      </c>
      <c r="Z98" s="144">
        <v>0</v>
      </c>
      <c r="AA98" s="144">
        <v>0</v>
      </c>
      <c r="AB98" s="145">
        <f t="shared" si="20"/>
        <v>0</v>
      </c>
      <c r="AC98" s="145">
        <f t="shared" si="21"/>
        <v>0</v>
      </c>
      <c r="AD98" s="145">
        <f t="shared" si="22"/>
        <v>0</v>
      </c>
      <c r="AE98" s="146">
        <f t="shared" si="23"/>
        <v>0</v>
      </c>
      <c r="AF98" s="146">
        <v>0</v>
      </c>
      <c r="AG98" s="146">
        <f t="shared" si="24"/>
        <v>0</v>
      </c>
      <c r="AH98" s="146">
        <v>0</v>
      </c>
      <c r="AI98" s="146">
        <f t="shared" si="25"/>
        <v>0</v>
      </c>
      <c r="AJ98" s="146">
        <v>0</v>
      </c>
      <c r="AK98" s="157"/>
      <c r="AM98" s="135"/>
      <c r="AN98" s="135"/>
      <c r="AO98" s="135"/>
      <c r="AP98" s="135"/>
      <c r="AQ98"/>
      <c r="AR98"/>
    </row>
    <row r="99" spans="1:44" s="24" customFormat="1">
      <c r="A99" s="138">
        <v>500</v>
      </c>
      <c r="B99" s="138">
        <v>550</v>
      </c>
      <c r="C99" s="139"/>
      <c r="D99" s="139">
        <v>18693</v>
      </c>
      <c r="E99" s="139"/>
      <c r="F99" s="139"/>
      <c r="G99" s="139">
        <v>4896892450</v>
      </c>
      <c r="H99" s="151"/>
      <c r="I99" s="140" t="e">
        <v>#DIV/0!</v>
      </c>
      <c r="J99" s="140">
        <v>1.850762760193898E-2</v>
      </c>
      <c r="K99" s="140"/>
      <c r="L99" s="140" t="e">
        <v>#DIV/0!</v>
      </c>
      <c r="M99" s="140">
        <v>523.92793559086283</v>
      </c>
      <c r="N99" s="140"/>
      <c r="O99" s="135"/>
      <c r="P99" s="208" t="str">
        <f t="shared" si="18"/>
        <v>(500, 550]</v>
      </c>
      <c r="Q99" s="142" t="s">
        <v>165</v>
      </c>
      <c r="R99" s="140">
        <f t="shared" si="19"/>
        <v>1.850762760193898E-2</v>
      </c>
      <c r="S99" s="143">
        <v>0</v>
      </c>
      <c r="T99" s="143">
        <v>0</v>
      </c>
      <c r="U99" s="143">
        <v>0</v>
      </c>
      <c r="V99" s="144">
        <v>0</v>
      </c>
      <c r="W99" s="144">
        <v>0</v>
      </c>
      <c r="X99" s="144">
        <v>0</v>
      </c>
      <c r="Y99" s="144">
        <v>0</v>
      </c>
      <c r="Z99" s="144">
        <v>0</v>
      </c>
      <c r="AA99" s="144">
        <v>0</v>
      </c>
      <c r="AB99" s="145">
        <f t="shared" si="20"/>
        <v>0</v>
      </c>
      <c r="AC99" s="145">
        <f t="shared" si="21"/>
        <v>0</v>
      </c>
      <c r="AD99" s="145">
        <f t="shared" si="22"/>
        <v>0</v>
      </c>
      <c r="AE99" s="146">
        <f t="shared" si="23"/>
        <v>0</v>
      </c>
      <c r="AF99" s="146">
        <v>0</v>
      </c>
      <c r="AG99" s="146">
        <f t="shared" si="24"/>
        <v>0</v>
      </c>
      <c r="AH99" s="146">
        <v>0</v>
      </c>
      <c r="AI99" s="146">
        <f t="shared" si="25"/>
        <v>0</v>
      </c>
      <c r="AJ99" s="146">
        <v>0</v>
      </c>
      <c r="AK99" s="157"/>
      <c r="AM99" s="135"/>
      <c r="AN99" s="135"/>
      <c r="AO99" s="135"/>
      <c r="AP99" s="135"/>
      <c r="AQ99"/>
      <c r="AR99"/>
    </row>
    <row r="100" spans="1:44" s="24" customFormat="1">
      <c r="A100" s="138">
        <v>550</v>
      </c>
      <c r="B100" s="138">
        <v>600</v>
      </c>
      <c r="C100" s="139"/>
      <c r="D100" s="139">
        <v>14382</v>
      </c>
      <c r="E100" s="139"/>
      <c r="F100" s="139"/>
      <c r="G100" s="139">
        <v>4126960050</v>
      </c>
      <c r="H100" s="151"/>
      <c r="I100" s="140" t="e">
        <v>#DIV/0!</v>
      </c>
      <c r="J100" s="140">
        <v>1.4239378386084973E-2</v>
      </c>
      <c r="K100" s="140"/>
      <c r="L100" s="140" t="e">
        <v>#DIV/0!</v>
      </c>
      <c r="M100" s="140">
        <v>573.90627868168554</v>
      </c>
      <c r="N100" s="140"/>
      <c r="O100" s="135"/>
      <c r="P100" s="208" t="str">
        <f t="shared" si="18"/>
        <v>(550, 600]</v>
      </c>
      <c r="Q100" s="142" t="s">
        <v>165</v>
      </c>
      <c r="R100" s="140">
        <f t="shared" si="19"/>
        <v>1.4239378386084973E-2</v>
      </c>
      <c r="S100" s="143">
        <v>0</v>
      </c>
      <c r="T100" s="143">
        <v>0</v>
      </c>
      <c r="U100" s="143">
        <v>0</v>
      </c>
      <c r="V100" s="144">
        <v>0</v>
      </c>
      <c r="W100" s="144">
        <v>0</v>
      </c>
      <c r="X100" s="144">
        <v>0</v>
      </c>
      <c r="Y100" s="144">
        <v>0</v>
      </c>
      <c r="Z100" s="144">
        <v>0</v>
      </c>
      <c r="AA100" s="144">
        <v>0</v>
      </c>
      <c r="AB100" s="145">
        <f t="shared" si="20"/>
        <v>0</v>
      </c>
      <c r="AC100" s="145">
        <f t="shared" si="21"/>
        <v>0</v>
      </c>
      <c r="AD100" s="145">
        <f t="shared" si="22"/>
        <v>0</v>
      </c>
      <c r="AE100" s="146">
        <f t="shared" si="23"/>
        <v>0</v>
      </c>
      <c r="AF100" s="146">
        <v>0</v>
      </c>
      <c r="AG100" s="146">
        <f t="shared" si="24"/>
        <v>0</v>
      </c>
      <c r="AH100" s="146">
        <v>0</v>
      </c>
      <c r="AI100" s="146">
        <f t="shared" si="25"/>
        <v>0</v>
      </c>
      <c r="AJ100" s="146">
        <v>0</v>
      </c>
      <c r="AK100" s="157"/>
      <c r="AM100" s="135"/>
      <c r="AN100" s="135"/>
      <c r="AO100" s="135"/>
      <c r="AP100" s="135"/>
      <c r="AQ100"/>
      <c r="AR100"/>
    </row>
    <row r="101" spans="1:44" s="24" customFormat="1">
      <c r="A101" s="138">
        <v>600</v>
      </c>
      <c r="B101" s="138">
        <v>650</v>
      </c>
      <c r="C101" s="139"/>
      <c r="D101" s="139">
        <v>11018</v>
      </c>
      <c r="E101" s="139"/>
      <c r="F101" s="139"/>
      <c r="G101" s="139">
        <v>3437432450</v>
      </c>
      <c r="H101" s="151"/>
      <c r="I101" s="140" t="e">
        <v>#DIV/0!</v>
      </c>
      <c r="J101" s="140">
        <v>1.0908738079396763E-2</v>
      </c>
      <c r="K101" s="140"/>
      <c r="L101" s="140" t="e">
        <v>#DIV/0!</v>
      </c>
      <c r="M101" s="140">
        <v>623.96668179342896</v>
      </c>
      <c r="N101" s="140"/>
      <c r="O101" s="135"/>
      <c r="P101" s="208" t="str">
        <f t="shared" si="18"/>
        <v>(600, 650]</v>
      </c>
      <c r="Q101" s="142" t="s">
        <v>165</v>
      </c>
      <c r="R101" s="140">
        <f t="shared" si="19"/>
        <v>1.0908738079396763E-2</v>
      </c>
      <c r="S101" s="143">
        <v>0</v>
      </c>
      <c r="T101" s="143">
        <v>0</v>
      </c>
      <c r="U101" s="143">
        <v>0</v>
      </c>
      <c r="V101" s="144">
        <v>0</v>
      </c>
      <c r="W101" s="144">
        <v>0</v>
      </c>
      <c r="X101" s="144">
        <v>0</v>
      </c>
      <c r="Y101" s="144">
        <v>0</v>
      </c>
      <c r="Z101" s="144">
        <v>0</v>
      </c>
      <c r="AA101" s="144">
        <v>0</v>
      </c>
      <c r="AB101" s="145">
        <f t="shared" si="20"/>
        <v>0</v>
      </c>
      <c r="AC101" s="145">
        <f t="shared" si="21"/>
        <v>0</v>
      </c>
      <c r="AD101" s="145">
        <f t="shared" si="22"/>
        <v>0</v>
      </c>
      <c r="AE101" s="146">
        <f t="shared" si="23"/>
        <v>0</v>
      </c>
      <c r="AF101" s="146">
        <v>0</v>
      </c>
      <c r="AG101" s="146">
        <f t="shared" si="24"/>
        <v>0</v>
      </c>
      <c r="AH101" s="146">
        <v>0</v>
      </c>
      <c r="AI101" s="146">
        <f t="shared" si="25"/>
        <v>0</v>
      </c>
      <c r="AJ101" s="146">
        <v>0</v>
      </c>
      <c r="AK101" s="157"/>
      <c r="AM101" s="135"/>
      <c r="AN101" s="135"/>
      <c r="AO101" s="135"/>
      <c r="AP101" s="135"/>
      <c r="AQ101"/>
      <c r="AR101"/>
    </row>
    <row r="102" spans="1:44" s="24" customFormat="1">
      <c r="A102" s="138">
        <v>650</v>
      </c>
      <c r="B102" s="138">
        <v>700</v>
      </c>
      <c r="C102" s="139"/>
      <c r="D102" s="139">
        <v>8525</v>
      </c>
      <c r="E102" s="139"/>
      <c r="F102" s="139"/>
      <c r="G102" s="139">
        <v>2873631750</v>
      </c>
      <c r="H102" s="151"/>
      <c r="I102" s="140" t="e">
        <v>#DIV/0!</v>
      </c>
      <c r="J102" s="140">
        <v>8.4404603491429839E-3</v>
      </c>
      <c r="K102" s="140"/>
      <c r="L102" s="140" t="e">
        <v>#DIV/0!</v>
      </c>
      <c r="M102" s="140">
        <v>674.16580645161287</v>
      </c>
      <c r="N102" s="140"/>
      <c r="O102" s="135"/>
      <c r="P102" s="208" t="str">
        <f t="shared" si="18"/>
        <v>(650, 700]</v>
      </c>
      <c r="Q102" s="142" t="s">
        <v>165</v>
      </c>
      <c r="R102" s="140">
        <f t="shared" si="19"/>
        <v>8.4404603491429839E-3</v>
      </c>
      <c r="S102" s="143">
        <v>0</v>
      </c>
      <c r="T102" s="143">
        <v>0</v>
      </c>
      <c r="U102" s="143">
        <v>0</v>
      </c>
      <c r="V102" s="144">
        <v>0</v>
      </c>
      <c r="W102" s="144">
        <v>0</v>
      </c>
      <c r="X102" s="144">
        <v>0</v>
      </c>
      <c r="Y102" s="144">
        <v>0</v>
      </c>
      <c r="Z102" s="144">
        <v>0</v>
      </c>
      <c r="AA102" s="144">
        <v>0</v>
      </c>
      <c r="AB102" s="145">
        <f t="shared" si="20"/>
        <v>0</v>
      </c>
      <c r="AC102" s="145">
        <f t="shared" si="21"/>
        <v>0</v>
      </c>
      <c r="AD102" s="145">
        <f t="shared" si="22"/>
        <v>0</v>
      </c>
      <c r="AE102" s="146">
        <f t="shared" si="23"/>
        <v>0</v>
      </c>
      <c r="AF102" s="146">
        <v>0</v>
      </c>
      <c r="AG102" s="146">
        <f t="shared" si="24"/>
        <v>0</v>
      </c>
      <c r="AH102" s="146">
        <v>0</v>
      </c>
      <c r="AI102" s="146">
        <f t="shared" si="25"/>
        <v>0</v>
      </c>
      <c r="AJ102" s="146">
        <v>0</v>
      </c>
      <c r="AK102" s="157"/>
      <c r="AM102" s="135"/>
      <c r="AN102" s="135"/>
      <c r="AO102" s="135"/>
      <c r="AP102" s="135"/>
      <c r="AQ102"/>
      <c r="AR102"/>
    </row>
    <row r="103" spans="1:44" s="24" customFormat="1">
      <c r="A103" s="138">
        <v>700</v>
      </c>
      <c r="B103" s="138">
        <v>750</v>
      </c>
      <c r="C103" s="139"/>
      <c r="D103" s="139">
        <v>6553</v>
      </c>
      <c r="E103" s="139"/>
      <c r="F103" s="139"/>
      <c r="G103" s="139">
        <v>2371188850</v>
      </c>
      <c r="H103" s="151"/>
      <c r="I103" s="140" t="e">
        <v>#DIV/0!</v>
      </c>
      <c r="J103" s="140">
        <v>6.4880160314292048E-3</v>
      </c>
      <c r="K103" s="140"/>
      <c r="L103" s="140" t="e">
        <v>#DIV/0!</v>
      </c>
      <c r="M103" s="140">
        <v>723.6956661071265</v>
      </c>
      <c r="N103" s="140"/>
      <c r="O103" s="135"/>
      <c r="P103" s="208" t="str">
        <f t="shared" si="18"/>
        <v>(700, 750]</v>
      </c>
      <c r="Q103" s="142" t="s">
        <v>165</v>
      </c>
      <c r="R103" s="140">
        <f t="shared" si="19"/>
        <v>6.4880160314292048E-3</v>
      </c>
      <c r="S103" s="143">
        <v>0</v>
      </c>
      <c r="T103" s="143">
        <v>0</v>
      </c>
      <c r="U103" s="143">
        <v>0</v>
      </c>
      <c r="V103" s="144">
        <v>0</v>
      </c>
      <c r="W103" s="144">
        <v>0</v>
      </c>
      <c r="X103" s="144">
        <v>0</v>
      </c>
      <c r="Y103" s="144">
        <v>0</v>
      </c>
      <c r="Z103" s="144">
        <v>0</v>
      </c>
      <c r="AA103" s="144">
        <v>0</v>
      </c>
      <c r="AB103" s="145">
        <f t="shared" si="20"/>
        <v>0</v>
      </c>
      <c r="AC103" s="145">
        <f t="shared" si="21"/>
        <v>0</v>
      </c>
      <c r="AD103" s="145">
        <f t="shared" si="22"/>
        <v>0</v>
      </c>
      <c r="AE103" s="146">
        <f t="shared" si="23"/>
        <v>0</v>
      </c>
      <c r="AF103" s="146">
        <v>0</v>
      </c>
      <c r="AG103" s="146">
        <f t="shared" si="24"/>
        <v>0</v>
      </c>
      <c r="AH103" s="146">
        <v>0</v>
      </c>
      <c r="AI103" s="146">
        <f t="shared" si="25"/>
        <v>0</v>
      </c>
      <c r="AJ103" s="146">
        <v>0</v>
      </c>
      <c r="AK103" s="157"/>
      <c r="AM103" s="135"/>
      <c r="AN103" s="135"/>
      <c r="AO103" s="135"/>
      <c r="AP103" s="135"/>
      <c r="AQ103"/>
      <c r="AR103"/>
    </row>
    <row r="104" spans="1:44" s="24" customFormat="1">
      <c r="A104" s="138">
        <v>750</v>
      </c>
      <c r="B104" s="138">
        <v>800</v>
      </c>
      <c r="C104" s="161"/>
      <c r="D104" s="161">
        <v>5015</v>
      </c>
      <c r="E104" s="139"/>
      <c r="F104" s="139"/>
      <c r="G104" s="139">
        <v>1940909900</v>
      </c>
      <c r="H104" s="151"/>
      <c r="I104" s="140" t="e">
        <v>#DIV/0!</v>
      </c>
      <c r="J104" s="140">
        <v>4.9652678769445237E-3</v>
      </c>
      <c r="K104" s="140"/>
      <c r="L104" s="140" t="e">
        <v>#DIV/0!</v>
      </c>
      <c r="M104" s="140">
        <v>774.04183449651043</v>
      </c>
      <c r="N104" s="140"/>
      <c r="O104" s="135"/>
      <c r="P104" s="208" t="str">
        <f t="shared" si="18"/>
        <v>(750, 800]</v>
      </c>
      <c r="Q104" s="142" t="s">
        <v>165</v>
      </c>
      <c r="R104" s="140">
        <f t="shared" si="19"/>
        <v>4.9652678769445237E-3</v>
      </c>
      <c r="S104" s="143">
        <v>0</v>
      </c>
      <c r="T104" s="143">
        <v>0</v>
      </c>
      <c r="U104" s="143">
        <v>0</v>
      </c>
      <c r="V104" s="144">
        <v>0</v>
      </c>
      <c r="W104" s="144">
        <v>0</v>
      </c>
      <c r="X104" s="144">
        <v>0</v>
      </c>
      <c r="Y104" s="144">
        <v>0</v>
      </c>
      <c r="Z104" s="144">
        <v>0</v>
      </c>
      <c r="AA104" s="144">
        <v>0</v>
      </c>
      <c r="AB104" s="145">
        <f t="shared" si="20"/>
        <v>0</v>
      </c>
      <c r="AC104" s="145">
        <f t="shared" si="21"/>
        <v>0</v>
      </c>
      <c r="AD104" s="145">
        <f t="shared" si="22"/>
        <v>0</v>
      </c>
      <c r="AE104" s="146">
        <f t="shared" si="23"/>
        <v>0</v>
      </c>
      <c r="AF104" s="146">
        <v>0</v>
      </c>
      <c r="AG104" s="146">
        <f t="shared" si="24"/>
        <v>0</v>
      </c>
      <c r="AH104" s="146">
        <v>0</v>
      </c>
      <c r="AI104" s="146">
        <f t="shared" si="25"/>
        <v>0</v>
      </c>
      <c r="AJ104" s="146">
        <v>0</v>
      </c>
      <c r="AK104" s="157"/>
      <c r="AM104" s="135"/>
      <c r="AN104"/>
      <c r="AO104"/>
      <c r="AP104"/>
      <c r="AQ104"/>
      <c r="AR104"/>
    </row>
    <row r="105" spans="1:44" s="24" customFormat="1">
      <c r="A105" s="138">
        <v>800</v>
      </c>
      <c r="B105" s="138">
        <v>850</v>
      </c>
      <c r="C105" s="139"/>
      <c r="D105" s="139">
        <v>3891</v>
      </c>
      <c r="E105" s="139"/>
      <c r="F105" s="139"/>
      <c r="G105" s="139">
        <v>1602722200</v>
      </c>
      <c r="H105" s="151"/>
      <c r="I105" s="140" t="e">
        <v>#DIV/0!</v>
      </c>
      <c r="J105" s="140">
        <v>3.8524142191806864E-3</v>
      </c>
      <c r="K105" s="140"/>
      <c r="L105" s="140" t="e">
        <v>#DIV/0!</v>
      </c>
      <c r="M105" s="140">
        <v>823.80992032896427</v>
      </c>
      <c r="N105" s="140"/>
      <c r="O105" s="135"/>
      <c r="P105" s="208" t="str">
        <f t="shared" si="18"/>
        <v>(800, 850]</v>
      </c>
      <c r="Q105" s="142" t="s">
        <v>165</v>
      </c>
      <c r="R105" s="140">
        <f t="shared" si="19"/>
        <v>3.8524142191806864E-3</v>
      </c>
      <c r="S105" s="143">
        <v>0</v>
      </c>
      <c r="T105" s="143">
        <v>0</v>
      </c>
      <c r="U105" s="143">
        <v>0</v>
      </c>
      <c r="V105" s="144">
        <v>0</v>
      </c>
      <c r="W105" s="144">
        <v>0</v>
      </c>
      <c r="X105" s="144">
        <v>0</v>
      </c>
      <c r="Y105" s="144">
        <v>0</v>
      </c>
      <c r="Z105" s="144">
        <v>0</v>
      </c>
      <c r="AA105" s="144">
        <v>0</v>
      </c>
      <c r="AB105" s="145">
        <f t="shared" si="20"/>
        <v>0</v>
      </c>
      <c r="AC105" s="145">
        <f t="shared" si="21"/>
        <v>0</v>
      </c>
      <c r="AD105" s="145">
        <f t="shared" si="22"/>
        <v>0</v>
      </c>
      <c r="AE105" s="146">
        <f t="shared" si="23"/>
        <v>0</v>
      </c>
      <c r="AF105" s="146">
        <v>0</v>
      </c>
      <c r="AG105" s="146">
        <f t="shared" si="24"/>
        <v>0</v>
      </c>
      <c r="AH105" s="146">
        <v>0</v>
      </c>
      <c r="AI105" s="146">
        <f t="shared" si="25"/>
        <v>0</v>
      </c>
      <c r="AJ105" s="146">
        <v>0</v>
      </c>
      <c r="AK105" s="157"/>
      <c r="AM105" s="135"/>
      <c r="AN105"/>
      <c r="AO105"/>
      <c r="AP105"/>
      <c r="AQ105"/>
      <c r="AR105"/>
    </row>
    <row r="106" spans="1:44" s="24" customFormat="1">
      <c r="A106" s="138">
        <v>850</v>
      </c>
      <c r="B106" s="138">
        <v>900</v>
      </c>
      <c r="C106" s="139"/>
      <c r="D106" s="139">
        <v>3026</v>
      </c>
      <c r="E106" s="139"/>
      <c r="F106" s="139"/>
      <c r="G106" s="139">
        <v>1322516550</v>
      </c>
      <c r="H106" s="151"/>
      <c r="I106" s="140" t="e">
        <v>#DIV/0!</v>
      </c>
      <c r="J106" s="140">
        <v>2.9959921426987294E-3</v>
      </c>
      <c r="K106" s="140"/>
      <c r="L106" s="140" t="e">
        <v>#DIV/0!</v>
      </c>
      <c r="M106" s="140">
        <v>874.10214805023134</v>
      </c>
      <c r="N106" s="140"/>
      <c r="O106" s="135"/>
      <c r="P106" s="208" t="str">
        <f t="shared" si="18"/>
        <v>(850, 900]</v>
      </c>
      <c r="Q106" s="142" t="s">
        <v>165</v>
      </c>
      <c r="R106" s="140">
        <f t="shared" si="19"/>
        <v>2.9959921426987294E-3</v>
      </c>
      <c r="S106" s="143">
        <v>0</v>
      </c>
      <c r="T106" s="143">
        <v>0</v>
      </c>
      <c r="U106" s="143">
        <v>0</v>
      </c>
      <c r="V106" s="144">
        <v>0</v>
      </c>
      <c r="W106" s="144">
        <v>0</v>
      </c>
      <c r="X106" s="144">
        <v>0</v>
      </c>
      <c r="Y106" s="144">
        <v>0</v>
      </c>
      <c r="Z106" s="144">
        <v>0</v>
      </c>
      <c r="AA106" s="144">
        <v>0</v>
      </c>
      <c r="AB106" s="145">
        <f t="shared" si="20"/>
        <v>0</v>
      </c>
      <c r="AC106" s="145">
        <f t="shared" si="21"/>
        <v>0</v>
      </c>
      <c r="AD106" s="145">
        <f t="shared" si="22"/>
        <v>0</v>
      </c>
      <c r="AE106" s="146">
        <f t="shared" si="23"/>
        <v>0</v>
      </c>
      <c r="AF106" s="146">
        <v>0</v>
      </c>
      <c r="AG106" s="146">
        <f t="shared" si="24"/>
        <v>0</v>
      </c>
      <c r="AH106" s="146">
        <v>0</v>
      </c>
      <c r="AI106" s="146">
        <f t="shared" si="25"/>
        <v>0</v>
      </c>
      <c r="AJ106" s="146">
        <v>0</v>
      </c>
      <c r="AK106" s="157"/>
      <c r="AM106" s="135"/>
      <c r="AN106"/>
      <c r="AO106"/>
      <c r="AP106"/>
      <c r="AQ106"/>
      <c r="AR106"/>
    </row>
    <row r="107" spans="1:44" s="24" customFormat="1">
      <c r="A107" s="138">
        <v>900</v>
      </c>
      <c r="B107" s="138">
        <v>950</v>
      </c>
      <c r="C107" s="139"/>
      <c r="D107" s="139">
        <v>2280</v>
      </c>
      <c r="E107" s="139"/>
      <c r="F107" s="139"/>
      <c r="G107" s="139">
        <v>1052730900</v>
      </c>
      <c r="H107" s="151"/>
      <c r="I107" s="140" t="e">
        <v>#DIV/0!</v>
      </c>
      <c r="J107" s="140">
        <v>2.25738998194088E-3</v>
      </c>
      <c r="K107" s="140"/>
      <c r="L107" s="140" t="e">
        <v>#DIV/0!</v>
      </c>
      <c r="M107" s="140">
        <v>923.44815789473682</v>
      </c>
      <c r="N107" s="140"/>
      <c r="O107" s="135"/>
      <c r="P107" s="208" t="str">
        <f t="shared" si="18"/>
        <v>(900, 950]</v>
      </c>
      <c r="Q107" s="142" t="s">
        <v>165</v>
      </c>
      <c r="R107" s="140">
        <f t="shared" si="19"/>
        <v>2.25738998194088E-3</v>
      </c>
      <c r="S107" s="143">
        <v>0</v>
      </c>
      <c r="T107" s="143">
        <v>0</v>
      </c>
      <c r="U107" s="143">
        <v>0</v>
      </c>
      <c r="V107" s="144">
        <v>0</v>
      </c>
      <c r="W107" s="144">
        <v>0</v>
      </c>
      <c r="X107" s="144">
        <v>0</v>
      </c>
      <c r="Y107" s="144">
        <v>0</v>
      </c>
      <c r="Z107" s="144">
        <v>0</v>
      </c>
      <c r="AA107" s="144">
        <v>0</v>
      </c>
      <c r="AB107" s="145">
        <f t="shared" si="20"/>
        <v>0</v>
      </c>
      <c r="AC107" s="145">
        <f t="shared" si="21"/>
        <v>0</v>
      </c>
      <c r="AD107" s="145">
        <f t="shared" si="22"/>
        <v>0</v>
      </c>
      <c r="AE107" s="146">
        <f t="shared" si="23"/>
        <v>0</v>
      </c>
      <c r="AF107" s="146">
        <v>0</v>
      </c>
      <c r="AG107" s="146">
        <f t="shared" si="24"/>
        <v>0</v>
      </c>
      <c r="AH107" s="146">
        <v>0</v>
      </c>
      <c r="AI107" s="146">
        <f t="shared" si="25"/>
        <v>0</v>
      </c>
      <c r="AJ107" s="146">
        <v>0</v>
      </c>
      <c r="AK107" s="157"/>
      <c r="AM107" s="135"/>
      <c r="AN107"/>
      <c r="AO107"/>
      <c r="AP107"/>
      <c r="AQ107"/>
      <c r="AR107"/>
    </row>
    <row r="108" spans="1:44" s="24" customFormat="1">
      <c r="A108" s="138">
        <v>950</v>
      </c>
      <c r="B108" s="138">
        <v>1000</v>
      </c>
      <c r="C108" s="139"/>
      <c r="D108" s="139">
        <v>1906</v>
      </c>
      <c r="E108" s="139"/>
      <c r="F108" s="139"/>
      <c r="G108" s="139">
        <v>927921350</v>
      </c>
      <c r="H108" s="151"/>
      <c r="I108" s="140" t="e">
        <v>#DIV/0!</v>
      </c>
      <c r="J108" s="140">
        <v>1.8870988182365428E-3</v>
      </c>
      <c r="K108" s="140"/>
      <c r="L108" s="140" t="e">
        <v>#DIV/0!</v>
      </c>
      <c r="M108" s="140">
        <v>973.68452256033584</v>
      </c>
      <c r="N108" s="140"/>
      <c r="O108" s="135"/>
      <c r="P108" s="208" t="str">
        <f t="shared" si="18"/>
        <v>(950, 1000]</v>
      </c>
      <c r="Q108" s="142" t="s">
        <v>165</v>
      </c>
      <c r="R108" s="140">
        <f t="shared" si="19"/>
        <v>1.8870988182365428E-3</v>
      </c>
      <c r="S108" s="143">
        <v>0</v>
      </c>
      <c r="T108" s="143">
        <v>0</v>
      </c>
      <c r="U108" s="143">
        <v>0</v>
      </c>
      <c r="V108" s="144">
        <v>0</v>
      </c>
      <c r="W108" s="144">
        <v>0</v>
      </c>
      <c r="X108" s="144">
        <v>0</v>
      </c>
      <c r="Y108" s="144">
        <v>0</v>
      </c>
      <c r="Z108" s="144">
        <v>0</v>
      </c>
      <c r="AA108" s="144">
        <v>0</v>
      </c>
      <c r="AB108" s="145">
        <f t="shared" si="20"/>
        <v>0</v>
      </c>
      <c r="AC108" s="145">
        <f t="shared" si="21"/>
        <v>0</v>
      </c>
      <c r="AD108" s="145">
        <f t="shared" si="22"/>
        <v>0</v>
      </c>
      <c r="AE108" s="146">
        <f t="shared" si="23"/>
        <v>0</v>
      </c>
      <c r="AF108" s="146">
        <v>0</v>
      </c>
      <c r="AG108" s="146">
        <f t="shared" si="24"/>
        <v>0</v>
      </c>
      <c r="AH108" s="146">
        <v>0</v>
      </c>
      <c r="AI108" s="146">
        <f t="shared" si="25"/>
        <v>0</v>
      </c>
      <c r="AJ108" s="146">
        <v>0</v>
      </c>
      <c r="AK108" s="157"/>
      <c r="AM108" s="135"/>
      <c r="AN108"/>
      <c r="AO108"/>
      <c r="AP108"/>
      <c r="AQ108"/>
      <c r="AR108"/>
    </row>
    <row r="109" spans="1:44" s="24" customFormat="1">
      <c r="A109" s="138">
        <v>1000</v>
      </c>
      <c r="B109" s="138">
        <v>2000</v>
      </c>
      <c r="C109" s="139"/>
      <c r="D109" s="139">
        <v>6902</v>
      </c>
      <c r="E109" s="139"/>
      <c r="F109" s="139"/>
      <c r="G109" s="139">
        <v>4187611700</v>
      </c>
      <c r="H109" s="151"/>
      <c r="I109" s="140" t="e">
        <v>#DIV/0!</v>
      </c>
      <c r="J109" s="140">
        <v>6.8335551119982256E-3</v>
      </c>
      <c r="K109" s="140"/>
      <c r="L109" s="140" t="e">
        <v>#DIV/0!</v>
      </c>
      <c r="M109" s="140">
        <v>1213.4487684729065</v>
      </c>
      <c r="N109" s="140"/>
      <c r="O109" s="135"/>
      <c r="P109" s="208" t="str">
        <f t="shared" si="18"/>
        <v>(1000, 2000]</v>
      </c>
      <c r="Q109" s="142" t="s">
        <v>165</v>
      </c>
      <c r="R109" s="140">
        <f t="shared" si="19"/>
        <v>6.8335551119982256E-3</v>
      </c>
      <c r="S109" s="143">
        <v>0</v>
      </c>
      <c r="T109" s="143">
        <v>0</v>
      </c>
      <c r="U109" s="143">
        <v>0</v>
      </c>
      <c r="V109" s="144">
        <v>0</v>
      </c>
      <c r="W109" s="144">
        <v>0</v>
      </c>
      <c r="X109" s="144">
        <v>0</v>
      </c>
      <c r="Y109" s="144">
        <v>0</v>
      </c>
      <c r="Z109" s="144">
        <v>0</v>
      </c>
      <c r="AA109" s="144">
        <v>0</v>
      </c>
      <c r="AB109" s="145">
        <f t="shared" si="20"/>
        <v>0</v>
      </c>
      <c r="AC109" s="145">
        <f t="shared" si="21"/>
        <v>0</v>
      </c>
      <c r="AD109" s="145">
        <f t="shared" si="22"/>
        <v>0</v>
      </c>
      <c r="AE109" s="146">
        <f t="shared" si="23"/>
        <v>0</v>
      </c>
      <c r="AF109" s="146">
        <v>0</v>
      </c>
      <c r="AG109" s="146">
        <f t="shared" si="24"/>
        <v>0</v>
      </c>
      <c r="AH109" s="146">
        <v>0</v>
      </c>
      <c r="AI109" s="146">
        <f t="shared" si="25"/>
        <v>0</v>
      </c>
      <c r="AJ109" s="146">
        <v>0</v>
      </c>
      <c r="AK109" s="157"/>
      <c r="AM109" s="135"/>
      <c r="AN109"/>
      <c r="AO109"/>
      <c r="AP109"/>
      <c r="AQ109"/>
      <c r="AR109"/>
    </row>
    <row r="110" spans="1:44" s="24" customFormat="1">
      <c r="A110" s="138">
        <v>2000</v>
      </c>
      <c r="B110" s="138">
        <v>3000</v>
      </c>
      <c r="C110" s="139"/>
      <c r="D110" s="139">
        <v>143</v>
      </c>
      <c r="E110" s="161"/>
      <c r="F110" s="139"/>
      <c r="G110" s="139">
        <v>162549250</v>
      </c>
      <c r="H110" s="151"/>
      <c r="I110" s="140" t="e">
        <v>#DIV/0!</v>
      </c>
      <c r="J110" s="140">
        <v>1.4158191553401134E-4</v>
      </c>
      <c r="K110" s="140"/>
      <c r="L110" s="140" t="e">
        <v>#DIV/0!</v>
      </c>
      <c r="M110" s="140">
        <v>2273.4160839160841</v>
      </c>
      <c r="N110" s="140"/>
      <c r="O110" s="135"/>
      <c r="P110" s="208" t="str">
        <f t="shared" si="18"/>
        <v>(2000, 3000]</v>
      </c>
      <c r="Q110" s="142" t="s">
        <v>165</v>
      </c>
      <c r="R110" s="140">
        <f t="shared" si="19"/>
        <v>1.4158191553401134E-4</v>
      </c>
      <c r="S110" s="143">
        <v>0</v>
      </c>
      <c r="T110" s="143">
        <v>0</v>
      </c>
      <c r="U110" s="143">
        <v>0</v>
      </c>
      <c r="V110" s="144">
        <v>0</v>
      </c>
      <c r="W110" s="144">
        <v>0</v>
      </c>
      <c r="X110" s="144">
        <v>0</v>
      </c>
      <c r="Y110" s="144">
        <v>0</v>
      </c>
      <c r="Z110" s="144">
        <v>0</v>
      </c>
      <c r="AA110" s="144">
        <v>0</v>
      </c>
      <c r="AB110" s="145">
        <f t="shared" si="20"/>
        <v>0</v>
      </c>
      <c r="AC110" s="145">
        <f t="shared" si="21"/>
        <v>0</v>
      </c>
      <c r="AD110" s="145">
        <f t="shared" si="22"/>
        <v>0</v>
      </c>
      <c r="AE110" s="146">
        <f t="shared" si="23"/>
        <v>0</v>
      </c>
      <c r="AF110" s="146">
        <v>0</v>
      </c>
      <c r="AG110" s="146">
        <f t="shared" si="24"/>
        <v>0</v>
      </c>
      <c r="AH110" s="146">
        <v>0</v>
      </c>
      <c r="AI110" s="146">
        <f t="shared" si="25"/>
        <v>0</v>
      </c>
      <c r="AJ110" s="146">
        <v>0</v>
      </c>
      <c r="AK110" s="157"/>
      <c r="AM110" s="135"/>
      <c r="AN110"/>
      <c r="AO110"/>
      <c r="AP110"/>
      <c r="AQ110"/>
      <c r="AR110"/>
    </row>
    <row r="111" spans="1:44" s="24" customFormat="1">
      <c r="A111" s="138">
        <v>3000</v>
      </c>
      <c r="B111" s="138">
        <v>4000</v>
      </c>
      <c r="C111" s="139"/>
      <c r="D111" s="139">
        <v>14</v>
      </c>
      <c r="E111" s="139"/>
      <c r="F111" s="139"/>
      <c r="G111" s="139">
        <v>23546150</v>
      </c>
      <c r="H111" s="151"/>
      <c r="I111" s="140" t="e">
        <v>#DIV/0!</v>
      </c>
      <c r="J111" s="140">
        <v>1.3861166555777333E-5</v>
      </c>
      <c r="K111" s="140"/>
      <c r="L111" s="140" t="e">
        <v>#DIV/0!</v>
      </c>
      <c r="M111" s="140">
        <v>3363.7357142857136</v>
      </c>
      <c r="N111" s="140"/>
      <c r="O111" s="135"/>
      <c r="P111" s="208" t="str">
        <f t="shared" si="18"/>
        <v>(3000, 4000]</v>
      </c>
      <c r="Q111" s="142" t="s">
        <v>165</v>
      </c>
      <c r="R111" s="140">
        <f t="shared" si="19"/>
        <v>1.3861166555777333E-5</v>
      </c>
      <c r="S111" s="143">
        <v>0</v>
      </c>
      <c r="T111" s="143">
        <v>0</v>
      </c>
      <c r="U111" s="143">
        <v>0</v>
      </c>
      <c r="V111" s="144">
        <v>0</v>
      </c>
      <c r="W111" s="144">
        <v>0</v>
      </c>
      <c r="X111" s="144">
        <v>0</v>
      </c>
      <c r="Y111" s="144">
        <v>0</v>
      </c>
      <c r="Z111" s="144">
        <v>0</v>
      </c>
      <c r="AA111" s="144">
        <v>0</v>
      </c>
      <c r="AB111" s="145">
        <f t="shared" si="20"/>
        <v>0</v>
      </c>
      <c r="AC111" s="145">
        <f t="shared" si="21"/>
        <v>0</v>
      </c>
      <c r="AD111" s="145">
        <f t="shared" si="22"/>
        <v>0</v>
      </c>
      <c r="AE111" s="146">
        <f t="shared" si="23"/>
        <v>0</v>
      </c>
      <c r="AF111" s="146">
        <v>0</v>
      </c>
      <c r="AG111" s="146">
        <f t="shared" si="24"/>
        <v>0</v>
      </c>
      <c r="AH111" s="146">
        <v>0</v>
      </c>
      <c r="AI111" s="146">
        <f t="shared" si="25"/>
        <v>0</v>
      </c>
      <c r="AJ111" s="146">
        <v>0</v>
      </c>
      <c r="AK111" s="157"/>
      <c r="AM111" s="135"/>
      <c r="AN111"/>
      <c r="AO111"/>
      <c r="AP111"/>
      <c r="AQ111"/>
      <c r="AR111"/>
    </row>
    <row r="112" spans="1:44" s="24" customFormat="1">
      <c r="A112" s="138">
        <v>4000</v>
      </c>
      <c r="B112" s="138">
        <v>5000</v>
      </c>
      <c r="C112" s="139"/>
      <c r="D112" s="139"/>
      <c r="E112" s="139"/>
      <c r="F112" s="139"/>
      <c r="G112" s="139"/>
      <c r="H112" s="151"/>
      <c r="I112" s="140" t="e">
        <v>#DIV/0!</v>
      </c>
      <c r="J112" s="140">
        <v>0</v>
      </c>
      <c r="K112" s="140"/>
      <c r="L112" s="140" t="e">
        <v>#DIV/0!</v>
      </c>
      <c r="M112" s="140" t="e">
        <v>#DIV/0!</v>
      </c>
      <c r="N112" s="140"/>
      <c r="O112" s="135"/>
      <c r="P112" s="208" t="str">
        <f t="shared" si="18"/>
        <v>(4000, 5000]</v>
      </c>
      <c r="Q112" s="142" t="s">
        <v>165</v>
      </c>
      <c r="R112" s="140">
        <f t="shared" si="19"/>
        <v>0</v>
      </c>
      <c r="S112" s="143">
        <v>0</v>
      </c>
      <c r="T112" s="143">
        <v>0</v>
      </c>
      <c r="U112" s="143">
        <v>0</v>
      </c>
      <c r="V112" s="144">
        <v>0</v>
      </c>
      <c r="W112" s="144">
        <v>0</v>
      </c>
      <c r="X112" s="144">
        <v>0</v>
      </c>
      <c r="Y112" s="144">
        <v>0</v>
      </c>
      <c r="Z112" s="144">
        <v>0</v>
      </c>
      <c r="AA112" s="144">
        <v>0</v>
      </c>
      <c r="AB112" s="145">
        <f t="shared" si="20"/>
        <v>0</v>
      </c>
      <c r="AC112" s="145">
        <f t="shared" si="21"/>
        <v>0</v>
      </c>
      <c r="AD112" s="145">
        <f t="shared" si="22"/>
        <v>0</v>
      </c>
      <c r="AE112" s="146">
        <f t="shared" si="23"/>
        <v>0</v>
      </c>
      <c r="AF112" s="146">
        <v>0</v>
      </c>
      <c r="AG112" s="146">
        <f t="shared" si="24"/>
        <v>0</v>
      </c>
      <c r="AH112" s="146">
        <v>0</v>
      </c>
      <c r="AI112" s="146">
        <f t="shared" si="25"/>
        <v>0</v>
      </c>
      <c r="AJ112" s="146">
        <v>0</v>
      </c>
      <c r="AK112" s="157"/>
      <c r="AM112" s="135"/>
      <c r="AN112"/>
      <c r="AO112"/>
      <c r="AP112"/>
      <c r="AQ112"/>
      <c r="AR112"/>
    </row>
    <row r="113" spans="1:44" s="24" customFormat="1">
      <c r="A113" s="138">
        <v>5000</v>
      </c>
      <c r="B113" s="138">
        <v>6000</v>
      </c>
      <c r="C113" s="139"/>
      <c r="D113" s="139"/>
      <c r="E113" s="139"/>
      <c r="F113" s="139"/>
      <c r="G113" s="139"/>
      <c r="H113" s="151"/>
      <c r="I113" s="140" t="e">
        <v>#DIV/0!</v>
      </c>
      <c r="J113" s="140">
        <v>0</v>
      </c>
      <c r="K113" s="140"/>
      <c r="L113" s="140" t="e">
        <v>#DIV/0!</v>
      </c>
      <c r="M113" s="140" t="e">
        <v>#DIV/0!</v>
      </c>
      <c r="N113" s="140"/>
      <c r="O113" s="135"/>
      <c r="P113" s="208" t="str">
        <f t="shared" si="18"/>
        <v>(5000, 6000]</v>
      </c>
      <c r="Q113" s="142" t="s">
        <v>165</v>
      </c>
      <c r="R113" s="140">
        <f t="shared" si="19"/>
        <v>0</v>
      </c>
      <c r="S113" s="143">
        <v>0</v>
      </c>
      <c r="T113" s="143">
        <v>0</v>
      </c>
      <c r="U113" s="143">
        <v>0</v>
      </c>
      <c r="V113" s="144">
        <v>0</v>
      </c>
      <c r="W113" s="144">
        <v>0</v>
      </c>
      <c r="X113" s="144">
        <v>0</v>
      </c>
      <c r="Y113" s="144">
        <v>0</v>
      </c>
      <c r="Z113" s="144">
        <v>0</v>
      </c>
      <c r="AA113" s="144">
        <v>0</v>
      </c>
      <c r="AB113" s="145">
        <f t="shared" si="20"/>
        <v>0</v>
      </c>
      <c r="AC113" s="145">
        <f t="shared" si="21"/>
        <v>0</v>
      </c>
      <c r="AD113" s="145">
        <f t="shared" si="22"/>
        <v>0</v>
      </c>
      <c r="AE113" s="146">
        <f t="shared" si="23"/>
        <v>0</v>
      </c>
      <c r="AF113" s="146">
        <v>0</v>
      </c>
      <c r="AG113" s="146">
        <f t="shared" si="24"/>
        <v>0</v>
      </c>
      <c r="AH113" s="146">
        <v>0</v>
      </c>
      <c r="AI113" s="146">
        <f t="shared" si="25"/>
        <v>0</v>
      </c>
      <c r="AJ113" s="146">
        <v>0</v>
      </c>
      <c r="AK113" s="157"/>
      <c r="AL113" s="135"/>
      <c r="AM113" s="135"/>
      <c r="AN113"/>
      <c r="AO113"/>
      <c r="AP113"/>
      <c r="AQ113"/>
      <c r="AR113"/>
    </row>
    <row r="114" spans="1:44" s="24" customFormat="1">
      <c r="A114" s="138">
        <v>6000</v>
      </c>
      <c r="B114" s="138">
        <v>7000</v>
      </c>
      <c r="C114" s="139"/>
      <c r="D114" s="139"/>
      <c r="E114" s="139"/>
      <c r="F114" s="139"/>
      <c r="G114" s="139"/>
      <c r="H114" s="151"/>
      <c r="I114" s="140" t="e">
        <v>#DIV/0!</v>
      </c>
      <c r="J114" s="140">
        <v>0</v>
      </c>
      <c r="K114" s="140"/>
      <c r="L114" s="140" t="e">
        <v>#DIV/0!</v>
      </c>
      <c r="M114" s="140" t="e">
        <v>#DIV/0!</v>
      </c>
      <c r="N114" s="140"/>
      <c r="O114" s="135"/>
      <c r="P114" s="208" t="str">
        <f t="shared" si="18"/>
        <v>(6000, 7000]</v>
      </c>
      <c r="Q114" s="142" t="s">
        <v>165</v>
      </c>
      <c r="R114" s="140">
        <f t="shared" si="19"/>
        <v>0</v>
      </c>
      <c r="S114" s="143">
        <v>0</v>
      </c>
      <c r="T114" s="143">
        <v>0</v>
      </c>
      <c r="U114" s="143">
        <v>0</v>
      </c>
      <c r="V114" s="144">
        <v>0</v>
      </c>
      <c r="W114" s="144">
        <v>0</v>
      </c>
      <c r="X114" s="144">
        <v>0</v>
      </c>
      <c r="Y114" s="144">
        <v>0</v>
      </c>
      <c r="Z114" s="144">
        <v>0</v>
      </c>
      <c r="AA114" s="144">
        <v>0</v>
      </c>
      <c r="AB114" s="145">
        <f t="shared" si="20"/>
        <v>0</v>
      </c>
      <c r="AC114" s="145">
        <f t="shared" si="21"/>
        <v>0</v>
      </c>
      <c r="AD114" s="145">
        <f t="shared" si="22"/>
        <v>0</v>
      </c>
      <c r="AE114" s="146">
        <f t="shared" si="23"/>
        <v>0</v>
      </c>
      <c r="AF114" s="146">
        <v>0</v>
      </c>
      <c r="AG114" s="146">
        <f t="shared" si="24"/>
        <v>0</v>
      </c>
      <c r="AH114" s="146">
        <v>0</v>
      </c>
      <c r="AI114" s="146">
        <f t="shared" si="25"/>
        <v>0</v>
      </c>
      <c r="AJ114" s="146">
        <v>0</v>
      </c>
      <c r="AK114" s="157"/>
      <c r="AL114" s="135"/>
      <c r="AM114" s="135"/>
      <c r="AN114"/>
      <c r="AO114"/>
      <c r="AP114"/>
      <c r="AQ114"/>
      <c r="AR114"/>
    </row>
    <row r="115" spans="1:44" s="24" customFormat="1">
      <c r="A115" s="138">
        <v>7000</v>
      </c>
      <c r="B115" s="138">
        <v>8000</v>
      </c>
      <c r="C115" s="139"/>
      <c r="D115" s="139"/>
      <c r="E115" s="139"/>
      <c r="F115" s="139"/>
      <c r="G115" s="139"/>
      <c r="H115" s="151"/>
      <c r="I115" s="140" t="e">
        <v>#DIV/0!</v>
      </c>
      <c r="J115" s="140">
        <v>0</v>
      </c>
      <c r="K115" s="140"/>
      <c r="L115" s="140" t="e">
        <v>#DIV/0!</v>
      </c>
      <c r="M115" s="140" t="e">
        <v>#DIV/0!</v>
      </c>
      <c r="N115" s="140"/>
      <c r="O115" s="135"/>
      <c r="P115" s="208" t="str">
        <f t="shared" si="18"/>
        <v>(7000, 8000]</v>
      </c>
      <c r="Q115" s="142" t="s">
        <v>165</v>
      </c>
      <c r="R115" s="140">
        <f t="shared" si="19"/>
        <v>0</v>
      </c>
      <c r="S115" s="143">
        <v>0</v>
      </c>
      <c r="T115" s="143">
        <v>0</v>
      </c>
      <c r="U115" s="143">
        <v>0</v>
      </c>
      <c r="V115" s="144">
        <v>0</v>
      </c>
      <c r="W115" s="144">
        <v>0</v>
      </c>
      <c r="X115" s="144">
        <v>0</v>
      </c>
      <c r="Y115" s="144">
        <v>0</v>
      </c>
      <c r="Z115" s="144">
        <v>0</v>
      </c>
      <c r="AA115" s="144">
        <v>0</v>
      </c>
      <c r="AB115" s="145">
        <f t="shared" si="20"/>
        <v>0</v>
      </c>
      <c r="AC115" s="145">
        <f t="shared" si="21"/>
        <v>0</v>
      </c>
      <c r="AD115" s="145">
        <f t="shared" si="22"/>
        <v>0</v>
      </c>
      <c r="AE115" s="146">
        <f t="shared" si="23"/>
        <v>0</v>
      </c>
      <c r="AF115" s="146">
        <v>0</v>
      </c>
      <c r="AG115" s="146">
        <f t="shared" si="24"/>
        <v>0</v>
      </c>
      <c r="AH115" s="146">
        <v>0</v>
      </c>
      <c r="AI115" s="146">
        <f t="shared" si="25"/>
        <v>0</v>
      </c>
      <c r="AJ115" s="146">
        <v>0</v>
      </c>
      <c r="AK115" s="157"/>
      <c r="AL115" s="135"/>
      <c r="AM115" s="135"/>
      <c r="AN115"/>
      <c r="AO115"/>
      <c r="AP115"/>
      <c r="AQ115"/>
      <c r="AR115"/>
    </row>
    <row r="116" spans="1:44" s="24" customFormat="1">
      <c r="A116" s="138"/>
      <c r="B116" s="138"/>
      <c r="C116" s="139"/>
      <c r="D116" s="139"/>
      <c r="E116" s="139"/>
      <c r="F116" s="139"/>
      <c r="G116" s="139"/>
      <c r="H116" s="151"/>
      <c r="I116" s="140" t="e">
        <v>#DIV/0!</v>
      </c>
      <c r="J116" s="140">
        <v>0</v>
      </c>
      <c r="K116" s="140"/>
      <c r="L116" s="140" t="e">
        <v>#DIV/0!</v>
      </c>
      <c r="M116" s="140" t="e">
        <v>#DIV/0!</v>
      </c>
      <c r="N116" s="140"/>
      <c r="O116" s="135"/>
      <c r="P116" s="208" t="str">
        <f t="shared" si="18"/>
        <v>(, ]</v>
      </c>
      <c r="Q116" s="142" t="s">
        <v>165</v>
      </c>
      <c r="R116" s="140">
        <f t="shared" si="19"/>
        <v>0</v>
      </c>
      <c r="S116" s="143">
        <v>0</v>
      </c>
      <c r="T116" s="143">
        <v>0</v>
      </c>
      <c r="U116" s="143">
        <v>0</v>
      </c>
      <c r="V116" s="144">
        <v>0</v>
      </c>
      <c r="W116" s="144">
        <v>0</v>
      </c>
      <c r="X116" s="144">
        <v>0</v>
      </c>
      <c r="Y116" s="144">
        <v>0</v>
      </c>
      <c r="Z116" s="144">
        <v>0</v>
      </c>
      <c r="AA116" s="144">
        <v>0</v>
      </c>
      <c r="AB116" s="145">
        <f t="shared" si="20"/>
        <v>0</v>
      </c>
      <c r="AC116" s="145">
        <f t="shared" si="21"/>
        <v>0</v>
      </c>
      <c r="AD116" s="145">
        <f t="shared" si="22"/>
        <v>0</v>
      </c>
      <c r="AE116" s="146">
        <f t="shared" si="23"/>
        <v>0</v>
      </c>
      <c r="AF116" s="146">
        <v>0</v>
      </c>
      <c r="AG116" s="146">
        <f t="shared" si="24"/>
        <v>0</v>
      </c>
      <c r="AH116" s="146">
        <v>0</v>
      </c>
      <c r="AI116" s="146">
        <f t="shared" si="25"/>
        <v>0</v>
      </c>
      <c r="AJ116" s="146">
        <v>0</v>
      </c>
      <c r="AK116" s="157"/>
      <c r="AL116" s="135"/>
      <c r="AM116" s="135"/>
      <c r="AN116"/>
      <c r="AO116"/>
      <c r="AP116"/>
      <c r="AQ116"/>
      <c r="AR116"/>
    </row>
    <row r="117" spans="1:44" s="24" customFormat="1">
      <c r="A117" s="138"/>
      <c r="B117" s="138"/>
      <c r="C117" s="139"/>
      <c r="D117" s="139"/>
      <c r="E117" s="139"/>
      <c r="F117" s="139"/>
      <c r="G117" s="139"/>
      <c r="H117" s="151"/>
      <c r="I117" s="140" t="e">
        <v>#DIV/0!</v>
      </c>
      <c r="J117" s="140">
        <v>0</v>
      </c>
      <c r="K117" s="140"/>
      <c r="L117" s="140" t="e">
        <v>#DIV/0!</v>
      </c>
      <c r="M117" s="140" t="e">
        <v>#DIV/0!</v>
      </c>
      <c r="N117" s="140"/>
      <c r="O117" s="135"/>
      <c r="P117" s="208" t="str">
        <f t="shared" si="18"/>
        <v>(, ]</v>
      </c>
      <c r="Q117" s="142" t="s">
        <v>165</v>
      </c>
      <c r="R117" s="140">
        <f t="shared" si="19"/>
        <v>0</v>
      </c>
      <c r="S117" s="143">
        <v>0</v>
      </c>
      <c r="T117" s="143">
        <v>0</v>
      </c>
      <c r="U117" s="143">
        <v>0</v>
      </c>
      <c r="V117" s="144">
        <v>0</v>
      </c>
      <c r="W117" s="144">
        <v>0</v>
      </c>
      <c r="X117" s="144">
        <v>0</v>
      </c>
      <c r="Y117" s="144">
        <v>0</v>
      </c>
      <c r="Z117" s="144">
        <v>0</v>
      </c>
      <c r="AA117" s="144">
        <v>0</v>
      </c>
      <c r="AB117" s="145">
        <f t="shared" si="20"/>
        <v>0</v>
      </c>
      <c r="AC117" s="145">
        <f t="shared" si="21"/>
        <v>0</v>
      </c>
      <c r="AD117" s="145">
        <f t="shared" si="22"/>
        <v>0</v>
      </c>
      <c r="AE117" s="146">
        <f t="shared" si="23"/>
        <v>0</v>
      </c>
      <c r="AF117" s="146">
        <v>0</v>
      </c>
      <c r="AG117" s="146">
        <f t="shared" si="24"/>
        <v>0</v>
      </c>
      <c r="AH117" s="146">
        <v>0</v>
      </c>
      <c r="AI117" s="146">
        <f t="shared" si="25"/>
        <v>0</v>
      </c>
      <c r="AJ117" s="146">
        <v>0</v>
      </c>
      <c r="AK117" s="157"/>
      <c r="AL117" s="135"/>
      <c r="AM117" s="135"/>
      <c r="AN117"/>
      <c r="AO117"/>
      <c r="AP117"/>
      <c r="AQ117"/>
      <c r="AR117"/>
    </row>
    <row r="118" spans="1:44" s="24" customFormat="1">
      <c r="A118" s="138"/>
      <c r="B118" s="138"/>
      <c r="C118" s="139"/>
      <c r="D118" s="139"/>
      <c r="E118" s="139"/>
      <c r="F118" s="139"/>
      <c r="G118" s="139"/>
      <c r="H118" s="151"/>
      <c r="I118" s="140" t="e">
        <v>#DIV/0!</v>
      </c>
      <c r="J118" s="140">
        <v>0</v>
      </c>
      <c r="K118" s="140"/>
      <c r="L118" s="140" t="e">
        <v>#DIV/0!</v>
      </c>
      <c r="M118" s="140" t="e">
        <v>#DIV/0!</v>
      </c>
      <c r="N118" s="140"/>
      <c r="O118" s="135"/>
      <c r="P118" s="208" t="str">
        <f t="shared" si="18"/>
        <v>(, ]</v>
      </c>
      <c r="Q118" s="142" t="s">
        <v>165</v>
      </c>
      <c r="R118" s="140">
        <f t="shared" si="19"/>
        <v>0</v>
      </c>
      <c r="S118" s="143">
        <v>0</v>
      </c>
      <c r="T118" s="143">
        <v>0</v>
      </c>
      <c r="U118" s="143">
        <v>0</v>
      </c>
      <c r="V118" s="144">
        <v>0</v>
      </c>
      <c r="W118" s="144">
        <v>0</v>
      </c>
      <c r="X118" s="144">
        <v>0</v>
      </c>
      <c r="Y118" s="144">
        <v>0</v>
      </c>
      <c r="Z118" s="144">
        <v>0</v>
      </c>
      <c r="AA118" s="144">
        <v>0</v>
      </c>
      <c r="AB118" s="145">
        <f t="shared" si="20"/>
        <v>0</v>
      </c>
      <c r="AC118" s="145">
        <f t="shared" si="21"/>
        <v>0</v>
      </c>
      <c r="AD118" s="145">
        <f t="shared" si="22"/>
        <v>0</v>
      </c>
      <c r="AE118" s="146">
        <f t="shared" si="23"/>
        <v>0</v>
      </c>
      <c r="AF118" s="146">
        <v>0</v>
      </c>
      <c r="AG118" s="146">
        <f t="shared" si="24"/>
        <v>0</v>
      </c>
      <c r="AH118" s="146">
        <v>0</v>
      </c>
      <c r="AI118" s="146">
        <f t="shared" si="25"/>
        <v>0</v>
      </c>
      <c r="AJ118" s="146">
        <v>0</v>
      </c>
      <c r="AK118" s="157"/>
      <c r="AL118" s="135"/>
      <c r="AM118" s="135"/>
      <c r="AN118"/>
      <c r="AO118"/>
      <c r="AP118"/>
      <c r="AQ118"/>
      <c r="AR118"/>
    </row>
    <row r="119" spans="1:44" s="24" customFormat="1">
      <c r="A119" s="138"/>
      <c r="B119" s="138"/>
      <c r="C119" s="139"/>
      <c r="D119" s="139"/>
      <c r="E119" s="139"/>
      <c r="F119" s="139"/>
      <c r="G119" s="139"/>
      <c r="H119" s="151"/>
      <c r="I119" s="140" t="e">
        <v>#DIV/0!</v>
      </c>
      <c r="J119" s="140">
        <v>0</v>
      </c>
      <c r="K119" s="140"/>
      <c r="L119" s="140" t="e">
        <v>#DIV/0!</v>
      </c>
      <c r="M119" s="140" t="e">
        <v>#DIV/0!</v>
      </c>
      <c r="N119" s="140"/>
      <c r="O119" s="135"/>
      <c r="P119" s="208" t="str">
        <f t="shared" si="18"/>
        <v>(, ]</v>
      </c>
      <c r="Q119" s="142" t="s">
        <v>165</v>
      </c>
      <c r="R119" s="140">
        <f t="shared" si="19"/>
        <v>0</v>
      </c>
      <c r="S119" s="143">
        <v>0</v>
      </c>
      <c r="T119" s="143">
        <v>0</v>
      </c>
      <c r="U119" s="143">
        <v>0</v>
      </c>
      <c r="V119" s="144">
        <v>0</v>
      </c>
      <c r="W119" s="144">
        <v>0</v>
      </c>
      <c r="X119" s="144">
        <v>0</v>
      </c>
      <c r="Y119" s="144">
        <v>0</v>
      </c>
      <c r="Z119" s="144">
        <v>0</v>
      </c>
      <c r="AA119" s="144">
        <v>0</v>
      </c>
      <c r="AB119" s="145">
        <f t="shared" si="20"/>
        <v>0</v>
      </c>
      <c r="AC119" s="145">
        <f t="shared" si="21"/>
        <v>0</v>
      </c>
      <c r="AD119" s="145">
        <f t="shared" si="22"/>
        <v>0</v>
      </c>
      <c r="AE119" s="146">
        <f t="shared" si="23"/>
        <v>0</v>
      </c>
      <c r="AF119" s="146">
        <v>0</v>
      </c>
      <c r="AG119" s="146">
        <f t="shared" si="24"/>
        <v>0</v>
      </c>
      <c r="AH119" s="146">
        <v>0</v>
      </c>
      <c r="AI119" s="146">
        <f t="shared" si="25"/>
        <v>0</v>
      </c>
      <c r="AJ119" s="146">
        <v>0</v>
      </c>
      <c r="AK119" s="157"/>
      <c r="AL119" s="135"/>
      <c r="AM119" s="135"/>
      <c r="AN119"/>
      <c r="AO119"/>
      <c r="AP119"/>
      <c r="AQ119"/>
      <c r="AR119"/>
    </row>
    <row r="120" spans="1:44" s="24" customFormat="1">
      <c r="A120" s="138"/>
      <c r="B120" s="138"/>
      <c r="C120" s="139"/>
      <c r="D120" s="139"/>
      <c r="E120" s="139"/>
      <c r="F120" s="139"/>
      <c r="G120" s="139"/>
      <c r="H120" s="151"/>
      <c r="I120" s="140" t="e">
        <v>#DIV/0!</v>
      </c>
      <c r="J120" s="140">
        <v>0</v>
      </c>
      <c r="K120" s="140"/>
      <c r="L120" s="140" t="e">
        <v>#DIV/0!</v>
      </c>
      <c r="M120" s="140" t="e">
        <v>#DIV/0!</v>
      </c>
      <c r="N120" s="140"/>
      <c r="O120" s="135"/>
      <c r="P120" s="208" t="str">
        <f t="shared" si="18"/>
        <v>(, ]</v>
      </c>
      <c r="Q120" s="142" t="s">
        <v>165</v>
      </c>
      <c r="R120" s="140">
        <f t="shared" si="19"/>
        <v>0</v>
      </c>
      <c r="S120" s="143">
        <v>0</v>
      </c>
      <c r="T120" s="143">
        <v>0</v>
      </c>
      <c r="U120" s="143">
        <v>0</v>
      </c>
      <c r="V120" s="144">
        <v>0</v>
      </c>
      <c r="W120" s="144">
        <v>0</v>
      </c>
      <c r="X120" s="144">
        <v>0</v>
      </c>
      <c r="Y120" s="144">
        <v>0</v>
      </c>
      <c r="Z120" s="144">
        <v>0</v>
      </c>
      <c r="AA120" s="144">
        <v>0</v>
      </c>
      <c r="AB120" s="145">
        <f t="shared" si="20"/>
        <v>0</v>
      </c>
      <c r="AC120" s="145">
        <f t="shared" si="21"/>
        <v>0</v>
      </c>
      <c r="AD120" s="145">
        <f t="shared" si="22"/>
        <v>0</v>
      </c>
      <c r="AE120" s="146">
        <f t="shared" si="23"/>
        <v>0</v>
      </c>
      <c r="AF120" s="146">
        <v>0</v>
      </c>
      <c r="AG120" s="146">
        <f t="shared" si="24"/>
        <v>0</v>
      </c>
      <c r="AH120" s="146">
        <v>0</v>
      </c>
      <c r="AI120" s="146">
        <f t="shared" si="25"/>
        <v>0</v>
      </c>
      <c r="AJ120" s="146">
        <v>0</v>
      </c>
      <c r="AK120" s="157"/>
      <c r="AL120" s="135"/>
      <c r="AM120" s="135"/>
      <c r="AN120"/>
      <c r="AO120"/>
      <c r="AP120"/>
      <c r="AQ120"/>
      <c r="AR120"/>
    </row>
    <row r="121" spans="1:44" s="24" customFormat="1">
      <c r="A121" s="138"/>
      <c r="B121" s="138"/>
      <c r="C121" s="139"/>
      <c r="D121" s="139"/>
      <c r="E121" s="139"/>
      <c r="F121" s="139"/>
      <c r="G121" s="139"/>
      <c r="H121" s="151"/>
      <c r="I121" s="140" t="e">
        <v>#DIV/0!</v>
      </c>
      <c r="J121" s="140">
        <v>0</v>
      </c>
      <c r="K121" s="140"/>
      <c r="L121" s="140" t="e">
        <v>#DIV/0!</v>
      </c>
      <c r="M121" s="140" t="e">
        <v>#DIV/0!</v>
      </c>
      <c r="N121" s="140"/>
      <c r="O121" s="135"/>
      <c r="P121" s="208" t="str">
        <f t="shared" si="18"/>
        <v>(, ]</v>
      </c>
      <c r="Q121" s="142" t="s">
        <v>165</v>
      </c>
      <c r="R121" s="140">
        <f t="shared" si="19"/>
        <v>0</v>
      </c>
      <c r="S121" s="143">
        <v>0</v>
      </c>
      <c r="T121" s="143">
        <v>0</v>
      </c>
      <c r="U121" s="143">
        <v>0</v>
      </c>
      <c r="V121" s="144">
        <v>0</v>
      </c>
      <c r="W121" s="144">
        <v>0</v>
      </c>
      <c r="X121" s="144">
        <v>0</v>
      </c>
      <c r="Y121" s="144">
        <v>0</v>
      </c>
      <c r="Z121" s="144">
        <v>0</v>
      </c>
      <c r="AA121" s="144">
        <v>0</v>
      </c>
      <c r="AB121" s="145">
        <f t="shared" si="20"/>
        <v>0</v>
      </c>
      <c r="AC121" s="145">
        <f t="shared" si="21"/>
        <v>0</v>
      </c>
      <c r="AD121" s="145">
        <f t="shared" si="22"/>
        <v>0</v>
      </c>
      <c r="AE121" s="146">
        <f t="shared" si="23"/>
        <v>0</v>
      </c>
      <c r="AF121" s="146">
        <v>0</v>
      </c>
      <c r="AG121" s="146">
        <f t="shared" si="24"/>
        <v>0</v>
      </c>
      <c r="AH121" s="146">
        <v>0</v>
      </c>
      <c r="AI121" s="146">
        <f t="shared" si="25"/>
        <v>0</v>
      </c>
      <c r="AJ121" s="146">
        <v>0</v>
      </c>
      <c r="AK121" s="157"/>
      <c r="AL121" s="135"/>
      <c r="AM121" s="135"/>
      <c r="AN121"/>
      <c r="AO121"/>
      <c r="AP121"/>
      <c r="AQ121"/>
      <c r="AR121"/>
    </row>
    <row r="122" spans="1:44" s="24" customFormat="1">
      <c r="A122" s="138"/>
      <c r="B122" s="138"/>
      <c r="C122" s="139"/>
      <c r="D122" s="139"/>
      <c r="E122" s="139"/>
      <c r="F122" s="139"/>
      <c r="G122" s="139"/>
      <c r="H122" s="151"/>
      <c r="I122" s="140" t="e">
        <v>#DIV/0!</v>
      </c>
      <c r="J122" s="140">
        <v>0</v>
      </c>
      <c r="K122" s="140"/>
      <c r="L122" s="138" t="e">
        <v>#DIV/0!</v>
      </c>
      <c r="M122" s="138" t="e">
        <v>#DIV/0!</v>
      </c>
      <c r="N122" s="140"/>
      <c r="O122" s="135"/>
      <c r="P122" s="208" t="str">
        <f t="shared" si="18"/>
        <v>(, ]</v>
      </c>
      <c r="Q122" s="142" t="s">
        <v>165</v>
      </c>
      <c r="R122" s="140">
        <f t="shared" si="19"/>
        <v>0</v>
      </c>
      <c r="S122" s="143">
        <v>0</v>
      </c>
      <c r="T122" s="143">
        <v>0</v>
      </c>
      <c r="U122" s="143">
        <v>0</v>
      </c>
      <c r="V122" s="144">
        <v>0</v>
      </c>
      <c r="W122" s="144">
        <v>0</v>
      </c>
      <c r="X122" s="144">
        <v>0</v>
      </c>
      <c r="Y122" s="144">
        <v>0</v>
      </c>
      <c r="Z122" s="144">
        <v>0</v>
      </c>
      <c r="AA122" s="144">
        <v>0</v>
      </c>
      <c r="AB122" s="145">
        <f t="shared" si="20"/>
        <v>0</v>
      </c>
      <c r="AC122" s="145">
        <f t="shared" si="21"/>
        <v>0</v>
      </c>
      <c r="AD122" s="145">
        <f t="shared" si="22"/>
        <v>0</v>
      </c>
      <c r="AE122" s="146">
        <f t="shared" si="23"/>
        <v>0</v>
      </c>
      <c r="AF122" s="146">
        <v>0</v>
      </c>
      <c r="AG122" s="146">
        <f t="shared" si="24"/>
        <v>0</v>
      </c>
      <c r="AH122" s="146">
        <v>0</v>
      </c>
      <c r="AI122" s="146">
        <f t="shared" si="25"/>
        <v>0</v>
      </c>
      <c r="AJ122" s="146">
        <v>0</v>
      </c>
      <c r="AK122" s="157"/>
      <c r="AL122" s="135"/>
      <c r="AM122" s="135"/>
      <c r="AN122"/>
      <c r="AO122"/>
      <c r="AP122"/>
      <c r="AQ122"/>
      <c r="AR122"/>
    </row>
    <row r="123" spans="1:44">
      <c r="F123" s="1">
        <f>SUM(F64:F115)/10^8/500</f>
        <v>0</v>
      </c>
      <c r="G123" s="1">
        <f>SUM(G64:G115)/10^8/500</f>
        <v>2.1230494330000003</v>
      </c>
    </row>
    <row r="124" spans="1:44">
      <c r="F124" s="158"/>
      <c r="G124" s="158"/>
    </row>
    <row r="125" spans="1:44">
      <c r="AD125">
        <f>40.5*0.925</f>
        <v>37.462499999999999</v>
      </c>
    </row>
    <row r="126" spans="1:44">
      <c r="AF126" s="166" t="s">
        <v>215</v>
      </c>
      <c r="AG126" s="135"/>
      <c r="AH126" s="160" t="s">
        <v>214</v>
      </c>
      <c r="AI126" s="135"/>
      <c r="AJ126" s="160" t="s">
        <v>214</v>
      </c>
      <c r="AK126">
        <f>40.5*0.92</f>
        <v>37.260000000000005</v>
      </c>
      <c r="AQ126" s="24"/>
    </row>
    <row r="127" spans="1:44" s="24" customFormat="1">
      <c r="A127" s="245" t="s">
        <v>144</v>
      </c>
      <c r="B127" s="245" t="s">
        <v>145</v>
      </c>
      <c r="C127" s="235" t="s">
        <v>146</v>
      </c>
      <c r="D127" s="236"/>
      <c r="E127" s="237"/>
      <c r="F127" s="235" t="s">
        <v>147</v>
      </c>
      <c r="G127" s="236"/>
      <c r="H127" s="237"/>
      <c r="I127" s="235" t="s">
        <v>148</v>
      </c>
      <c r="J127" s="236"/>
      <c r="K127" s="237"/>
      <c r="L127" s="235" t="s">
        <v>149</v>
      </c>
      <c r="M127" s="236"/>
      <c r="N127" s="237"/>
      <c r="O127" s="135"/>
      <c r="P127" s="238" t="s">
        <v>150</v>
      </c>
      <c r="Q127" s="235" t="s">
        <v>195</v>
      </c>
      <c r="R127" s="236"/>
      <c r="S127" s="236"/>
      <c r="T127" s="236"/>
      <c r="U127" s="236"/>
      <c r="V127" s="236"/>
      <c r="W127" s="236"/>
      <c r="X127" s="237"/>
      <c r="Y127" s="239" t="s">
        <v>152</v>
      </c>
      <c r="Z127" s="240"/>
      <c r="AA127" s="241"/>
      <c r="AB127" s="242">
        <f>10^9</f>
        <v>1000000000</v>
      </c>
      <c r="AC127" s="243"/>
      <c r="AD127" s="244"/>
      <c r="AE127" s="30" t="s">
        <v>192</v>
      </c>
      <c r="AF127" s="136">
        <f>SUM(AE129:AE187)</f>
        <v>37.462394508800209</v>
      </c>
      <c r="AG127" s="30" t="s">
        <v>193</v>
      </c>
      <c r="AH127" s="136">
        <f>SUM(AG129:AG187)</f>
        <v>39.904524124909479</v>
      </c>
      <c r="AI127" s="30" t="s">
        <v>194</v>
      </c>
      <c r="AJ127" s="136">
        <f>SUM(AI129:AI187)</f>
        <v>39.1378492726963</v>
      </c>
      <c r="AK127" s="135"/>
      <c r="AL127" s="135"/>
      <c r="AM127" s="166" t="s">
        <v>215</v>
      </c>
      <c r="AN127" s="165" t="s">
        <v>186</v>
      </c>
      <c r="AO127" s="135" t="s">
        <v>187</v>
      </c>
      <c r="AP127" s="135"/>
      <c r="AQ127" s="135"/>
      <c r="AR127" s="135"/>
    </row>
    <row r="128" spans="1:44" s="24" customFormat="1">
      <c r="A128" s="246"/>
      <c r="B128" s="246"/>
      <c r="C128" s="207" t="s">
        <v>161</v>
      </c>
      <c r="D128" s="207" t="s">
        <v>162</v>
      </c>
      <c r="E128" s="207" t="s">
        <v>163</v>
      </c>
      <c r="F128" s="207" t="s">
        <v>161</v>
      </c>
      <c r="G128" s="207" t="s">
        <v>162</v>
      </c>
      <c r="H128" s="207" t="s">
        <v>163</v>
      </c>
      <c r="I128" s="207" t="s">
        <v>161</v>
      </c>
      <c r="J128" s="207" t="s">
        <v>162</v>
      </c>
      <c r="K128" s="207" t="s">
        <v>163</v>
      </c>
      <c r="L128" s="207" t="s">
        <v>161</v>
      </c>
      <c r="M128" s="207" t="s">
        <v>162</v>
      </c>
      <c r="N128" s="207" t="s">
        <v>163</v>
      </c>
      <c r="O128" s="135"/>
      <c r="P128" s="238"/>
      <c r="Q128" s="207" t="s">
        <v>156</v>
      </c>
      <c r="R128" s="207" t="s">
        <v>157</v>
      </c>
      <c r="S128" s="207" t="s">
        <v>170</v>
      </c>
      <c r="T128" s="207" t="s">
        <v>171</v>
      </c>
      <c r="U128" s="207" t="s">
        <v>179</v>
      </c>
      <c r="V128" s="207" t="s">
        <v>174</v>
      </c>
      <c r="W128" s="207" t="s">
        <v>180</v>
      </c>
      <c r="X128" s="207" t="s">
        <v>181</v>
      </c>
      <c r="Y128" s="207" t="s">
        <v>172</v>
      </c>
      <c r="Z128" s="207" t="s">
        <v>173</v>
      </c>
      <c r="AA128" s="207" t="s">
        <v>182</v>
      </c>
      <c r="AB128" s="207" t="s">
        <v>175</v>
      </c>
      <c r="AC128" s="207" t="s">
        <v>176</v>
      </c>
      <c r="AD128" s="207" t="s">
        <v>183</v>
      </c>
      <c r="AE128" s="207" t="s">
        <v>149</v>
      </c>
      <c r="AF128" s="207" t="s">
        <v>158</v>
      </c>
      <c r="AG128" s="207" t="s">
        <v>149</v>
      </c>
      <c r="AH128" s="207" t="s">
        <v>158</v>
      </c>
      <c r="AI128" s="207" t="s">
        <v>149</v>
      </c>
      <c r="AJ128" s="207" t="s">
        <v>158</v>
      </c>
      <c r="AK128" s="135"/>
      <c r="AL128" s="210" t="s">
        <v>196</v>
      </c>
      <c r="AM128" s="159" t="s">
        <v>168</v>
      </c>
      <c r="AN128" s="159" t="s">
        <v>169</v>
      </c>
      <c r="AO128" s="167" t="s">
        <v>191</v>
      </c>
      <c r="AP128" s="135"/>
      <c r="AQ128" s="135"/>
      <c r="AR128" s="135"/>
    </row>
    <row r="129" spans="1:44" s="24" customFormat="1" ht="15.75">
      <c r="A129" s="138">
        <v>-1</v>
      </c>
      <c r="B129" s="138">
        <v>0</v>
      </c>
      <c r="C129" s="161"/>
      <c r="D129" s="139" cm="1">
        <f t="array" ref="D129:D180">D64:D115</f>
        <v>316</v>
      </c>
      <c r="E129" s="139"/>
      <c r="F129" s="161"/>
      <c r="G129" s="139" cm="1">
        <f t="array" ref="G129:G180">G64:G115</f>
        <v>0</v>
      </c>
      <c r="H129" s="151"/>
      <c r="I129" s="140" t="e" cm="1">
        <f t="array" ref="I129:I187">_xlfn.LET(_xlpm.x, C129:C187, _xlpm.x/SUM(_xlpm.x))</f>
        <v>#DIV/0!</v>
      </c>
      <c r="J129" s="140" cm="1">
        <f t="array" ref="J129:J187">_xlfn.LET(_xlpm.x, D129:D187, _xlpm.x/SUM(_xlpm.x))</f>
        <v>3.128663308304027E-4</v>
      </c>
      <c r="K129" s="140"/>
      <c r="L129" s="141" t="e" cm="1">
        <f t="array" ref="L129:L187">F129:F187/C129:C187/[1]Overview!$A$5/5</f>
        <v>#DIV/0!</v>
      </c>
      <c r="M129" s="141" cm="1">
        <f t="array" ref="M129:M187">G129:G187/D129:D187/[1]Overview!$A$5/5</f>
        <v>0</v>
      </c>
      <c r="N129" s="144"/>
      <c r="O129" s="219"/>
      <c r="P129" s="168" t="str">
        <f t="shared" ref="P129:P160" si="26">"("&amp;$A129&amp;", "&amp;$B129&amp;"]"</f>
        <v>(-1, 0]</v>
      </c>
      <c r="Q129" s="142" t="s">
        <v>165</v>
      </c>
      <c r="R129" s="140">
        <f t="shared" ref="R129:R160" si="27">_xlfn.SINGLE(_xlfn.XLOOKUP(Q129, $I$63:$K$63, I129:K129))</f>
        <v>3.128663308304027E-4</v>
      </c>
      <c r="S129" s="221">
        <v>0</v>
      </c>
      <c r="T129" s="143">
        <v>0</v>
      </c>
      <c r="U129" s="143">
        <v>0</v>
      </c>
      <c r="V129" s="144" cm="1">
        <f t="array" ref="V129:V187">$R129:$R187*S129:S187</f>
        <v>0</v>
      </c>
      <c r="W129" s="144" cm="1">
        <f t="array" ref="W129:W187">$R129:$R187*T129:T187</f>
        <v>0</v>
      </c>
      <c r="X129" s="144" cm="1">
        <f t="array" ref="X129:X187">$R129:$R187*U129:U187</f>
        <v>0</v>
      </c>
      <c r="Y129" s="144" cm="1">
        <f t="array" ref="Y129:Y187">_xlfn.LET(_xlpm.x,_xlfn.ANCHORARRAY( V129), _xlpm.x/SUM(_xlpm.x))</f>
        <v>0</v>
      </c>
      <c r="Z129" s="144" cm="1">
        <f t="array" ref="Z129:Z187">_xlfn.LET(_xlpm.x,_xlfn.ANCHORARRAY( W129), _xlpm.x/SUM(_xlpm.x))</f>
        <v>0</v>
      </c>
      <c r="AA129" s="144" cm="1">
        <f t="array" ref="AA129:AA187">_xlfn.LET(_xlpm.x,_xlfn.ANCHORARRAY( X129), _xlpm.x/SUM(_xlpm.x))</f>
        <v>0</v>
      </c>
      <c r="AB129" s="145">
        <f>INT(Y129*$AB$62)</f>
        <v>0</v>
      </c>
      <c r="AC129" s="145">
        <f t="shared" ref="AC129:AC160" si="28">INT(Z129*$AB$62)</f>
        <v>0</v>
      </c>
      <c r="AD129" s="145">
        <f t="shared" ref="AD129:AD160" si="29">INT(AA129*$AB$62)</f>
        <v>0</v>
      </c>
      <c r="AE129" s="146">
        <f>_xlfn.LET(_xlpm.x, _xlfn.XLOOKUP($Q129, $L$63:$N$63, $L129:$N129), IF(ISERROR(_xlpm.x), 0, _xlpm.x)*AB129/$AB$62)</f>
        <v>0</v>
      </c>
      <c r="AF129" s="146" cm="1">
        <f t="array" ref="AF129:AF187">_xlfn.LET(_xlpm.x, AB129:AB187, _xlpm.x/SUM(_xlpm.x))</f>
        <v>0</v>
      </c>
      <c r="AG129" s="146">
        <f t="shared" ref="AG129:AG160" si="30">_xlfn.LET(_xlpm.x, _xlfn.XLOOKUP($Q129, $L$63:$N$63, $L129:$N129), IF(ISERROR(_xlpm.x), 0, _xlpm.x)*AC129/$AB$62)</f>
        <v>0</v>
      </c>
      <c r="AH129" s="146" cm="1">
        <f t="array" ref="AH129:AH187">_xlfn.LET(_xlpm.x, AC129:AC187, _xlpm.x/SUM(_xlpm.x))</f>
        <v>0</v>
      </c>
      <c r="AI129" s="146">
        <f t="shared" ref="AI129:AI160" si="31">_xlfn.LET(_xlpm.x, _xlfn.XLOOKUP($Q129, $L$63:$N$63, $L129:$N129), IF(ISERROR(_xlpm.x), 0, _xlpm.x)*AD129/$AB$62)</f>
        <v>0</v>
      </c>
      <c r="AJ129" s="146" cm="1">
        <f t="array" ref="AJ129:AJ187">_xlfn.LET(_xlpm.x, AD129:AD187, _xlpm.x/SUM(_xlpm.x))</f>
        <v>0</v>
      </c>
      <c r="AK129" s="157"/>
      <c r="AL129" s="163">
        <v>0</v>
      </c>
      <c r="AM129" s="163" cm="1">
        <f t="array" ref="AM129:AM180">AF129:AF180</f>
        <v>0</v>
      </c>
      <c r="AN129" s="163" cm="1">
        <f t="array" ref="AN129:AN180">AH129:AH180</f>
        <v>0</v>
      </c>
      <c r="AO129" s="163" cm="1">
        <f t="array" ref="AO129:AO180">AJ129:AJ180</f>
        <v>0</v>
      </c>
      <c r="AP129" s="135"/>
      <c r="AQ129" s="135"/>
      <c r="AR129" s="135"/>
    </row>
    <row r="130" spans="1:44" s="24" customFormat="1" ht="15.75">
      <c r="A130" s="138">
        <v>0</v>
      </c>
      <c r="B130" s="138">
        <v>1</v>
      </c>
      <c r="C130" s="139"/>
      <c r="D130" s="139">
        <v>2222</v>
      </c>
      <c r="E130" s="139"/>
      <c r="F130" s="139"/>
      <c r="G130" s="139">
        <v>676000</v>
      </c>
      <c r="H130" s="151"/>
      <c r="I130" s="140" t="e">
        <v>#DIV/0!</v>
      </c>
      <c r="J130" s="140">
        <v>2.1999651490669453E-3</v>
      </c>
      <c r="K130" s="140"/>
      <c r="L130" s="141" t="e">
        <v>#DIV/0!</v>
      </c>
      <c r="M130" s="141">
        <v>0.60846084608460838</v>
      </c>
      <c r="N130" s="144"/>
      <c r="O130" s="218"/>
      <c r="P130" s="168" t="str">
        <f t="shared" si="26"/>
        <v>(0, 1]</v>
      </c>
      <c r="Q130" s="142" t="s">
        <v>165</v>
      </c>
      <c r="R130" s="140">
        <f t="shared" si="27"/>
        <v>2.1999651490669453E-3</v>
      </c>
      <c r="S130" s="221">
        <v>0</v>
      </c>
      <c r="T130" s="143">
        <v>0</v>
      </c>
      <c r="U130" s="143">
        <v>0</v>
      </c>
      <c r="V130" s="144">
        <v>0</v>
      </c>
      <c r="W130" s="144">
        <v>0</v>
      </c>
      <c r="X130" s="144">
        <v>0</v>
      </c>
      <c r="Y130" s="144">
        <v>0</v>
      </c>
      <c r="Z130" s="144">
        <v>0</v>
      </c>
      <c r="AA130" s="144">
        <v>0</v>
      </c>
      <c r="AB130" s="145">
        <f t="shared" ref="AB130:AB160" si="32">INT(Y130*$AB$62)</f>
        <v>0</v>
      </c>
      <c r="AC130" s="145">
        <f t="shared" si="28"/>
        <v>0</v>
      </c>
      <c r="AD130" s="145">
        <f t="shared" si="29"/>
        <v>0</v>
      </c>
      <c r="AE130" s="146">
        <f t="shared" ref="AE130:AE160" si="33">_xlfn.LET(_xlpm.x, _xlfn.XLOOKUP($Q130, $L$63:$N$63, $L130:$N130), IF(ISERROR(_xlpm.x), 0, _xlpm.x)*AB130/$AB$62)</f>
        <v>0</v>
      </c>
      <c r="AF130" s="146">
        <v>0</v>
      </c>
      <c r="AG130" s="146">
        <f t="shared" si="30"/>
        <v>0</v>
      </c>
      <c r="AH130" s="146">
        <v>0</v>
      </c>
      <c r="AI130" s="146">
        <f t="shared" si="31"/>
        <v>0</v>
      </c>
      <c r="AJ130" s="146">
        <v>0</v>
      </c>
      <c r="AK130" s="157"/>
      <c r="AL130" s="163">
        <v>0</v>
      </c>
      <c r="AM130" s="163">
        <v>0</v>
      </c>
      <c r="AN130" s="163">
        <v>0</v>
      </c>
      <c r="AO130" s="163">
        <v>0</v>
      </c>
      <c r="AP130" s="135"/>
      <c r="AQ130" s="135"/>
      <c r="AR130" s="135"/>
    </row>
    <row r="131" spans="1:44" s="24" customFormat="1" ht="15.75">
      <c r="A131" s="138">
        <v>1</v>
      </c>
      <c r="B131" s="138">
        <v>2</v>
      </c>
      <c r="C131" s="139"/>
      <c r="D131" s="139">
        <v>2756</v>
      </c>
      <c r="E131" s="139"/>
      <c r="F131" s="139"/>
      <c r="G131" s="139">
        <v>2169950</v>
      </c>
      <c r="H131" s="151"/>
      <c r="I131" s="140" t="e">
        <v>#DIV/0!</v>
      </c>
      <c r="J131" s="140">
        <v>2.7286696448373094E-3</v>
      </c>
      <c r="K131" s="140"/>
      <c r="L131" s="141" t="e">
        <v>#DIV/0!</v>
      </c>
      <c r="M131" s="141">
        <v>1.5747097242380261</v>
      </c>
      <c r="N131" s="144"/>
      <c r="O131" s="218"/>
      <c r="P131" s="168" t="str">
        <f t="shared" si="26"/>
        <v>(1, 2]</v>
      </c>
      <c r="Q131" s="142" t="s">
        <v>165</v>
      </c>
      <c r="R131" s="140">
        <f t="shared" si="27"/>
        <v>2.7286696448373094E-3</v>
      </c>
      <c r="S131" s="221">
        <v>0</v>
      </c>
      <c r="T131" s="143">
        <v>0</v>
      </c>
      <c r="U131" s="143">
        <v>0</v>
      </c>
      <c r="V131" s="144">
        <v>0</v>
      </c>
      <c r="W131" s="144">
        <v>0</v>
      </c>
      <c r="X131" s="144">
        <v>0</v>
      </c>
      <c r="Y131" s="144">
        <v>0</v>
      </c>
      <c r="Z131" s="144">
        <v>0</v>
      </c>
      <c r="AA131" s="144">
        <v>0</v>
      </c>
      <c r="AB131" s="145">
        <f t="shared" si="32"/>
        <v>0</v>
      </c>
      <c r="AC131" s="145">
        <f t="shared" si="28"/>
        <v>0</v>
      </c>
      <c r="AD131" s="145">
        <f t="shared" si="29"/>
        <v>0</v>
      </c>
      <c r="AE131" s="146">
        <f t="shared" si="33"/>
        <v>0</v>
      </c>
      <c r="AF131" s="146">
        <v>0</v>
      </c>
      <c r="AG131" s="146">
        <f t="shared" si="30"/>
        <v>0</v>
      </c>
      <c r="AH131" s="146">
        <v>0</v>
      </c>
      <c r="AI131" s="146">
        <f t="shared" si="31"/>
        <v>0</v>
      </c>
      <c r="AJ131" s="146">
        <v>0</v>
      </c>
      <c r="AK131" s="157"/>
      <c r="AL131" s="163">
        <v>0</v>
      </c>
      <c r="AM131" s="163">
        <v>0</v>
      </c>
      <c r="AN131" s="163">
        <v>0</v>
      </c>
      <c r="AO131" s="163">
        <v>0</v>
      </c>
      <c r="AP131" s="135"/>
      <c r="AQ131" s="135"/>
      <c r="AR131" s="135"/>
    </row>
    <row r="132" spans="1:44" s="24" customFormat="1" ht="15.75">
      <c r="A132" s="138">
        <v>2</v>
      </c>
      <c r="B132" s="138">
        <v>3</v>
      </c>
      <c r="C132" s="139"/>
      <c r="D132" s="139">
        <v>3023</v>
      </c>
      <c r="E132" s="139"/>
      <c r="F132" s="139"/>
      <c r="G132" s="139">
        <v>3886500</v>
      </c>
      <c r="H132" s="151"/>
      <c r="I132" s="140" t="e">
        <v>#DIV/0!</v>
      </c>
      <c r="J132" s="140">
        <v>2.9930218927224916E-3</v>
      </c>
      <c r="K132" s="140"/>
      <c r="L132" s="141" t="e">
        <v>#DIV/0!</v>
      </c>
      <c r="M132" s="141">
        <v>2.5712868011908698</v>
      </c>
      <c r="N132" s="144"/>
      <c r="O132" s="218"/>
      <c r="P132" s="168" t="str">
        <f t="shared" si="26"/>
        <v>(2, 3]</v>
      </c>
      <c r="Q132" s="142" t="s">
        <v>165</v>
      </c>
      <c r="R132" s="140">
        <f t="shared" si="27"/>
        <v>2.9930218927224916E-3</v>
      </c>
      <c r="S132" s="221">
        <v>0</v>
      </c>
      <c r="T132" s="143">
        <v>0</v>
      </c>
      <c r="U132" s="143">
        <v>0</v>
      </c>
      <c r="V132" s="144">
        <v>0</v>
      </c>
      <c r="W132" s="144">
        <v>0</v>
      </c>
      <c r="X132" s="144">
        <v>0</v>
      </c>
      <c r="Y132" s="144">
        <v>0</v>
      </c>
      <c r="Z132" s="144">
        <v>0</v>
      </c>
      <c r="AA132" s="144">
        <v>0</v>
      </c>
      <c r="AB132" s="145">
        <f t="shared" si="32"/>
        <v>0</v>
      </c>
      <c r="AC132" s="145">
        <f t="shared" si="28"/>
        <v>0</v>
      </c>
      <c r="AD132" s="145">
        <f t="shared" si="29"/>
        <v>0</v>
      </c>
      <c r="AE132" s="146">
        <f t="shared" si="33"/>
        <v>0</v>
      </c>
      <c r="AF132" s="146">
        <v>0</v>
      </c>
      <c r="AG132" s="146">
        <f t="shared" si="30"/>
        <v>0</v>
      </c>
      <c r="AH132" s="146">
        <v>0</v>
      </c>
      <c r="AI132" s="146">
        <f t="shared" si="31"/>
        <v>0</v>
      </c>
      <c r="AJ132" s="146">
        <v>0</v>
      </c>
      <c r="AK132" s="157"/>
      <c r="AL132" s="163">
        <v>0</v>
      </c>
      <c r="AM132" s="163">
        <v>0</v>
      </c>
      <c r="AN132" s="163">
        <v>0</v>
      </c>
      <c r="AO132" s="163">
        <v>0</v>
      </c>
      <c r="AP132" s="135"/>
      <c r="AQ132" s="135"/>
      <c r="AR132" s="135"/>
    </row>
    <row r="133" spans="1:44" s="24" customFormat="1" ht="15.75">
      <c r="A133" s="138">
        <v>3</v>
      </c>
      <c r="B133" s="138">
        <v>4</v>
      </c>
      <c r="C133" s="139"/>
      <c r="D133" s="139">
        <v>3095</v>
      </c>
      <c r="E133" s="139"/>
      <c r="F133" s="139"/>
      <c r="G133" s="139">
        <v>5503800</v>
      </c>
      <c r="H133" s="151"/>
      <c r="I133" s="140" t="e">
        <v>#DIV/0!</v>
      </c>
      <c r="J133" s="140">
        <v>3.0643078921522037E-3</v>
      </c>
      <c r="K133" s="140"/>
      <c r="L133" s="141" t="e">
        <v>#DIV/0!</v>
      </c>
      <c r="M133" s="141">
        <v>3.5565751211631662</v>
      </c>
      <c r="N133" s="144"/>
      <c r="O133" s="218"/>
      <c r="P133" s="168" t="str">
        <f t="shared" si="26"/>
        <v>(3, 4]</v>
      </c>
      <c r="Q133" s="142" t="s">
        <v>165</v>
      </c>
      <c r="R133" s="140">
        <f t="shared" si="27"/>
        <v>3.0643078921522037E-3</v>
      </c>
      <c r="S133" s="221">
        <v>0</v>
      </c>
      <c r="T133" s="143">
        <v>0</v>
      </c>
      <c r="U133" s="143">
        <v>0</v>
      </c>
      <c r="V133" s="144">
        <v>0</v>
      </c>
      <c r="W133" s="144">
        <v>0</v>
      </c>
      <c r="X133" s="144">
        <v>0</v>
      </c>
      <c r="Y133" s="144">
        <v>0</v>
      </c>
      <c r="Z133" s="144">
        <v>0</v>
      </c>
      <c r="AA133" s="144">
        <v>0</v>
      </c>
      <c r="AB133" s="145">
        <f t="shared" si="32"/>
        <v>0</v>
      </c>
      <c r="AC133" s="145">
        <f t="shared" si="28"/>
        <v>0</v>
      </c>
      <c r="AD133" s="145">
        <f t="shared" si="29"/>
        <v>0</v>
      </c>
      <c r="AE133" s="146">
        <f t="shared" si="33"/>
        <v>0</v>
      </c>
      <c r="AF133" s="146">
        <v>0</v>
      </c>
      <c r="AG133" s="146">
        <f t="shared" si="30"/>
        <v>0</v>
      </c>
      <c r="AH133" s="146">
        <v>0</v>
      </c>
      <c r="AI133" s="146">
        <f t="shared" si="31"/>
        <v>0</v>
      </c>
      <c r="AJ133" s="146">
        <v>0</v>
      </c>
      <c r="AK133" s="157"/>
      <c r="AL133" s="163">
        <v>0</v>
      </c>
      <c r="AM133" s="163">
        <v>0</v>
      </c>
      <c r="AN133" s="163">
        <v>0</v>
      </c>
      <c r="AO133" s="163">
        <v>0</v>
      </c>
      <c r="AP133" s="135"/>
      <c r="AQ133" s="135"/>
      <c r="AR133" s="135"/>
    </row>
    <row r="134" spans="1:44" s="24" customFormat="1">
      <c r="A134" s="138">
        <v>4</v>
      </c>
      <c r="B134" s="138">
        <v>5</v>
      </c>
      <c r="C134" s="139"/>
      <c r="D134" s="139">
        <v>3068</v>
      </c>
      <c r="E134" s="139"/>
      <c r="F134" s="139"/>
      <c r="G134" s="139">
        <v>7011850</v>
      </c>
      <c r="H134" s="151"/>
      <c r="I134" s="140" t="e">
        <v>#DIV/0!</v>
      </c>
      <c r="J134" s="140">
        <v>3.0375756423660616E-3</v>
      </c>
      <c r="K134" s="140"/>
      <c r="L134" s="141" t="e">
        <v>#DIV/0!</v>
      </c>
      <c r="M134" s="141">
        <v>4.5709582790091261</v>
      </c>
      <c r="N134" s="144"/>
      <c r="O134" s="218"/>
      <c r="P134" s="168" t="str">
        <f t="shared" si="26"/>
        <v>(4, 5]</v>
      </c>
      <c r="Q134" s="142" t="s">
        <v>165</v>
      </c>
      <c r="R134" s="140">
        <f t="shared" si="27"/>
        <v>3.0375756423660616E-3</v>
      </c>
      <c r="S134" s="221">
        <v>2</v>
      </c>
      <c r="T134" s="143">
        <v>3.0000000000000001E-3</v>
      </c>
      <c r="U134" s="143">
        <v>0</v>
      </c>
      <c r="V134" s="144">
        <v>6.0751512847321233E-3</v>
      </c>
      <c r="W134" s="144">
        <v>9.1127269270981855E-6</v>
      </c>
      <c r="X134" s="144">
        <v>0</v>
      </c>
      <c r="Y134" s="144">
        <v>8.9914936866461858E-3</v>
      </c>
      <c r="Z134" s="144">
        <v>7.7956993188093898E-5</v>
      </c>
      <c r="AA134" s="144">
        <v>0</v>
      </c>
      <c r="AB134" s="145">
        <f t="shared" si="32"/>
        <v>8991493</v>
      </c>
      <c r="AC134" s="145">
        <f t="shared" si="28"/>
        <v>77956</v>
      </c>
      <c r="AD134" s="145">
        <f t="shared" si="29"/>
        <v>0</v>
      </c>
      <c r="AE134" s="146">
        <f t="shared" si="33"/>
        <v>4.1099739369002602E-2</v>
      </c>
      <c r="AF134" s="146">
        <v>8.9914931348723977E-3</v>
      </c>
      <c r="AG134" s="146">
        <f t="shared" si="30"/>
        <v>3.5633362359843544E-4</v>
      </c>
      <c r="AH134" s="146">
        <v>7.7956001247296019E-5</v>
      </c>
      <c r="AI134" s="146">
        <f t="shared" si="31"/>
        <v>0</v>
      </c>
      <c r="AJ134" s="146">
        <v>0</v>
      </c>
      <c r="AK134" s="157"/>
      <c r="AL134" s="170">
        <v>2.47705465164789E-3</v>
      </c>
      <c r="AM134" s="163">
        <v>8.9914931348723977E-3</v>
      </c>
      <c r="AN134" s="163">
        <v>7.7956001247296019E-5</v>
      </c>
      <c r="AO134" s="163">
        <v>0</v>
      </c>
      <c r="AP134" s="135"/>
      <c r="AQ134" s="135"/>
      <c r="AR134" s="135"/>
    </row>
    <row r="135" spans="1:44" s="24" customFormat="1">
      <c r="A135" s="138">
        <v>5</v>
      </c>
      <c r="B135" s="138">
        <v>6</v>
      </c>
      <c r="C135" s="139"/>
      <c r="D135" s="139">
        <v>3185</v>
      </c>
      <c r="E135" s="139"/>
      <c r="F135" s="139"/>
      <c r="G135" s="139">
        <v>8850050</v>
      </c>
      <c r="H135" s="151"/>
      <c r="I135" s="140" t="e">
        <v>#DIV/0!</v>
      </c>
      <c r="J135" s="140">
        <v>3.1534153914393437E-3</v>
      </c>
      <c r="K135" s="140"/>
      <c r="L135" s="141" t="e">
        <v>#DIV/0!</v>
      </c>
      <c r="M135" s="141">
        <v>5.5573312401883834</v>
      </c>
      <c r="N135" s="144"/>
      <c r="O135" s="218"/>
      <c r="P135" s="168" t="str">
        <f t="shared" si="26"/>
        <v>(5, 6]</v>
      </c>
      <c r="Q135" s="142" t="s">
        <v>165</v>
      </c>
      <c r="R135" s="140">
        <f t="shared" si="27"/>
        <v>3.1534153914393437E-3</v>
      </c>
      <c r="S135" s="221">
        <v>4.8</v>
      </c>
      <c r="T135" s="143">
        <v>2.4E-2</v>
      </c>
      <c r="U135" s="143">
        <v>0</v>
      </c>
      <c r="V135" s="144">
        <v>1.513639387890885E-2</v>
      </c>
      <c r="W135" s="144">
        <v>7.5681969394544247E-5</v>
      </c>
      <c r="X135" s="144">
        <v>0</v>
      </c>
      <c r="Y135" s="144">
        <v>2.2402535117576092E-2</v>
      </c>
      <c r="Z135" s="144">
        <v>6.4743943495196624E-4</v>
      </c>
      <c r="AA135" s="144">
        <v>0</v>
      </c>
      <c r="AB135" s="145">
        <f t="shared" si="32"/>
        <v>22402535</v>
      </c>
      <c r="AC135" s="145">
        <f t="shared" si="28"/>
        <v>647439</v>
      </c>
      <c r="AD135" s="145">
        <f t="shared" si="29"/>
        <v>0</v>
      </c>
      <c r="AE135" s="146">
        <f t="shared" si="33"/>
        <v>0.12449830761491368</v>
      </c>
      <c r="AF135" s="146">
        <v>2.2402535336038028E-2</v>
      </c>
      <c r="AG135" s="146">
        <f t="shared" si="30"/>
        <v>3.5980329808163267E-3</v>
      </c>
      <c r="AH135" s="146">
        <v>6.4743901035902416E-4</v>
      </c>
      <c r="AI135" s="146">
        <f t="shared" si="31"/>
        <v>0</v>
      </c>
      <c r="AJ135" s="146">
        <v>0</v>
      </c>
      <c r="AK135" s="157"/>
      <c r="AL135" s="170">
        <v>2.25411973299958E-2</v>
      </c>
      <c r="AM135" s="163">
        <v>2.2402535336038028E-2</v>
      </c>
      <c r="AN135" s="163">
        <v>6.4743901035902416E-4</v>
      </c>
      <c r="AO135" s="163">
        <v>0</v>
      </c>
      <c r="AP135" s="135"/>
      <c r="AQ135" s="135"/>
      <c r="AR135" s="135"/>
    </row>
    <row r="136" spans="1:44" s="24" customFormat="1">
      <c r="A136" s="138">
        <v>6</v>
      </c>
      <c r="B136" s="138">
        <v>7</v>
      </c>
      <c r="C136" s="139"/>
      <c r="D136" s="139">
        <v>3215</v>
      </c>
      <c r="E136" s="139"/>
      <c r="F136" s="139"/>
      <c r="G136" s="139">
        <v>10540600</v>
      </c>
      <c r="H136" s="151"/>
      <c r="I136" s="140" t="e">
        <v>#DIV/0!</v>
      </c>
      <c r="J136" s="140">
        <v>3.1831178912017236E-3</v>
      </c>
      <c r="K136" s="140"/>
      <c r="L136" s="141" t="e">
        <v>#DIV/0!</v>
      </c>
      <c r="M136" s="141">
        <v>6.5571384136858484</v>
      </c>
      <c r="N136" s="144"/>
      <c r="O136" s="218"/>
      <c r="P136" s="168" t="str">
        <f t="shared" si="26"/>
        <v>(6, 7]</v>
      </c>
      <c r="Q136" s="142" t="s">
        <v>165</v>
      </c>
      <c r="R136" s="140">
        <f t="shared" si="27"/>
        <v>3.1831178912017236E-3</v>
      </c>
      <c r="S136" s="221">
        <v>6</v>
      </c>
      <c r="T136" s="143">
        <v>3.15E-2</v>
      </c>
      <c r="U136" s="143">
        <v>0</v>
      </c>
      <c r="V136" s="144">
        <v>1.9098707347210343E-2</v>
      </c>
      <c r="W136" s="144">
        <v>1.0026821357285429E-4</v>
      </c>
      <c r="X136" s="144">
        <v>0</v>
      </c>
      <c r="Y136" s="144">
        <v>2.8266935009029489E-2</v>
      </c>
      <c r="Z136" s="144">
        <v>8.5776831732303771E-4</v>
      </c>
      <c r="AA136" s="144">
        <v>0</v>
      </c>
      <c r="AB136" s="145">
        <f t="shared" si="32"/>
        <v>28266935</v>
      </c>
      <c r="AC136" s="145">
        <f t="shared" si="28"/>
        <v>857768</v>
      </c>
      <c r="AD136" s="145">
        <f t="shared" si="29"/>
        <v>0</v>
      </c>
      <c r="AE136" s="146">
        <f t="shared" si="33"/>
        <v>0.18535020532566096</v>
      </c>
      <c r="AF136" s="146">
        <v>2.826693542400403E-2</v>
      </c>
      <c r="AG136" s="146">
        <f t="shared" si="30"/>
        <v>5.6245035028304833E-3</v>
      </c>
      <c r="AH136" s="146">
        <v>8.5776801372428827E-4</v>
      </c>
      <c r="AI136" s="146">
        <f t="shared" si="31"/>
        <v>0</v>
      </c>
      <c r="AJ136" s="146">
        <v>0</v>
      </c>
      <c r="AK136" s="157"/>
      <c r="AL136" s="170">
        <v>2.4574989570296201E-2</v>
      </c>
      <c r="AM136" s="163">
        <v>2.826693542400403E-2</v>
      </c>
      <c r="AN136" s="163">
        <v>8.5776801372428827E-4</v>
      </c>
      <c r="AO136" s="163">
        <v>0</v>
      </c>
      <c r="AP136" s="135"/>
      <c r="AQ136" s="135"/>
      <c r="AR136" s="135"/>
    </row>
    <row r="137" spans="1:44" s="24" customFormat="1" ht="15.6" customHeight="1">
      <c r="A137" s="138">
        <v>7</v>
      </c>
      <c r="B137" s="138">
        <v>8</v>
      </c>
      <c r="C137" s="139"/>
      <c r="D137" s="139">
        <v>3055</v>
      </c>
      <c r="E137" s="139"/>
      <c r="F137" s="139"/>
      <c r="G137" s="139">
        <v>11542100</v>
      </c>
      <c r="H137" s="151"/>
      <c r="I137" s="140" t="e">
        <v>#DIV/0!</v>
      </c>
      <c r="J137" s="140">
        <v>3.024704559135697E-3</v>
      </c>
      <c r="K137" s="140"/>
      <c r="L137" s="140" t="e">
        <v>#DIV/0!</v>
      </c>
      <c r="M137" s="140">
        <v>7.5562029459901794</v>
      </c>
      <c r="N137" s="144"/>
      <c r="O137" s="218"/>
      <c r="P137" s="168" t="str">
        <f t="shared" si="26"/>
        <v>(7, 8]</v>
      </c>
      <c r="Q137" s="142" t="s">
        <v>165</v>
      </c>
      <c r="R137" s="140">
        <f t="shared" si="27"/>
        <v>3.024704559135697E-3</v>
      </c>
      <c r="S137" s="221">
        <v>6</v>
      </c>
      <c r="T137" s="143">
        <v>3.7999999999999999E-2</v>
      </c>
      <c r="U137" s="143">
        <v>0.1</v>
      </c>
      <c r="V137" s="144">
        <v>1.8148227354814181E-2</v>
      </c>
      <c r="W137" s="144">
        <v>1.1493877324715648E-4</v>
      </c>
      <c r="X137" s="144">
        <v>3.024704559135697E-4</v>
      </c>
      <c r="Y137" s="144">
        <v>2.6860182411379496E-2</v>
      </c>
      <c r="Z137" s="144">
        <v>9.8327111464643858E-4</v>
      </c>
      <c r="AA137" s="144">
        <v>6.0593737150790004E-4</v>
      </c>
      <c r="AB137" s="145">
        <f t="shared" si="32"/>
        <v>26860182</v>
      </c>
      <c r="AC137" s="145">
        <f t="shared" si="28"/>
        <v>983271</v>
      </c>
      <c r="AD137" s="145">
        <f t="shared" si="29"/>
        <v>605937</v>
      </c>
      <c r="AE137" s="146">
        <f t="shared" si="33"/>
        <v>0.20296098635823237</v>
      </c>
      <c r="AF137" s="146">
        <v>2.6860182402902735E-2</v>
      </c>
      <c r="AG137" s="146">
        <f t="shared" si="30"/>
        <v>7.429795226906709E-3</v>
      </c>
      <c r="AH137" s="146">
        <v>9.832710157323362E-4</v>
      </c>
      <c r="AI137" s="146">
        <f t="shared" si="31"/>
        <v>4.5785829444844519E-3</v>
      </c>
      <c r="AJ137" s="146">
        <v>6.0593700908905511E-4</v>
      </c>
      <c r="AK137" s="157"/>
      <c r="AL137" s="170">
        <v>2.63089278264497E-2</v>
      </c>
      <c r="AM137" s="163">
        <v>2.6860182402902735E-2</v>
      </c>
      <c r="AN137" s="163">
        <v>9.832710157323362E-4</v>
      </c>
      <c r="AO137" s="163">
        <v>6.0593700908905511E-4</v>
      </c>
      <c r="AP137" s="135"/>
      <c r="AQ137" s="135"/>
      <c r="AR137" s="135"/>
    </row>
    <row r="138" spans="1:44" s="24" customFormat="1">
      <c r="A138" s="138">
        <v>8</v>
      </c>
      <c r="B138" s="138">
        <v>9</v>
      </c>
      <c r="C138" s="139"/>
      <c r="D138" s="139">
        <v>3155</v>
      </c>
      <c r="E138" s="139"/>
      <c r="F138" s="139"/>
      <c r="G138" s="139">
        <v>13497550</v>
      </c>
      <c r="H138" s="151"/>
      <c r="I138" s="140" t="e">
        <v>#DIV/0!</v>
      </c>
      <c r="J138" s="140">
        <v>3.1237128916769634E-3</v>
      </c>
      <c r="K138" s="140"/>
      <c r="L138" s="140" t="e">
        <v>#DIV/0!</v>
      </c>
      <c r="M138" s="140">
        <v>8.5562916006339158</v>
      </c>
      <c r="N138" s="144"/>
      <c r="O138" s="218"/>
      <c r="P138" s="168" t="str">
        <f t="shared" si="26"/>
        <v>(8, 9]</v>
      </c>
      <c r="Q138" s="142" t="s">
        <v>165</v>
      </c>
      <c r="R138" s="140">
        <f t="shared" si="27"/>
        <v>3.1237128916769634E-3</v>
      </c>
      <c r="S138" s="221">
        <v>6</v>
      </c>
      <c r="T138" s="143">
        <v>4.2500000000000003E-2</v>
      </c>
      <c r="U138" s="143">
        <v>0.2</v>
      </c>
      <c r="V138" s="144">
        <v>1.874227735006178E-2</v>
      </c>
      <c r="W138" s="144">
        <v>1.3275779789627095E-4</v>
      </c>
      <c r="X138" s="144">
        <v>6.2474257833539278E-4</v>
      </c>
      <c r="Y138" s="144">
        <v>2.7739402784910737E-2</v>
      </c>
      <c r="Z138" s="144">
        <v>1.1357082055745915E-3</v>
      </c>
      <c r="AA138" s="144">
        <v>1.251543310708625E-3</v>
      </c>
      <c r="AB138" s="145">
        <f t="shared" si="32"/>
        <v>27739402</v>
      </c>
      <c r="AC138" s="145">
        <f t="shared" si="28"/>
        <v>1135708</v>
      </c>
      <c r="AD138" s="145">
        <f t="shared" si="29"/>
        <v>1251543</v>
      </c>
      <c r="AE138" s="146">
        <f t="shared" si="33"/>
        <v>0.23734641233920764</v>
      </c>
      <c r="AF138" s="146">
        <v>2.7739402416091036E-2</v>
      </c>
      <c r="AG138" s="146">
        <f t="shared" si="30"/>
        <v>9.7174488211727444E-3</v>
      </c>
      <c r="AH138" s="146">
        <v>1.1357080181713282E-3</v>
      </c>
      <c r="AI138" s="146">
        <f t="shared" si="31"/>
        <v>1.0708566858732173E-2</v>
      </c>
      <c r="AJ138" s="146">
        <v>1.2515430187731453E-3</v>
      </c>
      <c r="AK138" s="157"/>
      <c r="AL138" s="170">
        <v>2.60612223612849E-2</v>
      </c>
      <c r="AM138" s="163">
        <v>2.7739402416091036E-2</v>
      </c>
      <c r="AN138" s="163">
        <v>1.1357080181713282E-3</v>
      </c>
      <c r="AO138" s="163">
        <v>1.2515430187731453E-3</v>
      </c>
      <c r="AP138" s="135"/>
      <c r="AQ138" s="135"/>
      <c r="AR138" s="135"/>
    </row>
    <row r="139" spans="1:44" s="24" customFormat="1">
      <c r="A139" s="138">
        <v>9</v>
      </c>
      <c r="B139" s="138">
        <v>10</v>
      </c>
      <c r="C139" s="139"/>
      <c r="D139" s="139">
        <v>3289</v>
      </c>
      <c r="E139" s="139"/>
      <c r="F139" s="139"/>
      <c r="G139" s="139">
        <v>15750950</v>
      </c>
      <c r="H139" s="151"/>
      <c r="I139" s="140" t="e">
        <v>#DIV/0!</v>
      </c>
      <c r="J139" s="140">
        <v>3.2563840572822607E-3</v>
      </c>
      <c r="K139" s="140"/>
      <c r="L139" s="140" t="e">
        <v>#DIV/0!</v>
      </c>
      <c r="M139" s="140">
        <v>9.5779568257829126</v>
      </c>
      <c r="N139" s="144"/>
      <c r="O139" s="218"/>
      <c r="P139" s="168" t="str">
        <f t="shared" si="26"/>
        <v>(9, 10]</v>
      </c>
      <c r="Q139" s="142" t="s">
        <v>165</v>
      </c>
      <c r="R139" s="140">
        <f t="shared" si="27"/>
        <v>3.2563840572822607E-3</v>
      </c>
      <c r="S139" s="221">
        <v>6</v>
      </c>
      <c r="T139" s="143">
        <v>5.1499999999999997E-2</v>
      </c>
      <c r="U139" s="143">
        <v>0.3</v>
      </c>
      <c r="V139" s="144">
        <v>1.9538304343693566E-2</v>
      </c>
      <c r="W139" s="144">
        <v>1.6770377895003642E-4</v>
      </c>
      <c r="X139" s="144">
        <v>9.7691521718467809E-4</v>
      </c>
      <c r="Y139" s="144">
        <v>2.8917558085442607E-2</v>
      </c>
      <c r="Z139" s="144">
        <v>1.4346619247800414E-3</v>
      </c>
      <c r="AA139" s="144">
        <v>1.9570487871255148E-3</v>
      </c>
      <c r="AB139" s="145">
        <f t="shared" si="32"/>
        <v>28917558</v>
      </c>
      <c r="AC139" s="145">
        <f t="shared" si="28"/>
        <v>1434661</v>
      </c>
      <c r="AD139" s="145">
        <f t="shared" si="29"/>
        <v>1957048</v>
      </c>
      <c r="AE139" s="146">
        <f t="shared" si="33"/>
        <v>0.27697112203107327</v>
      </c>
      <c r="AF139" s="146">
        <v>2.8917558433763375E-2</v>
      </c>
      <c r="AG139" s="146">
        <f t="shared" si="30"/>
        <v>1.3741121117634538E-2</v>
      </c>
      <c r="AH139" s="146">
        <v>1.4346610229545764E-3</v>
      </c>
      <c r="AI139" s="146">
        <f t="shared" si="31"/>
        <v>1.8744521249984797E-2</v>
      </c>
      <c r="AJ139" s="146">
        <v>1.9570480293557204E-3</v>
      </c>
      <c r="AK139" s="157"/>
      <c r="AL139" s="170">
        <v>2.6595744680851099E-2</v>
      </c>
      <c r="AM139" s="163">
        <v>2.8917558433763375E-2</v>
      </c>
      <c r="AN139" s="163">
        <v>1.4346610229545764E-3</v>
      </c>
      <c r="AO139" s="163">
        <v>1.9570480293557204E-3</v>
      </c>
      <c r="AP139" s="135"/>
      <c r="AQ139" s="135"/>
      <c r="AR139" s="135"/>
    </row>
    <row r="140" spans="1:44" s="24" customFormat="1">
      <c r="A140" s="138">
        <v>10</v>
      </c>
      <c r="B140" s="138">
        <v>15</v>
      </c>
      <c r="C140" s="139"/>
      <c r="D140" s="139">
        <v>16424</v>
      </c>
      <c r="E140" s="139"/>
      <c r="F140" s="139"/>
      <c r="G140" s="139">
        <v>103238050</v>
      </c>
      <c r="H140" s="151"/>
      <c r="I140" s="140" t="e">
        <v>#DIV/0!</v>
      </c>
      <c r="J140" s="140">
        <v>1.626112853657764E-2</v>
      </c>
      <c r="K140" s="140"/>
      <c r="L140" s="140" t="e">
        <v>#DIV/0!</v>
      </c>
      <c r="M140" s="140">
        <v>12.571608621529469</v>
      </c>
      <c r="N140" s="144"/>
      <c r="O140" s="218"/>
      <c r="P140" s="168" t="str">
        <f t="shared" si="26"/>
        <v>(10, 15]</v>
      </c>
      <c r="Q140" s="142" t="s">
        <v>165</v>
      </c>
      <c r="R140" s="140">
        <f t="shared" si="27"/>
        <v>1.626112853657764E-2</v>
      </c>
      <c r="S140" s="221">
        <v>5.3274375020883573</v>
      </c>
      <c r="T140" s="143">
        <v>6.8150000000000002E-2</v>
      </c>
      <c r="U140" s="143">
        <v>0.2</v>
      </c>
      <c r="V140" s="144">
        <v>8.6630145992042884E-2</v>
      </c>
      <c r="W140" s="144">
        <v>1.1081959097677661E-3</v>
      </c>
      <c r="X140" s="144">
        <v>3.2522257073155283E-3</v>
      </c>
      <c r="Y140" s="144">
        <v>0.12821646313866852</v>
      </c>
      <c r="Z140" s="144">
        <v>9.4803258870777354E-3</v>
      </c>
      <c r="AA140" s="144">
        <v>6.5151655578695594E-3</v>
      </c>
      <c r="AB140" s="145">
        <f t="shared" si="32"/>
        <v>128216463</v>
      </c>
      <c r="AC140" s="145">
        <f t="shared" si="28"/>
        <v>9480325</v>
      </c>
      <c r="AD140" s="145">
        <f t="shared" si="29"/>
        <v>6515165</v>
      </c>
      <c r="AE140" s="146">
        <f t="shared" si="33"/>
        <v>1.6118871916728141</v>
      </c>
      <c r="AF140" s="146">
        <v>0.12821646492324698</v>
      </c>
      <c r="AG140" s="146">
        <f t="shared" si="30"/>
        <v>0.11918293550490136</v>
      </c>
      <c r="AH140" s="146">
        <v>9.4803251516852021E-3</v>
      </c>
      <c r="AI140" s="146">
        <f t="shared" si="31"/>
        <v>8.1906104484687048E-2</v>
      </c>
      <c r="AJ140" s="146">
        <v>6.5151650977274761E-3</v>
      </c>
      <c r="AK140" s="157"/>
      <c r="AL140" s="170">
        <v>0.122874947851481</v>
      </c>
      <c r="AM140" s="163">
        <v>0.12821646492324698</v>
      </c>
      <c r="AN140" s="163">
        <v>9.4803251516852021E-3</v>
      </c>
      <c r="AO140" s="163">
        <v>6.5151650977274761E-3</v>
      </c>
      <c r="AP140" s="135"/>
      <c r="AQ140" s="135"/>
      <c r="AR140" s="135"/>
    </row>
    <row r="141" spans="1:44" s="24" customFormat="1">
      <c r="A141" s="138">
        <v>15</v>
      </c>
      <c r="B141" s="138">
        <v>20</v>
      </c>
      <c r="C141" s="139"/>
      <c r="D141" s="139">
        <v>17312</v>
      </c>
      <c r="E141" s="139"/>
      <c r="F141" s="139"/>
      <c r="G141" s="139">
        <v>152147550</v>
      </c>
      <c r="H141" s="151"/>
      <c r="I141" s="140" t="e">
        <v>#DIV/0!</v>
      </c>
      <c r="J141" s="140">
        <v>1.7140322529544085E-2</v>
      </c>
      <c r="K141" s="140"/>
      <c r="L141" s="140" t="e">
        <v>#DIV/0!</v>
      </c>
      <c r="M141" s="140">
        <v>17.577119916820703</v>
      </c>
      <c r="N141" s="144"/>
      <c r="O141" s="218"/>
      <c r="P141" s="168" t="str">
        <f t="shared" si="26"/>
        <v>(15, 20]</v>
      </c>
      <c r="Q141" s="142" t="s">
        <v>165</v>
      </c>
      <c r="R141" s="140">
        <f t="shared" si="27"/>
        <v>1.7140322529544085E-2</v>
      </c>
      <c r="S141" s="221">
        <v>4.2863730011349572</v>
      </c>
      <c r="T141" s="143">
        <v>0.09</v>
      </c>
      <c r="U141" s="143">
        <v>0.4</v>
      </c>
      <c r="V141" s="144">
        <v>7.3469815721383003E-2</v>
      </c>
      <c r="W141" s="144">
        <v>1.5426290276589676E-3</v>
      </c>
      <c r="X141" s="144">
        <v>6.8561290118176344E-3</v>
      </c>
      <c r="Y141" s="144">
        <v>0.10873858991430903</v>
      </c>
      <c r="Z141" s="144">
        <v>1.3196787477890626E-2</v>
      </c>
      <c r="AA141" s="144">
        <v>1.3734844877963686E-2</v>
      </c>
      <c r="AB141" s="145">
        <f t="shared" si="32"/>
        <v>108738589</v>
      </c>
      <c r="AC141" s="145">
        <f t="shared" si="28"/>
        <v>13196787</v>
      </c>
      <c r="AD141" s="145">
        <f t="shared" si="29"/>
        <v>13734844</v>
      </c>
      <c r="AE141" s="146">
        <f t="shared" si="33"/>
        <v>1.9113112184388807</v>
      </c>
      <c r="AF141" s="146">
        <v>0.10873859063107887</v>
      </c>
      <c r="AG141" s="146">
        <f t="shared" si="30"/>
        <v>0.23196150761574053</v>
      </c>
      <c r="AH141" s="146">
        <v>1.3196787211148595E-2</v>
      </c>
      <c r="AI141" s="146">
        <f t="shared" si="31"/>
        <v>0.24141900002682534</v>
      </c>
      <c r="AJ141" s="146">
        <v>1.3734844206022664E-2</v>
      </c>
      <c r="AK141" s="157"/>
      <c r="AL141" s="170">
        <v>0.1074129119733</v>
      </c>
      <c r="AM141" s="163">
        <v>0.10873859063107887</v>
      </c>
      <c r="AN141" s="163">
        <v>1.3196787211148595E-2</v>
      </c>
      <c r="AO141" s="163">
        <v>1.3734844206022664E-2</v>
      </c>
      <c r="AP141" s="135"/>
      <c r="AQ141" s="135"/>
      <c r="AR141" s="135"/>
    </row>
    <row r="142" spans="1:44" s="24" customFormat="1">
      <c r="A142" s="138">
        <v>20</v>
      </c>
      <c r="B142" s="138">
        <v>25</v>
      </c>
      <c r="C142" s="139"/>
      <c r="D142" s="139">
        <v>17755</v>
      </c>
      <c r="E142" s="139"/>
      <c r="F142" s="139"/>
      <c r="G142" s="139">
        <v>200341300</v>
      </c>
      <c r="H142" s="151"/>
      <c r="I142" s="140" t="e">
        <v>#DIV/0!</v>
      </c>
      <c r="J142" s="140">
        <v>1.7578929442701896E-2</v>
      </c>
      <c r="K142" s="140"/>
      <c r="L142" s="140" t="e">
        <v>#DIV/0!</v>
      </c>
      <c r="M142" s="140">
        <v>22.567310616727681</v>
      </c>
      <c r="N142" s="144"/>
      <c r="O142" s="218"/>
      <c r="P142" s="168" t="str">
        <f t="shared" si="26"/>
        <v>(20, 25]</v>
      </c>
      <c r="Q142" s="142" t="s">
        <v>165</v>
      </c>
      <c r="R142" s="140">
        <f t="shared" si="27"/>
        <v>1.7578929442701896E-2</v>
      </c>
      <c r="S142" s="221">
        <v>3.5683950597098688</v>
      </c>
      <c r="T142" s="143">
        <v>0.13</v>
      </c>
      <c r="U142" s="143">
        <v>0.8</v>
      </c>
      <c r="V142" s="144">
        <v>6.272856497832581E-2</v>
      </c>
      <c r="W142" s="144">
        <v>2.2852608275512466E-3</v>
      </c>
      <c r="X142" s="144">
        <v>1.4063143554161517E-2</v>
      </c>
      <c r="Y142" s="144">
        <v>9.2841061817255072E-2</v>
      </c>
      <c r="Z142" s="144">
        <v>1.9549808108115921E-2</v>
      </c>
      <c r="AA142" s="144">
        <v>2.8172616775444227E-2</v>
      </c>
      <c r="AB142" s="145">
        <f t="shared" si="32"/>
        <v>92841061</v>
      </c>
      <c r="AC142" s="145">
        <f t="shared" si="28"/>
        <v>19549808</v>
      </c>
      <c r="AD142" s="145">
        <f t="shared" si="29"/>
        <v>28172616</v>
      </c>
      <c r="AE142" s="146">
        <f t="shared" si="33"/>
        <v>2.0951730615735622</v>
      </c>
      <c r="AF142" s="146">
        <v>9.2841062392615942E-2</v>
      </c>
      <c r="AG142" s="146">
        <f t="shared" si="30"/>
        <v>0.44118658963338775</v>
      </c>
      <c r="AH142" s="146">
        <v>1.9549808312796933E-2</v>
      </c>
      <c r="AI142" s="146">
        <f t="shared" si="31"/>
        <v>0.63578017615779214</v>
      </c>
      <c r="AJ142" s="146">
        <v>2.8172616422589246E-2</v>
      </c>
      <c r="AK142" s="157"/>
      <c r="AL142" s="170">
        <v>9.4753858990404699E-2</v>
      </c>
      <c r="AM142" s="163">
        <v>9.2841062392615942E-2</v>
      </c>
      <c r="AN142" s="163">
        <v>1.9549808312796933E-2</v>
      </c>
      <c r="AO142" s="163">
        <v>2.8172616422589246E-2</v>
      </c>
      <c r="AP142" s="135"/>
      <c r="AQ142" s="135"/>
      <c r="AR142" s="135"/>
    </row>
    <row r="143" spans="1:44" s="24" customFormat="1">
      <c r="A143" s="138">
        <v>25</v>
      </c>
      <c r="B143" s="138">
        <v>30</v>
      </c>
      <c r="C143" s="139"/>
      <c r="D143" s="139">
        <v>18253</v>
      </c>
      <c r="E143" s="139"/>
      <c r="F143" s="139"/>
      <c r="G143" s="139">
        <v>251527900</v>
      </c>
      <c r="H143" s="151"/>
      <c r="I143" s="140" t="e">
        <v>#DIV/0!</v>
      </c>
      <c r="J143" s="140">
        <v>1.8071990938757405E-2</v>
      </c>
      <c r="K143" s="140"/>
      <c r="L143" s="140" t="e">
        <v>#DIV/0!</v>
      </c>
      <c r="M143" s="140">
        <v>27.560170930805896</v>
      </c>
      <c r="N143" s="144"/>
      <c r="O143" s="218"/>
      <c r="P143" s="168" t="str">
        <f t="shared" si="26"/>
        <v>(25, 30]</v>
      </c>
      <c r="Q143" s="142" t="s">
        <v>165</v>
      </c>
      <c r="R143" s="140">
        <f t="shared" si="27"/>
        <v>1.8071990938757405E-2</v>
      </c>
      <c r="S143" s="221">
        <v>3.085179008143097</v>
      </c>
      <c r="T143" s="143">
        <v>0.16</v>
      </c>
      <c r="U143" s="143">
        <v>0.8</v>
      </c>
      <c r="V143" s="144">
        <v>5.5755327079606606E-2</v>
      </c>
      <c r="W143" s="144">
        <v>2.891518550201185E-3</v>
      </c>
      <c r="X143" s="144">
        <v>1.4457592751005924E-2</v>
      </c>
      <c r="Y143" s="144">
        <v>8.2520360059688824E-2</v>
      </c>
      <c r="Z143" s="144">
        <v>2.4736184209687578E-2</v>
      </c>
      <c r="AA143" s="144">
        <v>2.8962814643885299E-2</v>
      </c>
      <c r="AB143" s="145">
        <f t="shared" si="32"/>
        <v>82520360</v>
      </c>
      <c r="AC143" s="145">
        <f t="shared" si="28"/>
        <v>24736184</v>
      </c>
      <c r="AD143" s="145">
        <f t="shared" si="29"/>
        <v>28962814</v>
      </c>
      <c r="AE143" s="146">
        <f t="shared" si="33"/>
        <v>2.2742752268716377</v>
      </c>
      <c r="AF143" s="146">
        <v>8.2520361237805415E-2</v>
      </c>
      <c r="AG143" s="146">
        <f t="shared" si="30"/>
        <v>0.68173345921586581</v>
      </c>
      <c r="AH143" s="146">
        <v>2.4736184395778949E-2</v>
      </c>
      <c r="AI143" s="146">
        <f t="shared" si="31"/>
        <v>0.79822010447713809</v>
      </c>
      <c r="AJ143" s="146">
        <v>2.8962814434442218E-2</v>
      </c>
      <c r="AK143" s="157"/>
      <c r="AL143" s="170">
        <v>8.4389340842720095E-2</v>
      </c>
      <c r="AM143" s="163">
        <v>8.2520361237805415E-2</v>
      </c>
      <c r="AN143" s="163">
        <v>2.4736184395778949E-2</v>
      </c>
      <c r="AO143" s="163">
        <v>2.8962814434442218E-2</v>
      </c>
      <c r="AP143" s="135"/>
      <c r="AQ143" s="135"/>
      <c r="AR143" s="135"/>
    </row>
    <row r="144" spans="1:44" s="24" customFormat="1">
      <c r="A144" s="138">
        <v>30</v>
      </c>
      <c r="B144" s="138">
        <v>35</v>
      </c>
      <c r="C144" s="139"/>
      <c r="D144" s="139">
        <v>18334</v>
      </c>
      <c r="E144" s="139"/>
      <c r="F144" s="139"/>
      <c r="G144" s="139">
        <v>298518250</v>
      </c>
      <c r="H144" s="151"/>
      <c r="I144" s="140" t="e">
        <v>#DIV/0!</v>
      </c>
      <c r="J144" s="140">
        <v>1.8152187688115832E-2</v>
      </c>
      <c r="K144" s="140"/>
      <c r="L144" s="140" t="e">
        <v>#DIV/0!</v>
      </c>
      <c r="M144" s="140">
        <v>32.564443111159598</v>
      </c>
      <c r="N144" s="144"/>
      <c r="O144" s="218"/>
      <c r="P144" s="168" t="str">
        <f t="shared" si="26"/>
        <v>(30, 35]</v>
      </c>
      <c r="Q144" s="142" t="s">
        <v>165</v>
      </c>
      <c r="R144" s="140">
        <f t="shared" si="27"/>
        <v>1.8152187688115832E-2</v>
      </c>
      <c r="S144" s="221">
        <v>2.724755273684293</v>
      </c>
      <c r="T144" s="143">
        <v>2.8</v>
      </c>
      <c r="U144" s="143">
        <v>12</v>
      </c>
      <c r="V144" s="144">
        <v>4.9460269132100707E-2</v>
      </c>
      <c r="W144" s="144">
        <v>5.0826125526724324E-2</v>
      </c>
      <c r="X144" s="144">
        <v>0.21782625225739</v>
      </c>
      <c r="Y144" s="144">
        <v>7.3203394746525111E-2</v>
      </c>
      <c r="Z144" s="144">
        <v>0.43480419781719226</v>
      </c>
      <c r="AA144" s="144">
        <v>0.43637011204815079</v>
      </c>
      <c r="AB144" s="145">
        <f t="shared" si="32"/>
        <v>73203394</v>
      </c>
      <c r="AC144" s="145">
        <f t="shared" si="28"/>
        <v>434804197</v>
      </c>
      <c r="AD144" s="145">
        <f t="shared" si="29"/>
        <v>436370112</v>
      </c>
      <c r="AE144" s="146">
        <f t="shared" si="33"/>
        <v>2.383827759456802</v>
      </c>
      <c r="AF144" s="146">
        <v>7.3203395098050933E-2</v>
      </c>
      <c r="AG144" s="146">
        <f t="shared" si="30"/>
        <v>14.15915653769993</v>
      </c>
      <c r="AH144" s="146">
        <v>0.43480420395686725</v>
      </c>
      <c r="AI144" s="146">
        <f t="shared" si="31"/>
        <v>14.210149687634342</v>
      </c>
      <c r="AJ144" s="146">
        <v>0.4363701185455518</v>
      </c>
      <c r="AK144" s="157"/>
      <c r="AL144" s="170">
        <v>7.5563204005006296E-2</v>
      </c>
      <c r="AM144" s="163">
        <v>7.3203395098050933E-2</v>
      </c>
      <c r="AN144" s="163">
        <v>0.43480420395686725</v>
      </c>
      <c r="AO144" s="163">
        <v>0.4363701185455518</v>
      </c>
      <c r="AP144" s="135"/>
      <c r="AQ144" s="135"/>
      <c r="AR144" s="135"/>
    </row>
    <row r="145" spans="1:44" s="24" customFormat="1">
      <c r="A145" s="138">
        <v>35</v>
      </c>
      <c r="B145" s="138">
        <v>40</v>
      </c>
      <c r="C145" s="139"/>
      <c r="D145" s="139">
        <v>18324</v>
      </c>
      <c r="E145" s="139"/>
      <c r="F145" s="139"/>
      <c r="G145" s="139">
        <v>344092900</v>
      </c>
      <c r="H145" s="151"/>
      <c r="I145" s="140" t="e">
        <v>#DIV/0!</v>
      </c>
      <c r="J145" s="140">
        <v>1.8142286854861706E-2</v>
      </c>
      <c r="K145" s="140"/>
      <c r="L145" s="140" t="e">
        <v>#DIV/0!</v>
      </c>
      <c r="M145" s="140">
        <v>37.556526959179216</v>
      </c>
      <c r="N145" s="144"/>
      <c r="O145" s="218"/>
      <c r="P145" s="168" t="str">
        <f t="shared" si="26"/>
        <v>(35, 40]</v>
      </c>
      <c r="Q145" s="142" t="s">
        <v>165</v>
      </c>
      <c r="R145" s="140">
        <f t="shared" si="27"/>
        <v>1.8142286854861706E-2</v>
      </c>
      <c r="S145" s="221">
        <v>2.3509929993264018</v>
      </c>
      <c r="T145" s="143">
        <v>1.38</v>
      </c>
      <c r="U145" s="143">
        <v>5</v>
      </c>
      <c r="V145" s="144">
        <v>4.2652389387551275E-2</v>
      </c>
      <c r="W145" s="144">
        <v>2.5036355859709154E-2</v>
      </c>
      <c r="X145" s="144">
        <v>9.0711434274308528E-2</v>
      </c>
      <c r="Y145" s="144">
        <v>6.3127430400352971E-2</v>
      </c>
      <c r="Z145" s="144">
        <v>0.2141794699681131</v>
      </c>
      <c r="AA145" s="144">
        <v>0.18172170860083076</v>
      </c>
      <c r="AB145" s="145">
        <f t="shared" si="32"/>
        <v>63127430</v>
      </c>
      <c r="AC145" s="145">
        <f t="shared" si="28"/>
        <v>214179469</v>
      </c>
      <c r="AD145" s="145">
        <f t="shared" si="29"/>
        <v>181721708</v>
      </c>
      <c r="AE145" s="146">
        <f t="shared" si="33"/>
        <v>2.3708470266586992</v>
      </c>
      <c r="AF145" s="146">
        <v>6.3127430946911464E-2</v>
      </c>
      <c r="AG145" s="146">
        <f t="shared" si="30"/>
        <v>8.0438370016011902</v>
      </c>
      <c r="AH145" s="146">
        <v>0.21417947242687155</v>
      </c>
      <c r="AI145" s="146">
        <f t="shared" si="31"/>
        <v>6.8248362255700927</v>
      </c>
      <c r="AJ145" s="146">
        <v>0.18172171072582566</v>
      </c>
      <c r="AK145" s="157"/>
      <c r="AL145" s="170">
        <v>6.6072173550271202E-2</v>
      </c>
      <c r="AM145" s="163">
        <v>6.3127430946911464E-2</v>
      </c>
      <c r="AN145" s="163">
        <v>0.21417947242687155</v>
      </c>
      <c r="AO145" s="163">
        <v>0.18172171072582566</v>
      </c>
      <c r="AP145" s="135"/>
      <c r="AQ145" s="135"/>
      <c r="AR145" s="135"/>
    </row>
    <row r="146" spans="1:44" s="24" customFormat="1">
      <c r="A146" s="138">
        <v>40</v>
      </c>
      <c r="B146" s="138">
        <v>45</v>
      </c>
      <c r="C146" s="139"/>
      <c r="D146" s="139">
        <v>18489</v>
      </c>
      <c r="E146" s="139"/>
      <c r="F146" s="139"/>
      <c r="G146" s="139">
        <v>393412650</v>
      </c>
      <c r="H146" s="151"/>
      <c r="I146" s="140" t="e">
        <v>#DIV/0!</v>
      </c>
      <c r="J146" s="140">
        <v>1.8305650603554796E-2</v>
      </c>
      <c r="K146" s="140"/>
      <c r="L146" s="140" t="e">
        <v>#DIV/0!</v>
      </c>
      <c r="M146" s="140">
        <v>42.556401103358752</v>
      </c>
      <c r="N146" s="144"/>
      <c r="O146" s="218"/>
      <c r="P146" s="168" t="str">
        <f t="shared" si="26"/>
        <v>(40, 45]</v>
      </c>
      <c r="Q146" s="142" t="s">
        <v>165</v>
      </c>
      <c r="R146" s="140">
        <f t="shared" si="27"/>
        <v>1.8305650603554796E-2</v>
      </c>
      <c r="S146" s="221">
        <v>2.0488527649755732</v>
      </c>
      <c r="T146" s="143">
        <v>0.75</v>
      </c>
      <c r="U146" s="143">
        <v>3</v>
      </c>
      <c r="V146" s="144">
        <v>3.7505582853770016E-2</v>
      </c>
      <c r="W146" s="144">
        <v>1.3729237952666097E-2</v>
      </c>
      <c r="X146" s="144">
        <v>5.4916951810664388E-2</v>
      </c>
      <c r="Y146" s="144">
        <v>5.5509928171036213E-2</v>
      </c>
      <c r="Z146" s="144">
        <v>0.11745003642883541</v>
      </c>
      <c r="AA146" s="144">
        <v>0.11001482221089588</v>
      </c>
      <c r="AB146" s="145">
        <f t="shared" si="32"/>
        <v>55509928</v>
      </c>
      <c r="AC146" s="145">
        <f t="shared" si="28"/>
        <v>117450036</v>
      </c>
      <c r="AD146" s="145">
        <f t="shared" si="29"/>
        <v>110014822</v>
      </c>
      <c r="AE146" s="146">
        <f t="shared" si="33"/>
        <v>2.362302761186565</v>
      </c>
      <c r="AF146" s="146">
        <v>5.5509928832648936E-2</v>
      </c>
      <c r="AG146" s="146">
        <f t="shared" si="30"/>
        <v>4.9982508416199254</v>
      </c>
      <c r="AH146" s="146">
        <v>0.11745003787920061</v>
      </c>
      <c r="AI146" s="146">
        <f t="shared" si="31"/>
        <v>4.6818348923466164</v>
      </c>
      <c r="AJ146" s="146">
        <v>0.11001482365022236</v>
      </c>
      <c r="AK146" s="157"/>
      <c r="AL146" s="170">
        <v>5.6424697538589898E-2</v>
      </c>
      <c r="AM146" s="163">
        <v>5.5509928832648936E-2</v>
      </c>
      <c r="AN146" s="163">
        <v>0.11745003787920061</v>
      </c>
      <c r="AO146" s="163">
        <v>0.11001482365022236</v>
      </c>
      <c r="AP146" s="135"/>
      <c r="AQ146" s="135"/>
      <c r="AR146" s="135"/>
    </row>
    <row r="147" spans="1:44" s="24" customFormat="1">
      <c r="A147" s="138">
        <v>45</v>
      </c>
      <c r="B147" s="138">
        <v>50</v>
      </c>
      <c r="C147" s="139"/>
      <c r="D147" s="139">
        <v>18523</v>
      </c>
      <c r="E147" s="139"/>
      <c r="F147" s="139"/>
      <c r="G147" s="139">
        <v>440355950</v>
      </c>
      <c r="H147" s="151"/>
      <c r="I147" s="140" t="e">
        <v>#DIV/0!</v>
      </c>
      <c r="J147" s="140">
        <v>1.8339313436618827E-2</v>
      </c>
      <c r="K147" s="140"/>
      <c r="L147" s="140" t="e">
        <v>#DIV/0!</v>
      </c>
      <c r="M147" s="140">
        <v>47.546936241429577</v>
      </c>
      <c r="N147" s="144"/>
      <c r="O147" s="218"/>
      <c r="P147" s="168" t="str">
        <f t="shared" si="26"/>
        <v>(45, 50]</v>
      </c>
      <c r="Q147" s="142" t="s">
        <v>165</v>
      </c>
      <c r="R147" s="140">
        <f t="shared" si="27"/>
        <v>1.8339313436618827E-2</v>
      </c>
      <c r="S147" s="221">
        <v>1.8356113619579544</v>
      </c>
      <c r="T147" s="143">
        <v>0.437</v>
      </c>
      <c r="U147" s="143">
        <v>2</v>
      </c>
      <c r="V147" s="144">
        <v>3.3663852114765698E-2</v>
      </c>
      <c r="W147" s="144">
        <v>8.0142799718024276E-3</v>
      </c>
      <c r="X147" s="144">
        <v>3.6678626873237655E-2</v>
      </c>
      <c r="Y147" s="144">
        <v>4.9823996073778978E-2</v>
      </c>
      <c r="Z147" s="144">
        <v>6.8560067054289298E-2</v>
      </c>
      <c r="AA147" s="144">
        <v>7.3478087937419528E-2</v>
      </c>
      <c r="AB147" s="145">
        <f t="shared" si="32"/>
        <v>49823996</v>
      </c>
      <c r="AC147" s="145">
        <f t="shared" si="28"/>
        <v>68560067</v>
      </c>
      <c r="AD147" s="145">
        <f t="shared" si="29"/>
        <v>73478087</v>
      </c>
      <c r="AE147" s="146">
        <f t="shared" si="33"/>
        <v>2.3689783611052424</v>
      </c>
      <c r="AF147" s="146">
        <v>4.9823996747359954E-2</v>
      </c>
      <c r="AG147" s="146">
        <f t="shared" si="30"/>
        <v>3.2598211343571402</v>
      </c>
      <c r="AH147" s="146">
        <v>6.8560068096961094E-2</v>
      </c>
      <c r="AI147" s="146">
        <f t="shared" si="31"/>
        <v>3.4936579177312153</v>
      </c>
      <c r="AJ147" s="146">
        <v>7.3478088102171324E-2</v>
      </c>
      <c r="AK147" s="157"/>
      <c r="AL147" s="170">
        <v>5.0375469336670801E-2</v>
      </c>
      <c r="AM147" s="163">
        <v>4.9823996747359954E-2</v>
      </c>
      <c r="AN147" s="163">
        <v>6.8560068096961094E-2</v>
      </c>
      <c r="AO147" s="163">
        <v>7.3478088102171324E-2</v>
      </c>
      <c r="AP147" s="135"/>
      <c r="AQ147" s="135"/>
      <c r="AR147" s="135"/>
    </row>
    <row r="148" spans="1:44" s="24" customFormat="1">
      <c r="A148" s="138">
        <v>50</v>
      </c>
      <c r="B148" s="138">
        <v>60</v>
      </c>
      <c r="C148" s="139"/>
      <c r="D148" s="139">
        <v>37030</v>
      </c>
      <c r="E148" s="139"/>
      <c r="F148" s="139"/>
      <c r="G148" s="139">
        <v>1019239350</v>
      </c>
      <c r="H148" s="151"/>
      <c r="I148" s="140" t="e">
        <v>#DIV/0!</v>
      </c>
      <c r="J148" s="140">
        <v>3.6662785540031051E-2</v>
      </c>
      <c r="K148" s="140"/>
      <c r="L148" s="140" t="e">
        <v>#DIV/0!</v>
      </c>
      <c r="M148" s="140">
        <v>55.049384283013772</v>
      </c>
      <c r="N148" s="144"/>
      <c r="O148" s="218"/>
      <c r="P148" s="168" t="str">
        <f t="shared" si="26"/>
        <v>(50, 60]</v>
      </c>
      <c r="Q148" s="142" t="s">
        <v>165</v>
      </c>
      <c r="R148" s="140">
        <f t="shared" si="27"/>
        <v>3.6662785540031051E-2</v>
      </c>
      <c r="S148" s="221">
        <v>0.9</v>
      </c>
      <c r="T148" s="143">
        <v>0.13500000000000001</v>
      </c>
      <c r="U148" s="143">
        <v>1.1950000000000001</v>
      </c>
      <c r="V148" s="144">
        <v>3.2996506986027949E-2</v>
      </c>
      <c r="W148" s="144">
        <v>4.9494760479041923E-3</v>
      </c>
      <c r="X148" s="144">
        <v>4.3812028720337105E-2</v>
      </c>
      <c r="Y148" s="144">
        <v>4.8836295647792939E-2</v>
      </c>
      <c r="Z148" s="144">
        <v>4.2341471837998787E-2</v>
      </c>
      <c r="AA148" s="144">
        <v>8.7768391934501991E-2</v>
      </c>
      <c r="AB148" s="145">
        <f t="shared" si="32"/>
        <v>48836295</v>
      </c>
      <c r="AC148" s="145">
        <f t="shared" si="28"/>
        <v>42341471</v>
      </c>
      <c r="AD148" s="145">
        <f t="shared" si="29"/>
        <v>87768391</v>
      </c>
      <c r="AE148" s="146">
        <f t="shared" si="33"/>
        <v>2.6884079704136243</v>
      </c>
      <c r="AF148" s="146">
        <v>4.8836295732544437E-2</v>
      </c>
      <c r="AG148" s="146">
        <f t="shared" si="30"/>
        <v>2.3308719081870835</v>
      </c>
      <c r="AH148" s="146">
        <v>4.2341471677463549E-2</v>
      </c>
      <c r="AI148" s="146">
        <f t="shared" si="31"/>
        <v>4.8315958840608069</v>
      </c>
      <c r="AJ148" s="146">
        <v>8.7768392316525889E-2</v>
      </c>
      <c r="AK148" s="157"/>
      <c r="AL148" s="170">
        <v>5.0975177304964502E-2</v>
      </c>
      <c r="AM148" s="163">
        <v>4.8836295732544437E-2</v>
      </c>
      <c r="AN148" s="163">
        <v>4.2341471677463549E-2</v>
      </c>
      <c r="AO148" s="163">
        <v>8.7768392316525889E-2</v>
      </c>
      <c r="AP148" s="135"/>
      <c r="AQ148" s="135"/>
      <c r="AR148" s="135"/>
    </row>
    <row r="149" spans="1:44" s="24" customFormat="1">
      <c r="A149" s="138">
        <v>60</v>
      </c>
      <c r="B149" s="138">
        <v>70</v>
      </c>
      <c r="C149" s="139"/>
      <c r="D149" s="139">
        <v>36419</v>
      </c>
      <c r="E149" s="139"/>
      <c r="F149" s="139"/>
      <c r="G149" s="139">
        <v>1184108850</v>
      </c>
      <c r="H149" s="151"/>
      <c r="I149" s="140" t="e">
        <v>#DIV/0!</v>
      </c>
      <c r="J149" s="140">
        <v>3.6057844628203911E-2</v>
      </c>
      <c r="K149" s="140"/>
      <c r="L149" s="140" t="e">
        <v>#DIV/0!</v>
      </c>
      <c r="M149" s="140">
        <v>65.02698316812652</v>
      </c>
      <c r="N149" s="144"/>
      <c r="O149" s="218"/>
      <c r="P149" s="168" t="str">
        <f t="shared" si="26"/>
        <v>(60, 70]</v>
      </c>
      <c r="Q149" s="142" t="s">
        <v>165</v>
      </c>
      <c r="R149" s="140">
        <f t="shared" si="27"/>
        <v>3.6057844628203911E-2</v>
      </c>
      <c r="S149" s="221">
        <v>0.68679075839276782</v>
      </c>
      <c r="T149" s="143">
        <v>0.06</v>
      </c>
      <c r="U149" s="143">
        <v>0.1</v>
      </c>
      <c r="V149" s="144">
        <v>2.4764194458212752E-2</v>
      </c>
      <c r="W149" s="144">
        <v>2.1634706776922346E-3</v>
      </c>
      <c r="X149" s="144">
        <v>3.6057844628203913E-3</v>
      </c>
      <c r="Y149" s="144">
        <v>3.6652107526194168E-2</v>
      </c>
      <c r="Z149" s="144">
        <v>1.8507925260216374E-2</v>
      </c>
      <c r="AA149" s="144">
        <v>7.2234478340249464E-3</v>
      </c>
      <c r="AB149" s="145">
        <f t="shared" si="32"/>
        <v>36652107</v>
      </c>
      <c r="AC149" s="145">
        <f t="shared" si="28"/>
        <v>18507925</v>
      </c>
      <c r="AD149" s="145">
        <f t="shared" si="29"/>
        <v>7223447</v>
      </c>
      <c r="AE149" s="146">
        <f t="shared" si="33"/>
        <v>2.3833759449653722</v>
      </c>
      <c r="AF149" s="146">
        <v>3.6652107549781612E-2</v>
      </c>
      <c r="AG149" s="146">
        <f t="shared" si="30"/>
        <v>1.2035145274519479</v>
      </c>
      <c r="AH149" s="146">
        <v>1.8507925296126805E-2</v>
      </c>
      <c r="AI149" s="146">
        <f t="shared" si="31"/>
        <v>0.46971896648485401</v>
      </c>
      <c r="AJ149" s="146">
        <v>7.223447108351707E-3</v>
      </c>
      <c r="AK149" s="157"/>
      <c r="AL149" s="170">
        <v>3.5408844388819402E-2</v>
      </c>
      <c r="AM149" s="163">
        <v>3.6652107549781612E-2</v>
      </c>
      <c r="AN149" s="163">
        <v>1.8507925296126805E-2</v>
      </c>
      <c r="AO149" s="163">
        <v>7.223447108351707E-3</v>
      </c>
      <c r="AP149" s="135"/>
      <c r="AQ149" s="135"/>
      <c r="AR149" s="135"/>
    </row>
    <row r="150" spans="1:44" s="24" customFormat="1">
      <c r="A150" s="138">
        <v>70</v>
      </c>
      <c r="B150" s="138">
        <v>80</v>
      </c>
      <c r="C150" s="139"/>
      <c r="D150" s="139">
        <v>35182</v>
      </c>
      <c r="E150" s="139"/>
      <c r="F150" s="139"/>
      <c r="G150" s="139">
        <v>1320433850</v>
      </c>
      <c r="H150" s="151"/>
      <c r="I150" s="140" t="e">
        <v>#DIV/0!</v>
      </c>
      <c r="J150" s="140">
        <v>3.4833111554668443E-2</v>
      </c>
      <c r="K150" s="140"/>
      <c r="L150" s="140" t="e">
        <v>#DIV/0!</v>
      </c>
      <c r="M150" s="140">
        <v>75.06303507475414</v>
      </c>
      <c r="N150" s="144"/>
      <c r="O150" s="218"/>
      <c r="P150" s="168" t="str">
        <f t="shared" si="26"/>
        <v>(70, 80]</v>
      </c>
      <c r="Q150" s="142" t="s">
        <v>165</v>
      </c>
      <c r="R150" s="140">
        <f t="shared" si="27"/>
        <v>3.4833111554668443E-2</v>
      </c>
      <c r="S150" s="221">
        <v>0.6</v>
      </c>
      <c r="T150" s="143">
        <v>3.3000000000000002E-2</v>
      </c>
      <c r="U150" s="143">
        <v>0.08</v>
      </c>
      <c r="V150" s="144">
        <v>2.0899866932801065E-2</v>
      </c>
      <c r="W150" s="144">
        <v>1.1494926813040587E-3</v>
      </c>
      <c r="X150" s="144">
        <v>2.7866489243734754E-3</v>
      </c>
      <c r="Y150" s="144">
        <v>3.0932731181576217E-2</v>
      </c>
      <c r="Z150" s="144">
        <v>9.8336089562512125E-3</v>
      </c>
      <c r="AA150" s="144">
        <v>5.5824781942758594E-3</v>
      </c>
      <c r="AB150" s="145">
        <f t="shared" si="32"/>
        <v>30932731</v>
      </c>
      <c r="AC150" s="145">
        <f t="shared" si="28"/>
        <v>9833608</v>
      </c>
      <c r="AD150" s="145">
        <f t="shared" si="29"/>
        <v>5582478</v>
      </c>
      <c r="AE150" s="146">
        <f t="shared" si="33"/>
        <v>2.3219046720109349</v>
      </c>
      <c r="AF150" s="146">
        <v>3.0932731463990972E-2</v>
      </c>
      <c r="AG150" s="146">
        <f t="shared" si="30"/>
        <v>0.73814046221538299</v>
      </c>
      <c r="AH150" s="146">
        <v>9.8336081573377303E-3</v>
      </c>
      <c r="AI150" s="146">
        <f t="shared" si="31"/>
        <v>0.41903774191804333</v>
      </c>
      <c r="AJ150" s="146">
        <v>5.5824780837371709E-3</v>
      </c>
      <c r="AK150" s="157"/>
      <c r="AL150" s="170">
        <v>2.7716937838965401E-2</v>
      </c>
      <c r="AM150" s="163">
        <v>3.0932731463990972E-2</v>
      </c>
      <c r="AN150" s="163">
        <v>9.8336081573377303E-3</v>
      </c>
      <c r="AO150" s="163">
        <v>5.5824780837371709E-3</v>
      </c>
      <c r="AP150" s="135"/>
      <c r="AQ150" s="135"/>
      <c r="AR150" s="135"/>
    </row>
    <row r="151" spans="1:44" s="24" customFormat="1">
      <c r="A151" s="138">
        <v>80</v>
      </c>
      <c r="B151" s="138">
        <v>90</v>
      </c>
      <c r="C151" s="139"/>
      <c r="D151" s="139">
        <v>34216</v>
      </c>
      <c r="E151" s="139"/>
      <c r="F151" s="139"/>
      <c r="G151" s="139">
        <v>1454819850</v>
      </c>
      <c r="H151" s="151"/>
      <c r="I151" s="140" t="e">
        <v>#DIV/0!</v>
      </c>
      <c r="J151" s="140">
        <v>3.3876691062319803E-2</v>
      </c>
      <c r="K151" s="140"/>
      <c r="L151" s="140" t="e">
        <v>#DIV/0!</v>
      </c>
      <c r="M151" s="140">
        <v>85.037400631283617</v>
      </c>
      <c r="N151" s="144"/>
      <c r="O151" s="218"/>
      <c r="P151" s="168" t="str">
        <f t="shared" si="26"/>
        <v>(80, 90]</v>
      </c>
      <c r="Q151" s="142" t="s">
        <v>165</v>
      </c>
      <c r="R151" s="140">
        <f t="shared" si="27"/>
        <v>3.3876691062319803E-2</v>
      </c>
      <c r="S151" s="221">
        <v>0.38</v>
      </c>
      <c r="T151" s="143">
        <v>0.02</v>
      </c>
      <c r="U151" s="143">
        <v>0.05</v>
      </c>
      <c r="V151" s="144">
        <v>1.2873142603681526E-2</v>
      </c>
      <c r="W151" s="144">
        <v>6.775338212463961E-4</v>
      </c>
      <c r="X151" s="144">
        <v>1.6938345531159903E-3</v>
      </c>
      <c r="Y151" s="144">
        <v>1.905282272380519E-2</v>
      </c>
      <c r="Z151" s="144">
        <v>5.7961244652842692E-3</v>
      </c>
      <c r="AA151" s="144">
        <v>3.39324928044424E-3</v>
      </c>
      <c r="AB151" s="145">
        <f t="shared" si="32"/>
        <v>19052822</v>
      </c>
      <c r="AC151" s="145">
        <f t="shared" si="28"/>
        <v>5796124</v>
      </c>
      <c r="AD151" s="145">
        <f t="shared" si="29"/>
        <v>3393249</v>
      </c>
      <c r="AE151" s="146">
        <f t="shared" si="33"/>
        <v>1.6202024575705345</v>
      </c>
      <c r="AF151" s="146">
        <v>1.9052822285792335E-2</v>
      </c>
      <c r="AG151" s="146">
        <f t="shared" si="30"/>
        <v>0.49288731869659813</v>
      </c>
      <c r="AH151" s="146">
        <v>5.7961240927379854E-3</v>
      </c>
      <c r="AI151" s="146">
        <f t="shared" si="31"/>
        <v>0.28855307465470248</v>
      </c>
      <c r="AJ151" s="146">
        <v>3.3932490508987358E-3</v>
      </c>
      <c r="AK151" s="157"/>
      <c r="AL151" s="170">
        <v>2.29192740926158E-2</v>
      </c>
      <c r="AM151" s="163">
        <v>1.9052822285792335E-2</v>
      </c>
      <c r="AN151" s="163">
        <v>5.7961240927379854E-3</v>
      </c>
      <c r="AO151" s="163">
        <v>3.3932490508987358E-3</v>
      </c>
      <c r="AP151" s="135"/>
      <c r="AQ151" s="135"/>
      <c r="AR151" s="135"/>
    </row>
    <row r="152" spans="1:44" s="24" customFormat="1">
      <c r="A152" s="138">
        <v>90</v>
      </c>
      <c r="B152" s="138">
        <v>100</v>
      </c>
      <c r="C152" s="139"/>
      <c r="D152" s="139">
        <v>32576</v>
      </c>
      <c r="E152" s="139"/>
      <c r="F152" s="139"/>
      <c r="G152" s="139">
        <v>1548048600</v>
      </c>
      <c r="H152" s="151"/>
      <c r="I152" s="140" t="e">
        <v>#DIV/0!</v>
      </c>
      <c r="J152" s="140">
        <v>3.2252954408643029E-2</v>
      </c>
      <c r="K152" s="140"/>
      <c r="L152" s="140" t="e">
        <v>#DIV/0!</v>
      </c>
      <c r="M152" s="140">
        <v>95.042276522593326</v>
      </c>
      <c r="N152" s="144"/>
      <c r="O152" s="218"/>
      <c r="P152" s="168" t="str">
        <f t="shared" si="26"/>
        <v>(90, 100]</v>
      </c>
      <c r="Q152" s="142" t="s">
        <v>165</v>
      </c>
      <c r="R152" s="140">
        <f t="shared" si="27"/>
        <v>3.2252954408643029E-2</v>
      </c>
      <c r="S152" s="221">
        <v>0.33</v>
      </c>
      <c r="T152" s="143">
        <v>1.35E-2</v>
      </c>
      <c r="U152" s="143">
        <v>0.03</v>
      </c>
      <c r="V152" s="144">
        <v>1.0643474954852201E-2</v>
      </c>
      <c r="W152" s="144">
        <v>4.3541488451668089E-4</v>
      </c>
      <c r="X152" s="144">
        <v>9.6758863225929084E-4</v>
      </c>
      <c r="Y152" s="144">
        <v>1.5752815588484587E-2</v>
      </c>
      <c r="Z152" s="144">
        <v>3.7248603472715318E-3</v>
      </c>
      <c r="AA152" s="144">
        <v>1.9383648917421946E-3</v>
      </c>
      <c r="AB152" s="145">
        <f t="shared" si="32"/>
        <v>15752815</v>
      </c>
      <c r="AC152" s="145">
        <f t="shared" si="28"/>
        <v>3724860</v>
      </c>
      <c r="AD152" s="145">
        <f t="shared" si="29"/>
        <v>1938364</v>
      </c>
      <c r="AE152" s="146">
        <f t="shared" si="33"/>
        <v>1.4971833992392558</v>
      </c>
      <c r="AF152" s="146">
        <v>1.5752815236292229E-2</v>
      </c>
      <c r="AG152" s="146">
        <f t="shared" si="30"/>
        <v>0.35401917412794698</v>
      </c>
      <c r="AH152" s="146">
        <v>3.7248600595977612E-3</v>
      </c>
      <c r="AI152" s="146">
        <f t="shared" si="31"/>
        <v>0.18422652728944008</v>
      </c>
      <c r="AJ152" s="146">
        <v>1.9383640290754605E-3</v>
      </c>
      <c r="AK152" s="157"/>
      <c r="AL152" s="170">
        <v>1.8304130162703401E-2</v>
      </c>
      <c r="AM152" s="163">
        <v>1.5752815236292229E-2</v>
      </c>
      <c r="AN152" s="163">
        <v>3.7248600595977612E-3</v>
      </c>
      <c r="AO152" s="163">
        <v>1.9383640290754605E-3</v>
      </c>
      <c r="AP152" s="135"/>
      <c r="AQ152" s="135"/>
      <c r="AR152" s="135"/>
    </row>
    <row r="153" spans="1:44" s="24" customFormat="1">
      <c r="A153" s="138">
        <v>100</v>
      </c>
      <c r="B153" s="138">
        <v>120</v>
      </c>
      <c r="C153" s="139"/>
      <c r="D153" s="139">
        <v>62171</v>
      </c>
      <c r="E153" s="139"/>
      <c r="F153" s="139"/>
      <c r="G153" s="139">
        <v>3416294900</v>
      </c>
      <c r="H153" s="151"/>
      <c r="I153" s="140" t="e">
        <v>#DIV/0!</v>
      </c>
      <c r="J153" s="140">
        <v>6.15544704242309E-2</v>
      </c>
      <c r="K153" s="140"/>
      <c r="L153" s="140" t="e">
        <v>#DIV/0!</v>
      </c>
      <c r="M153" s="140">
        <v>109.89995013752392</v>
      </c>
      <c r="N153" s="144"/>
      <c r="O153" s="218"/>
      <c r="P153" s="168" t="str">
        <f t="shared" si="26"/>
        <v>(100, 120]</v>
      </c>
      <c r="Q153" s="142" t="s">
        <v>165</v>
      </c>
      <c r="R153" s="140">
        <f t="shared" si="27"/>
        <v>6.15544704242309E-2</v>
      </c>
      <c r="S153" s="221">
        <v>0.26129999999999998</v>
      </c>
      <c r="T153" s="143">
        <v>5.7000000000000002E-3</v>
      </c>
      <c r="U153" s="143">
        <v>0.05</v>
      </c>
      <c r="V153" s="144">
        <v>1.6084183121851534E-2</v>
      </c>
      <c r="W153" s="144">
        <v>3.5086048141811613E-4</v>
      </c>
      <c r="X153" s="144">
        <v>3.0777235212115454E-3</v>
      </c>
      <c r="Y153" s="144">
        <v>2.3805305286544169E-2</v>
      </c>
      <c r="Z153" s="144">
        <v>3.0015195647471551E-3</v>
      </c>
      <c r="AA153" s="144">
        <v>6.1655863050765394E-3</v>
      </c>
      <c r="AB153" s="145">
        <f t="shared" si="32"/>
        <v>23805305</v>
      </c>
      <c r="AC153" s="145">
        <f t="shared" si="28"/>
        <v>3001519</v>
      </c>
      <c r="AD153" s="145">
        <f t="shared" si="29"/>
        <v>6165586</v>
      </c>
      <c r="AE153" s="146">
        <f t="shared" si="33"/>
        <v>2.6162018325085485</v>
      </c>
      <c r="AF153" s="146">
        <v>2.380530535707958E-2</v>
      </c>
      <c r="AG153" s="146">
        <f t="shared" si="30"/>
        <v>0.32986678843683065</v>
      </c>
      <c r="AH153" s="146">
        <v>3.0015190480243048E-3</v>
      </c>
      <c r="AI153" s="146">
        <f t="shared" si="31"/>
        <v>0.67759759396861552</v>
      </c>
      <c r="AJ153" s="146">
        <v>6.1655860924837913E-3</v>
      </c>
      <c r="AK153" s="157"/>
      <c r="AL153" s="170">
        <v>1.7417605340008298E-2</v>
      </c>
      <c r="AM153" s="163">
        <v>2.380530535707958E-2</v>
      </c>
      <c r="AN153" s="163">
        <v>3.0015190480243048E-3</v>
      </c>
      <c r="AO153" s="163">
        <v>6.1655860924837913E-3</v>
      </c>
      <c r="AP153" s="135"/>
      <c r="AQ153" s="135"/>
      <c r="AR153" s="135"/>
    </row>
    <row r="154" spans="1:44" s="24" customFormat="1">
      <c r="A154" s="138">
        <v>120</v>
      </c>
      <c r="B154" s="138">
        <v>140</v>
      </c>
      <c r="C154" s="139"/>
      <c r="D154" s="139">
        <v>57718</v>
      </c>
      <c r="E154" s="139"/>
      <c r="F154" s="139"/>
      <c r="G154" s="139">
        <v>3749181050</v>
      </c>
      <c r="H154" s="151"/>
      <c r="I154" s="140" t="e">
        <v>#DIV/0!</v>
      </c>
      <c r="J154" s="140">
        <v>5.7145629376168301E-2</v>
      </c>
      <c r="K154" s="140"/>
      <c r="L154" s="140" t="e">
        <v>#DIV/0!</v>
      </c>
      <c r="M154" s="140">
        <v>129.91375480785891</v>
      </c>
      <c r="N154" s="144"/>
      <c r="O154" s="218"/>
      <c r="P154" s="168" t="str">
        <f t="shared" si="26"/>
        <v>(120, 140]</v>
      </c>
      <c r="Q154" s="142" t="s">
        <v>165</v>
      </c>
      <c r="R154" s="140">
        <f t="shared" si="27"/>
        <v>5.7145629376168301E-2</v>
      </c>
      <c r="S154" s="221">
        <v>9.7799999999999998E-2</v>
      </c>
      <c r="T154" s="143">
        <v>3.6600000000000001E-3</v>
      </c>
      <c r="U154" s="143">
        <v>1E-3</v>
      </c>
      <c r="V154" s="144">
        <v>5.5888425529892595E-3</v>
      </c>
      <c r="W154" s="144">
        <v>2.0915300351677599E-4</v>
      </c>
      <c r="X154" s="144">
        <v>5.7145629376168304E-5</v>
      </c>
      <c r="Y154" s="144">
        <v>8.2717351676746403E-3</v>
      </c>
      <c r="Z154" s="144">
        <v>1.7892491897174357E-3</v>
      </c>
      <c r="AA154" s="144">
        <v>1.1447951950472332E-4</v>
      </c>
      <c r="AB154" s="145">
        <f t="shared" si="32"/>
        <v>8271735</v>
      </c>
      <c r="AC154" s="145">
        <f t="shared" si="28"/>
        <v>1789249</v>
      </c>
      <c r="AD154" s="145">
        <f t="shared" si="29"/>
        <v>114479</v>
      </c>
      <c r="AE154" s="146">
        <f t="shared" si="33"/>
        <v>1.0746121526255847</v>
      </c>
      <c r="AF154" s="146">
        <v>8.271735124076026E-3</v>
      </c>
      <c r="AG154" s="146">
        <f t="shared" si="30"/>
        <v>0.23244805587620676</v>
      </c>
      <c r="AH154" s="146">
        <v>1.7892490286279844E-3</v>
      </c>
      <c r="AI154" s="146">
        <f t="shared" si="31"/>
        <v>1.487239673664888E-2</v>
      </c>
      <c r="AJ154" s="146">
        <v>1.1447900171718503E-4</v>
      </c>
      <c r="AK154" s="157"/>
      <c r="AL154" s="170">
        <v>1.1863788068418901E-2</v>
      </c>
      <c r="AM154" s="163">
        <v>8.271735124076026E-3</v>
      </c>
      <c r="AN154" s="163">
        <v>1.7892490286279844E-3</v>
      </c>
      <c r="AO154" s="163">
        <v>1.1447900171718503E-4</v>
      </c>
      <c r="AP154" s="135"/>
      <c r="AQ154" s="135"/>
      <c r="AR154" s="135"/>
    </row>
    <row r="155" spans="1:44" s="24" customFormat="1">
      <c r="A155" s="138">
        <v>140</v>
      </c>
      <c r="B155" s="138">
        <v>160</v>
      </c>
      <c r="C155" s="139"/>
      <c r="D155" s="139">
        <v>52249</v>
      </c>
      <c r="E155" s="139"/>
      <c r="F155" s="139"/>
      <c r="G155" s="139">
        <v>3915899150</v>
      </c>
      <c r="H155" s="151"/>
      <c r="I155" s="140" t="e">
        <v>#DIV/0!</v>
      </c>
      <c r="J155" s="140">
        <v>5.1730863669486427E-2</v>
      </c>
      <c r="K155" s="140"/>
      <c r="L155" s="140" t="e">
        <v>#DIV/0!</v>
      </c>
      <c r="M155" s="140">
        <v>149.89374533483894</v>
      </c>
      <c r="N155" s="144"/>
      <c r="O155" s="218"/>
      <c r="P155" s="168" t="str">
        <f t="shared" si="26"/>
        <v>(140, 160]</v>
      </c>
      <c r="Q155" s="142" t="s">
        <v>165</v>
      </c>
      <c r="R155" s="140">
        <f t="shared" si="27"/>
        <v>5.1730863669486427E-2</v>
      </c>
      <c r="S155" s="221">
        <v>0.05</v>
      </c>
      <c r="T155" s="143">
        <v>2.65E-3</v>
      </c>
      <c r="U155" s="143">
        <v>1E-3</v>
      </c>
      <c r="V155" s="144">
        <v>2.5865431834743214E-3</v>
      </c>
      <c r="W155" s="144">
        <v>1.3708678872413903E-4</v>
      </c>
      <c r="X155" s="144">
        <v>5.1730863669486427E-5</v>
      </c>
      <c r="Y155" s="144">
        <v>3.8281987747194966E-3</v>
      </c>
      <c r="Z155" s="144">
        <v>1.1727415887955784E-3</v>
      </c>
      <c r="AA155" s="144">
        <v>1.0363214966912036E-4</v>
      </c>
      <c r="AB155" s="145">
        <f t="shared" si="32"/>
        <v>3828198</v>
      </c>
      <c r="AC155" s="145">
        <f t="shared" si="28"/>
        <v>1172741</v>
      </c>
      <c r="AD155" s="145">
        <f t="shared" si="29"/>
        <v>103632</v>
      </c>
      <c r="AE155" s="146">
        <f t="shared" si="33"/>
        <v>0.57382293610333979</v>
      </c>
      <c r="AF155" s="146">
        <v>3.828198057422971E-3</v>
      </c>
      <c r="AG155" s="146">
        <f t="shared" si="30"/>
        <v>0.17578654079772438</v>
      </c>
      <c r="AH155" s="146">
        <v>1.1727410187638563E-3</v>
      </c>
      <c r="AI155" s="146">
        <f t="shared" si="31"/>
        <v>1.5533788616540029E-2</v>
      </c>
      <c r="AJ155" s="146">
        <v>1.0363200155448003E-4</v>
      </c>
      <c r="AK155" s="157"/>
      <c r="AL155" s="170">
        <v>8.09605757196496E-3</v>
      </c>
      <c r="AM155" s="163">
        <v>3.828198057422971E-3</v>
      </c>
      <c r="AN155" s="163">
        <v>1.1727410187638563E-3</v>
      </c>
      <c r="AO155" s="163">
        <v>1.0363200155448003E-4</v>
      </c>
      <c r="AP155" s="135"/>
      <c r="AQ155" s="135"/>
      <c r="AR155" s="135"/>
    </row>
    <row r="156" spans="1:44" s="24" customFormat="1">
      <c r="A156" s="138">
        <v>160</v>
      </c>
      <c r="B156" s="138">
        <v>180</v>
      </c>
      <c r="C156" s="139"/>
      <c r="D156" s="139">
        <v>48027</v>
      </c>
      <c r="E156" s="139"/>
      <c r="F156" s="139"/>
      <c r="G156" s="139">
        <v>4079866100</v>
      </c>
      <c r="H156" s="151"/>
      <c r="I156" s="140" t="e">
        <v>#DIV/0!</v>
      </c>
      <c r="J156" s="140">
        <v>4.7550731869594146E-2</v>
      </c>
      <c r="K156" s="140"/>
      <c r="L156" s="140" t="e">
        <v>#DIV/0!</v>
      </c>
      <c r="M156" s="140">
        <v>169.89885272867346</v>
      </c>
      <c r="N156" s="144"/>
      <c r="O156" s="218"/>
      <c r="P156" s="168" t="str">
        <f t="shared" si="26"/>
        <v>(160, 180]</v>
      </c>
      <c r="Q156" s="142" t="s">
        <v>165</v>
      </c>
      <c r="R156" s="140">
        <f t="shared" si="27"/>
        <v>4.7550731869594146E-2</v>
      </c>
      <c r="S156" s="221">
        <v>3.5000000000000003E-2</v>
      </c>
      <c r="T156" s="143">
        <v>1.8E-3</v>
      </c>
      <c r="U156" s="143">
        <v>1.8E-3</v>
      </c>
      <c r="V156" s="144">
        <v>1.6642756154357952E-3</v>
      </c>
      <c r="W156" s="144">
        <v>8.5591317365269455E-5</v>
      </c>
      <c r="X156" s="144">
        <v>8.5591317365269455E-5</v>
      </c>
      <c r="Y156" s="144">
        <v>2.4632018179757942E-3</v>
      </c>
      <c r="Z156" s="144">
        <v>7.3221131261628136E-4</v>
      </c>
      <c r="AA156" s="144">
        <v>1.7146460705249703E-4</v>
      </c>
      <c r="AB156" s="145">
        <f t="shared" si="32"/>
        <v>2463201</v>
      </c>
      <c r="AC156" s="145">
        <f t="shared" si="28"/>
        <v>732211</v>
      </c>
      <c r="AD156" s="145">
        <f t="shared" si="29"/>
        <v>171464</v>
      </c>
      <c r="AE156" s="146">
        <f t="shared" si="33"/>
        <v>0.41849502394012117</v>
      </c>
      <c r="AF156" s="146">
        <v>2.4632010369480158E-3</v>
      </c>
      <c r="AG156" s="146">
        <f t="shared" si="30"/>
        <v>0.12440180885531471</v>
      </c>
      <c r="AH156" s="146">
        <v>7.3221101171537615E-4</v>
      </c>
      <c r="AI156" s="146">
        <f t="shared" si="31"/>
        <v>2.9131536884269268E-2</v>
      </c>
      <c r="AJ156" s="146">
        <v>1.7146400257196003E-4</v>
      </c>
      <c r="AK156" s="157"/>
      <c r="AL156" s="170">
        <v>4.9149979140592397E-3</v>
      </c>
      <c r="AM156" s="163">
        <v>2.4632010369480158E-3</v>
      </c>
      <c r="AN156" s="163">
        <v>7.3221101171537615E-4</v>
      </c>
      <c r="AO156" s="163">
        <v>1.7146400257196003E-4</v>
      </c>
      <c r="AP156" s="135"/>
      <c r="AQ156" s="135"/>
      <c r="AR156" s="135"/>
    </row>
    <row r="157" spans="1:44" s="24" customFormat="1">
      <c r="A157" s="138">
        <v>180</v>
      </c>
      <c r="B157" s="138">
        <v>200</v>
      </c>
      <c r="C157" s="139"/>
      <c r="D157" s="139">
        <v>43646</v>
      </c>
      <c r="E157" s="139"/>
      <c r="F157" s="139"/>
      <c r="G157" s="139">
        <v>4144070650</v>
      </c>
      <c r="H157" s="151"/>
      <c r="I157" s="140" t="e">
        <v>#DIV/0!</v>
      </c>
      <c r="J157" s="140">
        <v>4.3213176820961249E-2</v>
      </c>
      <c r="K157" s="140"/>
      <c r="L157" s="140" t="e">
        <v>#DIV/0!</v>
      </c>
      <c r="M157" s="140">
        <v>189.8946363927966</v>
      </c>
      <c r="N157" s="144"/>
      <c r="O157" s="218"/>
      <c r="P157" s="168" t="str">
        <f t="shared" si="26"/>
        <v>(180, 200]</v>
      </c>
      <c r="Q157" s="142" t="s">
        <v>165</v>
      </c>
      <c r="R157" s="140">
        <f t="shared" si="27"/>
        <v>4.3213176820961249E-2</v>
      </c>
      <c r="S157" s="221">
        <v>2.9360000000000001E-2</v>
      </c>
      <c r="T157" s="143">
        <v>1.8E-3</v>
      </c>
      <c r="U157" s="143">
        <v>1.8E-3</v>
      </c>
      <c r="V157" s="144">
        <v>1.2687388714634224E-3</v>
      </c>
      <c r="W157" s="144">
        <v>7.7783718277730246E-5</v>
      </c>
      <c r="X157" s="144">
        <v>7.7783718277730246E-5</v>
      </c>
      <c r="Y157" s="144">
        <v>1.877789871905879E-3</v>
      </c>
      <c r="Z157" s="144">
        <v>6.6541934641868561E-4</v>
      </c>
      <c r="AA157" s="144">
        <v>1.558236874968931E-4</v>
      </c>
      <c r="AB157" s="145">
        <f t="shared" si="32"/>
        <v>1877789</v>
      </c>
      <c r="AC157" s="145">
        <f t="shared" si="28"/>
        <v>665419</v>
      </c>
      <c r="AD157" s="145">
        <f t="shared" si="29"/>
        <v>155823</v>
      </c>
      <c r="AE157" s="146">
        <f t="shared" si="33"/>
        <v>0.35658205937739312</v>
      </c>
      <c r="AF157" s="146">
        <v>1.8777890281668353E-3</v>
      </c>
      <c r="AG157" s="146">
        <f t="shared" si="30"/>
        <v>0.12635949905385832</v>
      </c>
      <c r="AH157" s="146">
        <v>6.6541901064670421E-4</v>
      </c>
      <c r="AI157" s="146">
        <f t="shared" si="31"/>
        <v>2.9589951926634744E-2</v>
      </c>
      <c r="AJ157" s="146">
        <v>1.5582300233734503E-4</v>
      </c>
      <c r="AK157" s="157"/>
      <c r="AL157" s="170">
        <v>3.8068418856904498E-3</v>
      </c>
      <c r="AM157" s="163">
        <v>1.8777890281668353E-3</v>
      </c>
      <c r="AN157" s="163">
        <v>6.6541901064670421E-4</v>
      </c>
      <c r="AO157" s="163">
        <v>1.5582300233734503E-4</v>
      </c>
      <c r="AP157" s="135"/>
      <c r="AQ157" s="135"/>
      <c r="AR157" s="135"/>
    </row>
    <row r="158" spans="1:44" s="24" customFormat="1">
      <c r="A158" s="138">
        <v>200</v>
      </c>
      <c r="B158" s="138">
        <v>250</v>
      </c>
      <c r="C158" s="139"/>
      <c r="D158" s="139">
        <v>91232</v>
      </c>
      <c r="E158" s="139"/>
      <c r="F158" s="139"/>
      <c r="G158" s="139">
        <v>10217268800</v>
      </c>
      <c r="H158" s="151"/>
      <c r="I158" s="140" t="e">
        <v>#DIV/0!</v>
      </c>
      <c r="J158" s="140">
        <v>9.0327281944048404E-2</v>
      </c>
      <c r="K158" s="140"/>
      <c r="L158" s="140" t="e">
        <v>#DIV/0!</v>
      </c>
      <c r="M158" s="140">
        <v>223.9843212907752</v>
      </c>
      <c r="N158" s="144"/>
      <c r="O158" s="218"/>
      <c r="P158" s="168" t="str">
        <f t="shared" si="26"/>
        <v>(200, 250]</v>
      </c>
      <c r="Q158" s="142" t="s">
        <v>165</v>
      </c>
      <c r="R158" s="140">
        <f t="shared" si="27"/>
        <v>9.0327281944048404E-2</v>
      </c>
      <c r="S158" s="221">
        <v>3.175E-2</v>
      </c>
      <c r="T158" s="143">
        <v>1.5E-3</v>
      </c>
      <c r="U158" s="143">
        <v>0.02</v>
      </c>
      <c r="V158" s="144">
        <v>2.8678912017235368E-3</v>
      </c>
      <c r="W158" s="144">
        <v>1.354909229160726E-4</v>
      </c>
      <c r="X158" s="144">
        <v>1.8065456388809682E-3</v>
      </c>
      <c r="Y158" s="144">
        <v>4.2446063358276285E-3</v>
      </c>
      <c r="Z158" s="144">
        <v>1.1590893745984652E-3</v>
      </c>
      <c r="AA158" s="144">
        <v>3.619042767751799E-3</v>
      </c>
      <c r="AB158" s="145">
        <f t="shared" si="32"/>
        <v>4244606</v>
      </c>
      <c r="AC158" s="145">
        <f t="shared" si="28"/>
        <v>1159089</v>
      </c>
      <c r="AD158" s="145">
        <f t="shared" si="29"/>
        <v>3619042</v>
      </c>
      <c r="AE158" s="146">
        <f t="shared" si="33"/>
        <v>0.95072519405675215</v>
      </c>
      <c r="AF158" s="146">
        <v>4.2446060636690906E-3</v>
      </c>
      <c r="AG158" s="146">
        <f t="shared" si="30"/>
        <v>0.25961776298060335</v>
      </c>
      <c r="AH158" s="146">
        <v>1.1590890185454244E-3</v>
      </c>
      <c r="AI158" s="146">
        <f t="shared" si="31"/>
        <v>0.81060866609280968</v>
      </c>
      <c r="AJ158" s="146">
        <v>3.6190420542856309E-3</v>
      </c>
      <c r="AK158" s="157"/>
      <c r="AL158" s="170">
        <v>5.7232999582811804E-3</v>
      </c>
      <c r="AM158" s="163">
        <v>4.2446060636690906E-3</v>
      </c>
      <c r="AN158" s="163">
        <v>1.1590890185454244E-3</v>
      </c>
      <c r="AO158" s="163">
        <v>3.6190420542856309E-3</v>
      </c>
      <c r="AP158" s="135"/>
      <c r="AQ158" s="135"/>
      <c r="AR158" s="135"/>
    </row>
    <row r="159" spans="1:44" s="24" customFormat="1">
      <c r="A159" s="138">
        <v>250</v>
      </c>
      <c r="B159" s="138">
        <v>300</v>
      </c>
      <c r="C159" s="139"/>
      <c r="D159" s="139">
        <v>70648</v>
      </c>
      <c r="E159" s="139"/>
      <c r="F159" s="139"/>
      <c r="G159" s="139">
        <v>9676992550</v>
      </c>
      <c r="H159" s="151"/>
      <c r="I159" s="140" t="e">
        <v>#DIV/0!</v>
      </c>
      <c r="J159" s="140">
        <v>6.9947406773754078E-2</v>
      </c>
      <c r="K159" s="140"/>
      <c r="L159" s="140" t="e">
        <v>#DIV/0!</v>
      </c>
      <c r="M159" s="140">
        <v>273.94951166345828</v>
      </c>
      <c r="N159" s="144"/>
      <c r="O159" s="218"/>
      <c r="P159" s="168" t="str">
        <f t="shared" si="26"/>
        <v>(250, 300]</v>
      </c>
      <c r="Q159" s="142" t="s">
        <v>165</v>
      </c>
      <c r="R159" s="140">
        <f t="shared" si="27"/>
        <v>6.9947406773754078E-2</v>
      </c>
      <c r="S159" s="221">
        <v>0.02</v>
      </c>
      <c r="T159" s="143">
        <v>1.8E-3</v>
      </c>
      <c r="U159" s="143">
        <v>1.8E-3</v>
      </c>
      <c r="V159" s="144">
        <v>1.3989481354750816E-3</v>
      </c>
      <c r="W159" s="144">
        <v>1.2590533219275735E-4</v>
      </c>
      <c r="X159" s="144">
        <v>1.2590533219275735E-4</v>
      </c>
      <c r="Y159" s="144">
        <v>2.0705053649745101E-3</v>
      </c>
      <c r="Z159" s="144">
        <v>1.0770871554274689E-3</v>
      </c>
      <c r="AA159" s="144">
        <v>2.522254473326423E-4</v>
      </c>
      <c r="AB159" s="145">
        <f t="shared" si="32"/>
        <v>2070505</v>
      </c>
      <c r="AC159" s="145">
        <f t="shared" si="28"/>
        <v>1077087</v>
      </c>
      <c r="AD159" s="145">
        <f t="shared" si="29"/>
        <v>252225</v>
      </c>
      <c r="AE159" s="146">
        <f t="shared" si="33"/>
        <v>0.56721383364674871</v>
      </c>
      <c r="AF159" s="146">
        <v>2.0705050310575756E-3</v>
      </c>
      <c r="AG159" s="146">
        <f t="shared" si="30"/>
        <v>0.29506745766905929</v>
      </c>
      <c r="AH159" s="146">
        <v>1.0770870172333922E-3</v>
      </c>
      <c r="AI159" s="146">
        <f t="shared" si="31"/>
        <v>6.9096915579315771E-2</v>
      </c>
      <c r="AJ159" s="146">
        <v>2.5222500378337505E-4</v>
      </c>
      <c r="AK159" s="157"/>
      <c r="AL159" s="170">
        <v>2.93335419274093E-3</v>
      </c>
      <c r="AM159" s="163">
        <v>2.0705050310575756E-3</v>
      </c>
      <c r="AN159" s="163">
        <v>1.0770870172333922E-3</v>
      </c>
      <c r="AO159" s="163">
        <v>2.5222500378337505E-4</v>
      </c>
      <c r="AP159" s="135"/>
      <c r="AQ159" s="135"/>
      <c r="AR159" s="135"/>
    </row>
    <row r="160" spans="1:44" s="24" customFormat="1">
      <c r="A160" s="138">
        <v>300</v>
      </c>
      <c r="B160" s="138">
        <v>350</v>
      </c>
      <c r="C160" s="139"/>
      <c r="D160" s="139">
        <v>54523</v>
      </c>
      <c r="E160" s="139"/>
      <c r="F160" s="139"/>
      <c r="G160" s="139">
        <v>8829816300</v>
      </c>
      <c r="H160" s="151"/>
      <c r="I160" s="140" t="e">
        <v>#DIV/0!</v>
      </c>
      <c r="J160" s="140">
        <v>5.398231315147483E-2</v>
      </c>
      <c r="K160" s="140"/>
      <c r="L160" s="140" t="e">
        <v>#DIV/0!</v>
      </c>
      <c r="M160" s="140">
        <v>323.89326706160705</v>
      </c>
      <c r="N160" s="144"/>
      <c r="O160" s="218"/>
      <c r="P160" s="168" t="str">
        <f t="shared" si="26"/>
        <v>(300, 350]</v>
      </c>
      <c r="Q160" s="142" t="s">
        <v>165</v>
      </c>
      <c r="R160" s="140">
        <f t="shared" si="27"/>
        <v>5.398231315147483E-2</v>
      </c>
      <c r="S160" s="221">
        <v>2.5999999999999999E-2</v>
      </c>
      <c r="T160" s="143">
        <v>1.75E-3</v>
      </c>
      <c r="U160" s="143">
        <v>1.75E-3</v>
      </c>
      <c r="V160" s="144">
        <v>1.4035401419383454E-3</v>
      </c>
      <c r="W160" s="144">
        <v>9.4469048015080958E-5</v>
      </c>
      <c r="X160" s="144">
        <v>9.4469048015080958E-5</v>
      </c>
      <c r="Y160" s="144">
        <v>2.0773017384619068E-3</v>
      </c>
      <c r="Z160" s="144">
        <v>8.0815797417321561E-4</v>
      </c>
      <c r="AA160" s="144">
        <v>1.8924931517764047E-4</v>
      </c>
      <c r="AB160" s="145">
        <f t="shared" si="32"/>
        <v>2077301</v>
      </c>
      <c r="AC160" s="145">
        <f t="shared" si="28"/>
        <v>808157</v>
      </c>
      <c r="AD160" s="145">
        <f t="shared" si="29"/>
        <v>189249</v>
      </c>
      <c r="AE160" s="146">
        <f t="shared" si="33"/>
        <v>0.67282380756034343</v>
      </c>
      <c r="AF160" s="146">
        <v>2.0773010311595157E-3</v>
      </c>
      <c r="AG160" s="146">
        <f t="shared" si="30"/>
        <v>0.26175661102870718</v>
      </c>
      <c r="AH160" s="146">
        <v>8.0815701293051223E-4</v>
      </c>
      <c r="AI160" s="146">
        <f t="shared" si="31"/>
        <v>6.129647689814207E-2</v>
      </c>
      <c r="AJ160" s="146">
        <v>1.8924900283873506E-4</v>
      </c>
      <c r="AK160" s="157"/>
      <c r="AL160" s="170">
        <v>1.5123070504797699E-3</v>
      </c>
      <c r="AM160" s="163">
        <v>2.0773010311595157E-3</v>
      </c>
      <c r="AN160" s="163">
        <v>8.0815701293051223E-4</v>
      </c>
      <c r="AO160" s="163">
        <v>1.8924900283873506E-4</v>
      </c>
      <c r="AP160" s="135"/>
      <c r="AQ160" s="135"/>
      <c r="AR160" s="135"/>
    </row>
    <row r="161" spans="1:44" s="24" customFormat="1">
      <c r="A161" s="138">
        <v>350</v>
      </c>
      <c r="B161" s="138">
        <v>400</v>
      </c>
      <c r="C161" s="139"/>
      <c r="D161" s="139">
        <v>41467</v>
      </c>
      <c r="E161" s="139"/>
      <c r="F161" s="139"/>
      <c r="G161" s="139">
        <v>7754132000</v>
      </c>
      <c r="H161" s="151"/>
      <c r="I161" s="140" t="e">
        <v>#DIV/0!</v>
      </c>
      <c r="J161" s="140">
        <v>4.1055785254887053E-2</v>
      </c>
      <c r="K161" s="140"/>
      <c r="L161" s="140" t="e">
        <v>#DIV/0!</v>
      </c>
      <c r="M161" s="140">
        <v>373.99049846866188</v>
      </c>
      <c r="N161" s="144"/>
      <c r="O161" s="218"/>
      <c r="P161" s="168" t="str">
        <f t="shared" ref="P161:P187" si="34">"("&amp;$A161&amp;", "&amp;$B161&amp;"]"</f>
        <v>(350, 400]</v>
      </c>
      <c r="Q161" s="142" t="s">
        <v>165</v>
      </c>
      <c r="R161" s="140">
        <f t="shared" ref="R161:R187" si="35">_xlfn.SINGLE(_xlfn.XLOOKUP(Q161, $I$63:$K$63, I161:K161))</f>
        <v>4.1055785254887053E-2</v>
      </c>
      <c r="S161" s="221">
        <v>0.02</v>
      </c>
      <c r="T161" s="143">
        <v>1.8E-3</v>
      </c>
      <c r="U161" s="143">
        <v>1.8E-3</v>
      </c>
      <c r="V161" s="144">
        <v>8.2111570509774113E-4</v>
      </c>
      <c r="W161" s="144">
        <v>7.3900413458796694E-5</v>
      </c>
      <c r="X161" s="144">
        <v>7.3900413458796694E-5</v>
      </c>
      <c r="Y161" s="144">
        <v>1.2152877076406696E-3</v>
      </c>
      <c r="Z161" s="144">
        <v>6.3219869032542827E-4</v>
      </c>
      <c r="AA161" s="144">
        <v>1.4804428468665322E-4</v>
      </c>
      <c r="AB161" s="145">
        <f t="shared" ref="AB161:AB187" si="36">INT(Y161*$AB$62)</f>
        <v>1215287</v>
      </c>
      <c r="AC161" s="145">
        <f t="shared" ref="AC161:AC187" si="37">INT(Z161*$AB$62)</f>
        <v>632198</v>
      </c>
      <c r="AD161" s="145">
        <f t="shared" ref="AD161:AD187" si="38">INT(AA161*$AB$62)</f>
        <v>148044</v>
      </c>
      <c r="AE161" s="146">
        <f t="shared" ref="AE161:AE187" si="39">_xlfn.LET(_xlpm.x, _xlfn.XLOOKUP($Q161, $L$63:$N$63, $L161:$N161), IF(ISERROR(_xlpm.x), 0, _xlpm.x)*AB161/$AB$62)</f>
        <v>0.45450579091248472</v>
      </c>
      <c r="AF161" s="146">
        <v>1.2152870182293052E-3</v>
      </c>
      <c r="AG161" s="146">
        <f t="shared" ref="AG161:AG187" si="40">_xlfn.LET(_xlpm.x, _xlfn.XLOOKUP($Q161, $L$63:$N$63, $L161:$N161), IF(ISERROR(_xlpm.x), 0, _xlpm.x)*AC161/$AB$62)</f>
        <v>0.23643604515089109</v>
      </c>
      <c r="AH161" s="146">
        <v>6.3219801011516819E-4</v>
      </c>
      <c r="AI161" s="146">
        <f t="shared" ref="AI161:AI187" si="41">_xlfn.LET(_xlpm.x, _xlfn.XLOOKUP($Q161, $L$63:$N$63, $L161:$N161), IF(ISERROR(_xlpm.x), 0, _xlpm.x)*AD161/$AB$62)</f>
        <v>5.536704935529458E-2</v>
      </c>
      <c r="AJ161" s="146">
        <v>1.4804400222066002E-4</v>
      </c>
      <c r="AK161" s="157"/>
      <c r="AL161" s="170">
        <v>8.6045056320400504E-4</v>
      </c>
      <c r="AM161" s="163">
        <v>1.2152870182293052E-3</v>
      </c>
      <c r="AN161" s="163">
        <v>6.3219801011516819E-4</v>
      </c>
      <c r="AO161" s="163">
        <v>1.4804400222066002E-4</v>
      </c>
      <c r="AP161" s="135"/>
      <c r="AQ161" s="135"/>
      <c r="AR161" s="135"/>
    </row>
    <row r="162" spans="1:44" s="24" customFormat="1">
      <c r="A162" s="138">
        <v>400</v>
      </c>
      <c r="B162" s="138">
        <v>450</v>
      </c>
      <c r="C162" s="139"/>
      <c r="D162" s="139">
        <v>32070</v>
      </c>
      <c r="E162" s="139"/>
      <c r="F162" s="139"/>
      <c r="G162" s="139">
        <v>6796737650</v>
      </c>
      <c r="H162" s="151"/>
      <c r="I162" s="140" t="e">
        <v>#DIV/0!</v>
      </c>
      <c r="J162" s="140">
        <v>3.1751972245984222E-2</v>
      </c>
      <c r="K162" s="140"/>
      <c r="L162" s="140" t="e">
        <v>#DIV/0!</v>
      </c>
      <c r="M162" s="140">
        <v>423.86888992828187</v>
      </c>
      <c r="N162" s="144"/>
      <c r="O162" s="218"/>
      <c r="P162" s="168" t="str">
        <f t="shared" si="34"/>
        <v>(400, 450]</v>
      </c>
      <c r="Q162" s="142" t="s">
        <v>165</v>
      </c>
      <c r="R162" s="140">
        <f t="shared" si="35"/>
        <v>3.1751972245984222E-2</v>
      </c>
      <c r="S162" s="221">
        <v>0.02</v>
      </c>
      <c r="T162" s="143">
        <v>2.5000000000000001E-3</v>
      </c>
      <c r="U162" s="143">
        <v>2.5000000000000001E-3</v>
      </c>
      <c r="V162" s="144">
        <v>6.3503944491968443E-4</v>
      </c>
      <c r="W162" s="144">
        <v>7.9379930614960554E-5</v>
      </c>
      <c r="X162" s="144">
        <v>7.9379930614960554E-5</v>
      </c>
      <c r="Y162" s="144">
        <v>9.3988657930489954E-4</v>
      </c>
      <c r="Z162" s="144">
        <v>6.7907452508207602E-4</v>
      </c>
      <c r="AA162" s="144">
        <v>1.5902137073861173E-4</v>
      </c>
      <c r="AB162" s="145">
        <f t="shared" si="36"/>
        <v>939886</v>
      </c>
      <c r="AC162" s="145">
        <f t="shared" si="37"/>
        <v>679074</v>
      </c>
      <c r="AD162" s="145">
        <f t="shared" si="38"/>
        <v>159021</v>
      </c>
      <c r="AE162" s="146">
        <f t="shared" si="39"/>
        <v>0.39838843547913311</v>
      </c>
      <c r="AF162" s="146">
        <v>9.3988601409829026E-4</v>
      </c>
      <c r="AG162" s="146">
        <f t="shared" si="40"/>
        <v>0.28783834255915808</v>
      </c>
      <c r="AH162" s="146">
        <v>6.7907401086518418E-4</v>
      </c>
      <c r="AI162" s="146">
        <f t="shared" si="41"/>
        <v>6.7404054745285311E-2</v>
      </c>
      <c r="AJ162" s="146">
        <v>1.5902100238531503E-4</v>
      </c>
      <c r="AK162" s="157"/>
      <c r="AL162" s="170">
        <v>4.9541093032957895E-4</v>
      </c>
      <c r="AM162" s="163">
        <v>9.3988601409829026E-4</v>
      </c>
      <c r="AN162" s="163">
        <v>6.7907401086518418E-4</v>
      </c>
      <c r="AO162" s="163">
        <v>1.5902100238531503E-4</v>
      </c>
      <c r="AP162" s="135"/>
      <c r="AQ162"/>
      <c r="AR162" s="135"/>
    </row>
    <row r="163" spans="1:44" s="24" customFormat="1">
      <c r="A163" s="138">
        <v>450</v>
      </c>
      <c r="B163" s="138">
        <v>500</v>
      </c>
      <c r="C163" s="139"/>
      <c r="D163" s="139">
        <v>24701</v>
      </c>
      <c r="E163" s="139"/>
      <c r="F163" s="139"/>
      <c r="G163" s="139">
        <v>5855884550</v>
      </c>
      <c r="H163" s="151"/>
      <c r="I163" s="140" t="e">
        <v>#DIV/0!</v>
      </c>
      <c r="J163" s="140">
        <v>2.4456048221018281E-2</v>
      </c>
      <c r="K163" s="140"/>
      <c r="L163" s="140" t="e">
        <v>#DIV/0!</v>
      </c>
      <c r="M163" s="140">
        <v>474.14149629569658</v>
      </c>
      <c r="N163" s="144"/>
      <c r="O163" s="218"/>
      <c r="P163" s="168" t="str">
        <f t="shared" si="34"/>
        <v>(450, 500]</v>
      </c>
      <c r="Q163" s="142" t="s">
        <v>165</v>
      </c>
      <c r="R163" s="140">
        <f t="shared" si="35"/>
        <v>2.4456048221018281E-2</v>
      </c>
      <c r="S163" s="221">
        <v>0.01</v>
      </c>
      <c r="T163" s="143">
        <v>3.5000000000000001E-3</v>
      </c>
      <c r="U163" s="143">
        <v>3.5000000000000001E-3</v>
      </c>
      <c r="V163" s="144">
        <v>2.4456048221018281E-4</v>
      </c>
      <c r="W163" s="144">
        <v>8.5596168773563984E-5</v>
      </c>
      <c r="X163" s="144">
        <v>8.5596168773563984E-5</v>
      </c>
      <c r="Y163" s="144">
        <v>3.6196037410992087E-4</v>
      </c>
      <c r="Z163" s="144">
        <v>7.3225281514416297E-4</v>
      </c>
      <c r="AA163" s="144">
        <v>1.7147432585158177E-4</v>
      </c>
      <c r="AB163" s="145">
        <f t="shared" si="36"/>
        <v>361960</v>
      </c>
      <c r="AC163" s="145">
        <f t="shared" si="37"/>
        <v>732252</v>
      </c>
      <c r="AD163" s="145">
        <f t="shared" si="38"/>
        <v>171474</v>
      </c>
      <c r="AE163" s="146">
        <f t="shared" si="39"/>
        <v>0.17162025599919034</v>
      </c>
      <c r="AF163" s="146">
        <v>3.6196000542940008E-4</v>
      </c>
      <c r="AG163" s="146">
        <f t="shared" si="40"/>
        <v>0.34719105894551638</v>
      </c>
      <c r="AH163" s="146">
        <v>7.3225201171603219E-4</v>
      </c>
      <c r="AI163" s="146">
        <f t="shared" si="41"/>
        <v>8.1302938935808269E-2</v>
      </c>
      <c r="AJ163" s="146">
        <v>1.7147400257211005E-4</v>
      </c>
      <c r="AK163" s="157"/>
      <c r="AL163" s="170">
        <v>2.9985398414685E-4</v>
      </c>
      <c r="AM163" s="163">
        <v>3.6196000542940008E-4</v>
      </c>
      <c r="AN163" s="163">
        <v>7.3225201171603219E-4</v>
      </c>
      <c r="AO163" s="163">
        <v>1.7147400257211005E-4</v>
      </c>
      <c r="AP163" s="135"/>
      <c r="AQ163"/>
      <c r="AR163"/>
    </row>
    <row r="164" spans="1:44" s="24" customFormat="1">
      <c r="A164" s="138">
        <v>500</v>
      </c>
      <c r="B164" s="138">
        <v>550</v>
      </c>
      <c r="C164" s="139"/>
      <c r="D164" s="139">
        <v>18693</v>
      </c>
      <c r="E164" s="139"/>
      <c r="F164" s="139"/>
      <c r="G164" s="139">
        <v>4896892450</v>
      </c>
      <c r="H164" s="151"/>
      <c r="I164" s="140" t="e">
        <v>#DIV/0!</v>
      </c>
      <c r="J164" s="140">
        <v>1.850762760193898E-2</v>
      </c>
      <c r="K164" s="140"/>
      <c r="L164" s="140" t="e">
        <v>#DIV/0!</v>
      </c>
      <c r="M164" s="140">
        <v>523.92793559086283</v>
      </c>
      <c r="N164" s="144"/>
      <c r="O164" s="218"/>
      <c r="P164" s="168" t="str">
        <f t="shared" si="34"/>
        <v>(500, 550]</v>
      </c>
      <c r="Q164" s="142" t="s">
        <v>165</v>
      </c>
      <c r="R164" s="140">
        <f t="shared" si="35"/>
        <v>1.850762760193898E-2</v>
      </c>
      <c r="S164" s="221">
        <v>9.7999999999999997E-3</v>
      </c>
      <c r="T164" s="143">
        <v>1.6000000000000001E-3</v>
      </c>
      <c r="U164" s="143">
        <v>1.6000000000000001E-3</v>
      </c>
      <c r="V164" s="144">
        <v>1.8137475049900199E-4</v>
      </c>
      <c r="W164" s="144">
        <v>2.9612204163102369E-5</v>
      </c>
      <c r="X164" s="144">
        <v>2.9612204163102369E-5</v>
      </c>
      <c r="Y164" s="144">
        <v>2.6844268522618583E-4</v>
      </c>
      <c r="Z164" s="144">
        <v>2.5332465426597818E-4</v>
      </c>
      <c r="AA164" s="144">
        <v>5.9321962870558042E-5</v>
      </c>
      <c r="AB164" s="145">
        <f t="shared" si="36"/>
        <v>268442</v>
      </c>
      <c r="AC164" s="145">
        <f t="shared" si="37"/>
        <v>253324</v>
      </c>
      <c r="AD164" s="145">
        <f t="shared" si="38"/>
        <v>59321</v>
      </c>
      <c r="AE164" s="146">
        <f t="shared" si="39"/>
        <v>0.14064426288588242</v>
      </c>
      <c r="AF164" s="146">
        <v>2.6844200402663008E-4</v>
      </c>
      <c r="AG164" s="146">
        <f t="shared" si="40"/>
        <v>0.13272352035561974</v>
      </c>
      <c r="AH164" s="146">
        <v>2.5332400405318409E-4</v>
      </c>
      <c r="AI164" s="146">
        <f t="shared" si="41"/>
        <v>3.1079929067185572E-2</v>
      </c>
      <c r="AJ164" s="146">
        <v>5.9321000889815013E-5</v>
      </c>
      <c r="AK164" s="157"/>
      <c r="AL164" s="170">
        <v>6.51856487275761E-5</v>
      </c>
      <c r="AM164" s="163">
        <v>2.6844200402663008E-4</v>
      </c>
      <c r="AN164" s="163">
        <v>2.5332400405318409E-4</v>
      </c>
      <c r="AO164" s="163">
        <v>5.9321000889815013E-5</v>
      </c>
      <c r="AP164" s="135"/>
      <c r="AQ164"/>
      <c r="AR164"/>
    </row>
    <row r="165" spans="1:44" s="24" customFormat="1">
      <c r="A165" s="138">
        <v>550</v>
      </c>
      <c r="B165" s="138">
        <v>600</v>
      </c>
      <c r="C165" s="139"/>
      <c r="D165" s="139">
        <v>14382</v>
      </c>
      <c r="E165" s="139"/>
      <c r="F165" s="139"/>
      <c r="G165" s="139">
        <v>4126960050</v>
      </c>
      <c r="H165" s="151"/>
      <c r="I165" s="140" t="e">
        <v>#DIV/0!</v>
      </c>
      <c r="J165" s="140">
        <v>1.4239378386084973E-2</v>
      </c>
      <c r="K165" s="140"/>
      <c r="L165" s="140" t="e">
        <v>#DIV/0!</v>
      </c>
      <c r="M165" s="140">
        <v>573.90627868168554</v>
      </c>
      <c r="N165" s="144"/>
      <c r="O165" s="218"/>
      <c r="P165" s="168" t="str">
        <f t="shared" si="34"/>
        <v>(550, 600]</v>
      </c>
      <c r="Q165" s="142" t="s">
        <v>165</v>
      </c>
      <c r="R165" s="140">
        <f t="shared" si="35"/>
        <v>1.4239378386084973E-2</v>
      </c>
      <c r="S165" s="221">
        <v>8.9999999999999993E-3</v>
      </c>
      <c r="T165" s="143">
        <v>0</v>
      </c>
      <c r="U165" s="143">
        <v>0</v>
      </c>
      <c r="V165" s="144">
        <v>1.2815440547476475E-4</v>
      </c>
      <c r="W165" s="144">
        <v>0</v>
      </c>
      <c r="X165" s="144">
        <v>0</v>
      </c>
      <c r="Y165" s="144">
        <v>1.8967421118189519E-4</v>
      </c>
      <c r="Z165" s="144">
        <v>0</v>
      </c>
      <c r="AA165" s="144">
        <v>0</v>
      </c>
      <c r="AB165" s="145">
        <f t="shared" si="36"/>
        <v>189674</v>
      </c>
      <c r="AC165" s="145">
        <f t="shared" si="37"/>
        <v>0</v>
      </c>
      <c r="AD165" s="145">
        <f t="shared" si="38"/>
        <v>0</v>
      </c>
      <c r="AE165" s="146">
        <f t="shared" si="39"/>
        <v>0.10885509950267001</v>
      </c>
      <c r="AF165" s="146">
        <v>1.8967400284511005E-4</v>
      </c>
      <c r="AG165" s="146">
        <f t="shared" si="40"/>
        <v>0</v>
      </c>
      <c r="AH165" s="146">
        <v>0</v>
      </c>
      <c r="AI165" s="146">
        <f t="shared" si="41"/>
        <v>0</v>
      </c>
      <c r="AJ165" s="146">
        <v>0</v>
      </c>
      <c r="AK165" s="157"/>
      <c r="AL165" s="170">
        <v>1.17334167709637E-4</v>
      </c>
      <c r="AM165" s="163">
        <v>1.8967400284511005E-4</v>
      </c>
      <c r="AN165" s="163">
        <v>0</v>
      </c>
      <c r="AO165" s="163">
        <v>0</v>
      </c>
      <c r="AP165" s="135"/>
      <c r="AQ165"/>
      <c r="AR165"/>
    </row>
    <row r="166" spans="1:44" s="24" customFormat="1">
      <c r="A166" s="138">
        <v>600</v>
      </c>
      <c r="B166" s="138">
        <v>650</v>
      </c>
      <c r="C166" s="139"/>
      <c r="D166" s="139">
        <v>11018</v>
      </c>
      <c r="E166" s="139"/>
      <c r="F166" s="139"/>
      <c r="G166" s="139">
        <v>3437432450</v>
      </c>
      <c r="H166" s="151"/>
      <c r="I166" s="140" t="e">
        <v>#DIV/0!</v>
      </c>
      <c r="J166" s="140">
        <v>1.0908738079396763E-2</v>
      </c>
      <c r="K166" s="140"/>
      <c r="L166" s="140" t="e">
        <v>#DIV/0!</v>
      </c>
      <c r="M166" s="140">
        <v>623.96668179342896</v>
      </c>
      <c r="N166" s="144"/>
      <c r="O166" s="218"/>
      <c r="P166" s="168" t="str">
        <f t="shared" si="34"/>
        <v>(600, 650]</v>
      </c>
      <c r="Q166" s="142" t="s">
        <v>165</v>
      </c>
      <c r="R166" s="140">
        <f t="shared" si="35"/>
        <v>1.0908738079396763E-2</v>
      </c>
      <c r="S166" s="221">
        <v>0</v>
      </c>
      <c r="T166" s="143">
        <v>0</v>
      </c>
      <c r="U166" s="143">
        <v>0</v>
      </c>
      <c r="V166" s="144">
        <v>0</v>
      </c>
      <c r="W166" s="144">
        <v>0</v>
      </c>
      <c r="X166" s="144">
        <v>0</v>
      </c>
      <c r="Y166" s="144">
        <v>0</v>
      </c>
      <c r="Z166" s="144">
        <v>0</v>
      </c>
      <c r="AA166" s="144">
        <v>0</v>
      </c>
      <c r="AB166" s="145">
        <f t="shared" si="36"/>
        <v>0</v>
      </c>
      <c r="AC166" s="145">
        <f t="shared" si="37"/>
        <v>0</v>
      </c>
      <c r="AD166" s="145">
        <f t="shared" si="38"/>
        <v>0</v>
      </c>
      <c r="AE166" s="146">
        <f t="shared" si="39"/>
        <v>0</v>
      </c>
      <c r="AF166" s="146">
        <v>0</v>
      </c>
      <c r="AG166" s="146">
        <f t="shared" si="40"/>
        <v>0</v>
      </c>
      <c r="AH166" s="146">
        <v>0</v>
      </c>
      <c r="AI166" s="146">
        <f t="shared" si="41"/>
        <v>0</v>
      </c>
      <c r="AJ166" s="146">
        <v>0</v>
      </c>
      <c r="AK166" s="157"/>
      <c r="AL166" s="170">
        <v>0</v>
      </c>
      <c r="AM166" s="163">
        <v>0</v>
      </c>
      <c r="AN166" s="163">
        <v>0</v>
      </c>
      <c r="AO166" s="163">
        <v>0</v>
      </c>
      <c r="AP166" s="135"/>
      <c r="AQ166"/>
      <c r="AR166"/>
    </row>
    <row r="167" spans="1:44" s="24" customFormat="1">
      <c r="A167" s="138">
        <v>650</v>
      </c>
      <c r="B167" s="138">
        <v>700</v>
      </c>
      <c r="C167" s="139"/>
      <c r="D167" s="139">
        <v>8525</v>
      </c>
      <c r="E167" s="139"/>
      <c r="F167" s="139"/>
      <c r="G167" s="139">
        <v>2873631750</v>
      </c>
      <c r="H167" s="151"/>
      <c r="I167" s="140" t="e">
        <v>#DIV/0!</v>
      </c>
      <c r="J167" s="140">
        <v>8.4404603491429839E-3</v>
      </c>
      <c r="K167" s="140"/>
      <c r="L167" s="140" t="e">
        <v>#DIV/0!</v>
      </c>
      <c r="M167" s="140">
        <v>674.16580645161287</v>
      </c>
      <c r="N167" s="144"/>
      <c r="O167" s="218"/>
      <c r="P167" s="168" t="str">
        <f t="shared" si="34"/>
        <v>(650, 700]</v>
      </c>
      <c r="Q167" s="142" t="s">
        <v>165</v>
      </c>
      <c r="R167" s="140">
        <f t="shared" si="35"/>
        <v>8.4404603491429839E-3</v>
      </c>
      <c r="S167" s="221">
        <v>0</v>
      </c>
      <c r="T167" s="143">
        <v>0</v>
      </c>
      <c r="U167" s="143">
        <v>0</v>
      </c>
      <c r="V167" s="144">
        <v>0</v>
      </c>
      <c r="W167" s="144">
        <v>0</v>
      </c>
      <c r="X167" s="144">
        <v>0</v>
      </c>
      <c r="Y167" s="144">
        <v>0</v>
      </c>
      <c r="Z167" s="144">
        <v>0</v>
      </c>
      <c r="AA167" s="144">
        <v>0</v>
      </c>
      <c r="AB167" s="145">
        <f t="shared" si="36"/>
        <v>0</v>
      </c>
      <c r="AC167" s="145">
        <f t="shared" si="37"/>
        <v>0</v>
      </c>
      <c r="AD167" s="145">
        <f t="shared" si="38"/>
        <v>0</v>
      </c>
      <c r="AE167" s="146">
        <f t="shared" si="39"/>
        <v>0</v>
      </c>
      <c r="AF167" s="146">
        <v>0</v>
      </c>
      <c r="AG167" s="146">
        <f t="shared" si="40"/>
        <v>0</v>
      </c>
      <c r="AH167" s="146">
        <v>0</v>
      </c>
      <c r="AI167" s="146">
        <f t="shared" si="41"/>
        <v>0</v>
      </c>
      <c r="AJ167" s="146">
        <v>0</v>
      </c>
      <c r="AK167" s="157"/>
      <c r="AL167" s="170">
        <v>0</v>
      </c>
      <c r="AM167" s="163">
        <v>0</v>
      </c>
      <c r="AN167" s="163">
        <v>0</v>
      </c>
      <c r="AO167" s="163">
        <v>0</v>
      </c>
      <c r="AP167" s="135"/>
      <c r="AQ167"/>
      <c r="AR167"/>
    </row>
    <row r="168" spans="1:44" s="24" customFormat="1">
      <c r="A168" s="138">
        <v>700</v>
      </c>
      <c r="B168" s="138">
        <v>750</v>
      </c>
      <c r="C168" s="139"/>
      <c r="D168" s="139">
        <v>6553</v>
      </c>
      <c r="E168" s="139"/>
      <c r="F168" s="139"/>
      <c r="G168" s="139">
        <v>2371188850</v>
      </c>
      <c r="H168" s="151"/>
      <c r="I168" s="140" t="e">
        <v>#DIV/0!</v>
      </c>
      <c r="J168" s="140">
        <v>6.4880160314292048E-3</v>
      </c>
      <c r="K168" s="140"/>
      <c r="L168" s="140" t="e">
        <v>#DIV/0!</v>
      </c>
      <c r="M168" s="140">
        <v>723.6956661071265</v>
      </c>
      <c r="N168" s="144"/>
      <c r="O168" s="218"/>
      <c r="P168" s="168" t="str">
        <f t="shared" si="34"/>
        <v>(700, 750]</v>
      </c>
      <c r="Q168" s="142" t="s">
        <v>165</v>
      </c>
      <c r="R168" s="140">
        <f t="shared" si="35"/>
        <v>6.4880160314292048E-3</v>
      </c>
      <c r="S168" s="221">
        <v>0</v>
      </c>
      <c r="T168" s="143">
        <v>0</v>
      </c>
      <c r="U168" s="143">
        <v>0</v>
      </c>
      <c r="V168" s="144">
        <v>0</v>
      </c>
      <c r="W168" s="144">
        <v>0</v>
      </c>
      <c r="X168" s="144">
        <v>0</v>
      </c>
      <c r="Y168" s="144">
        <v>0</v>
      </c>
      <c r="Z168" s="144">
        <v>0</v>
      </c>
      <c r="AA168" s="144">
        <v>0</v>
      </c>
      <c r="AB168" s="145">
        <f t="shared" si="36"/>
        <v>0</v>
      </c>
      <c r="AC168" s="145">
        <f t="shared" si="37"/>
        <v>0</v>
      </c>
      <c r="AD168" s="145">
        <f t="shared" si="38"/>
        <v>0</v>
      </c>
      <c r="AE168" s="146">
        <f t="shared" si="39"/>
        <v>0</v>
      </c>
      <c r="AF168" s="146">
        <v>0</v>
      </c>
      <c r="AG168" s="146">
        <f t="shared" si="40"/>
        <v>0</v>
      </c>
      <c r="AH168" s="146">
        <v>0</v>
      </c>
      <c r="AI168" s="146">
        <f t="shared" si="41"/>
        <v>0</v>
      </c>
      <c r="AJ168" s="146">
        <v>0</v>
      </c>
      <c r="AK168" s="157"/>
      <c r="AL168" s="170">
        <v>0</v>
      </c>
      <c r="AM168" s="163">
        <v>0</v>
      </c>
      <c r="AN168" s="163">
        <v>0</v>
      </c>
      <c r="AO168" s="163">
        <v>0</v>
      </c>
      <c r="AP168" s="135"/>
      <c r="AQ168"/>
      <c r="AR168"/>
    </row>
    <row r="169" spans="1:44" s="24" customFormat="1">
      <c r="A169" s="138">
        <v>750</v>
      </c>
      <c r="B169" s="138">
        <v>800</v>
      </c>
      <c r="C169" s="161"/>
      <c r="D169" s="139">
        <v>5015</v>
      </c>
      <c r="E169" s="139"/>
      <c r="F169" s="139"/>
      <c r="G169" s="139">
        <v>1940909900</v>
      </c>
      <c r="H169" s="151"/>
      <c r="I169" s="140" t="e">
        <v>#DIV/0!</v>
      </c>
      <c r="J169" s="140">
        <v>4.9652678769445237E-3</v>
      </c>
      <c r="K169" s="140"/>
      <c r="L169" s="140" t="e">
        <v>#DIV/0!</v>
      </c>
      <c r="M169" s="140">
        <v>774.04183449651043</v>
      </c>
      <c r="N169" s="144"/>
      <c r="O169" s="218"/>
      <c r="P169" s="168" t="str">
        <f t="shared" si="34"/>
        <v>(750, 800]</v>
      </c>
      <c r="Q169" s="142" t="s">
        <v>165</v>
      </c>
      <c r="R169" s="140">
        <f t="shared" si="35"/>
        <v>4.9652678769445237E-3</v>
      </c>
      <c r="S169" s="143">
        <v>0</v>
      </c>
      <c r="T169" s="143">
        <v>0</v>
      </c>
      <c r="U169" s="143">
        <v>0</v>
      </c>
      <c r="V169" s="144">
        <v>0</v>
      </c>
      <c r="W169" s="144">
        <v>0</v>
      </c>
      <c r="X169" s="144">
        <v>0</v>
      </c>
      <c r="Y169" s="144">
        <v>0</v>
      </c>
      <c r="Z169" s="144">
        <v>0</v>
      </c>
      <c r="AA169" s="144">
        <v>0</v>
      </c>
      <c r="AB169" s="145">
        <f t="shared" si="36"/>
        <v>0</v>
      </c>
      <c r="AC169" s="145">
        <f t="shared" si="37"/>
        <v>0</v>
      </c>
      <c r="AD169" s="145">
        <f t="shared" si="38"/>
        <v>0</v>
      </c>
      <c r="AE169" s="146">
        <f t="shared" si="39"/>
        <v>0</v>
      </c>
      <c r="AF169" s="146">
        <v>0</v>
      </c>
      <c r="AG169" s="146">
        <f t="shared" si="40"/>
        <v>0</v>
      </c>
      <c r="AH169" s="146">
        <v>0</v>
      </c>
      <c r="AI169" s="146">
        <f t="shared" si="41"/>
        <v>0</v>
      </c>
      <c r="AJ169" s="146">
        <v>0</v>
      </c>
      <c r="AK169" s="157"/>
      <c r="AL169" s="170">
        <v>0</v>
      </c>
      <c r="AM169" s="163">
        <v>0</v>
      </c>
      <c r="AN169" s="169">
        <v>0</v>
      </c>
      <c r="AO169" s="169">
        <v>0</v>
      </c>
      <c r="AP169"/>
      <c r="AQ169"/>
      <c r="AR169"/>
    </row>
    <row r="170" spans="1:44" s="24" customFormat="1">
      <c r="A170" s="138">
        <v>800</v>
      </c>
      <c r="B170" s="138">
        <v>850</v>
      </c>
      <c r="C170" s="139"/>
      <c r="D170" s="139">
        <v>3891</v>
      </c>
      <c r="E170" s="139"/>
      <c r="F170" s="139"/>
      <c r="G170" s="139">
        <v>1602722200</v>
      </c>
      <c r="H170" s="151"/>
      <c r="I170" s="140" t="e">
        <v>#DIV/0!</v>
      </c>
      <c r="J170" s="140">
        <v>3.8524142191806864E-3</v>
      </c>
      <c r="K170" s="140"/>
      <c r="L170" s="140" t="e">
        <v>#DIV/0!</v>
      </c>
      <c r="M170" s="140">
        <v>823.80992032896427</v>
      </c>
      <c r="N170" s="144"/>
      <c r="O170" s="218"/>
      <c r="P170" s="168" t="str">
        <f t="shared" si="34"/>
        <v>(800, 850]</v>
      </c>
      <c r="Q170" s="142" t="s">
        <v>165</v>
      </c>
      <c r="R170" s="140">
        <f t="shared" si="35"/>
        <v>3.8524142191806864E-3</v>
      </c>
      <c r="S170" s="143">
        <v>0</v>
      </c>
      <c r="T170" s="143">
        <v>0</v>
      </c>
      <c r="U170" s="143">
        <v>0</v>
      </c>
      <c r="V170" s="144">
        <v>0</v>
      </c>
      <c r="W170" s="144">
        <v>0</v>
      </c>
      <c r="X170" s="144">
        <v>0</v>
      </c>
      <c r="Y170" s="144">
        <v>0</v>
      </c>
      <c r="Z170" s="144">
        <v>0</v>
      </c>
      <c r="AA170" s="144">
        <v>0</v>
      </c>
      <c r="AB170" s="145">
        <f t="shared" si="36"/>
        <v>0</v>
      </c>
      <c r="AC170" s="145">
        <f t="shared" si="37"/>
        <v>0</v>
      </c>
      <c r="AD170" s="145">
        <f t="shared" si="38"/>
        <v>0</v>
      </c>
      <c r="AE170" s="146">
        <f t="shared" si="39"/>
        <v>0</v>
      </c>
      <c r="AF170" s="146">
        <v>0</v>
      </c>
      <c r="AG170" s="146">
        <f t="shared" si="40"/>
        <v>0</v>
      </c>
      <c r="AH170" s="146">
        <v>0</v>
      </c>
      <c r="AI170" s="146">
        <f t="shared" si="41"/>
        <v>0</v>
      </c>
      <c r="AJ170" s="146">
        <v>0</v>
      </c>
      <c r="AK170" s="157"/>
      <c r="AL170" s="170">
        <v>0</v>
      </c>
      <c r="AM170" s="163">
        <v>0</v>
      </c>
      <c r="AN170" s="169">
        <v>0</v>
      </c>
      <c r="AO170" s="169">
        <v>0</v>
      </c>
      <c r="AP170"/>
      <c r="AQ170"/>
      <c r="AR170"/>
    </row>
    <row r="171" spans="1:44" s="24" customFormat="1">
      <c r="A171" s="138">
        <v>850</v>
      </c>
      <c r="B171" s="138">
        <v>900</v>
      </c>
      <c r="C171" s="139"/>
      <c r="D171" s="139">
        <v>3026</v>
      </c>
      <c r="E171" s="139"/>
      <c r="F171" s="139"/>
      <c r="G171" s="139">
        <v>1322516550</v>
      </c>
      <c r="H171" s="151"/>
      <c r="I171" s="140" t="e">
        <v>#DIV/0!</v>
      </c>
      <c r="J171" s="140">
        <v>2.9959921426987294E-3</v>
      </c>
      <c r="K171" s="140"/>
      <c r="L171" s="140" t="e">
        <v>#DIV/0!</v>
      </c>
      <c r="M171" s="140">
        <v>874.10214805023134</v>
      </c>
      <c r="N171" s="144"/>
      <c r="O171" s="218"/>
      <c r="P171" s="168" t="str">
        <f t="shared" si="34"/>
        <v>(850, 900]</v>
      </c>
      <c r="Q171" s="142" t="s">
        <v>165</v>
      </c>
      <c r="R171" s="140">
        <f t="shared" si="35"/>
        <v>2.9959921426987294E-3</v>
      </c>
      <c r="S171" s="143">
        <v>0</v>
      </c>
      <c r="T171" s="143">
        <v>0</v>
      </c>
      <c r="U171" s="143">
        <v>0</v>
      </c>
      <c r="V171" s="144">
        <v>0</v>
      </c>
      <c r="W171" s="144">
        <v>0</v>
      </c>
      <c r="X171" s="144">
        <v>0</v>
      </c>
      <c r="Y171" s="144">
        <v>0</v>
      </c>
      <c r="Z171" s="144">
        <v>0</v>
      </c>
      <c r="AA171" s="144">
        <v>0</v>
      </c>
      <c r="AB171" s="145">
        <f t="shared" si="36"/>
        <v>0</v>
      </c>
      <c r="AC171" s="145">
        <f t="shared" si="37"/>
        <v>0</v>
      </c>
      <c r="AD171" s="145">
        <f t="shared" si="38"/>
        <v>0</v>
      </c>
      <c r="AE171" s="146">
        <f t="shared" si="39"/>
        <v>0</v>
      </c>
      <c r="AF171" s="146">
        <v>0</v>
      </c>
      <c r="AG171" s="146">
        <f t="shared" si="40"/>
        <v>0</v>
      </c>
      <c r="AH171" s="146">
        <v>0</v>
      </c>
      <c r="AI171" s="146">
        <f t="shared" si="41"/>
        <v>0</v>
      </c>
      <c r="AJ171" s="146">
        <v>0</v>
      </c>
      <c r="AK171" s="157"/>
      <c r="AL171" s="170">
        <v>0</v>
      </c>
      <c r="AM171" s="163">
        <v>0</v>
      </c>
      <c r="AN171" s="169">
        <v>0</v>
      </c>
      <c r="AO171" s="169">
        <v>0</v>
      </c>
      <c r="AP171"/>
      <c r="AQ171"/>
      <c r="AR171"/>
    </row>
    <row r="172" spans="1:44" s="24" customFormat="1">
      <c r="A172" s="138">
        <v>900</v>
      </c>
      <c r="B172" s="138">
        <v>950</v>
      </c>
      <c r="C172" s="139"/>
      <c r="D172" s="139">
        <v>2280</v>
      </c>
      <c r="E172" s="139"/>
      <c r="F172" s="139"/>
      <c r="G172" s="139">
        <v>1052730900</v>
      </c>
      <c r="H172" s="151"/>
      <c r="I172" s="140" t="e">
        <v>#DIV/0!</v>
      </c>
      <c r="J172" s="140">
        <v>2.25738998194088E-3</v>
      </c>
      <c r="K172" s="140"/>
      <c r="L172" s="140" t="e">
        <v>#DIV/0!</v>
      </c>
      <c r="M172" s="140">
        <v>923.44815789473682</v>
      </c>
      <c r="N172" s="144"/>
      <c r="O172" s="218"/>
      <c r="P172" s="168" t="str">
        <f t="shared" si="34"/>
        <v>(900, 950]</v>
      </c>
      <c r="Q172" s="142" t="s">
        <v>165</v>
      </c>
      <c r="R172" s="140">
        <f t="shared" si="35"/>
        <v>2.25738998194088E-3</v>
      </c>
      <c r="S172" s="143">
        <v>0</v>
      </c>
      <c r="T172" s="143">
        <v>0</v>
      </c>
      <c r="U172" s="143">
        <v>0</v>
      </c>
      <c r="V172" s="144">
        <v>0</v>
      </c>
      <c r="W172" s="144">
        <v>0</v>
      </c>
      <c r="X172" s="144">
        <v>0</v>
      </c>
      <c r="Y172" s="144">
        <v>0</v>
      </c>
      <c r="Z172" s="144">
        <v>0</v>
      </c>
      <c r="AA172" s="144">
        <v>0</v>
      </c>
      <c r="AB172" s="145">
        <f t="shared" si="36"/>
        <v>0</v>
      </c>
      <c r="AC172" s="145">
        <f t="shared" si="37"/>
        <v>0</v>
      </c>
      <c r="AD172" s="145">
        <f t="shared" si="38"/>
        <v>0</v>
      </c>
      <c r="AE172" s="146">
        <f t="shared" si="39"/>
        <v>0</v>
      </c>
      <c r="AF172" s="146">
        <v>0</v>
      </c>
      <c r="AG172" s="146">
        <f t="shared" si="40"/>
        <v>0</v>
      </c>
      <c r="AH172" s="146">
        <v>0</v>
      </c>
      <c r="AI172" s="146">
        <f t="shared" si="41"/>
        <v>0</v>
      </c>
      <c r="AJ172" s="146">
        <v>0</v>
      </c>
      <c r="AK172" s="157"/>
      <c r="AL172" s="170">
        <v>0</v>
      </c>
      <c r="AM172" s="163">
        <v>0</v>
      </c>
      <c r="AN172" s="169">
        <v>0</v>
      </c>
      <c r="AO172" s="169">
        <v>0</v>
      </c>
      <c r="AP172"/>
      <c r="AQ172"/>
      <c r="AR172"/>
    </row>
    <row r="173" spans="1:44" s="24" customFormat="1">
      <c r="A173" s="138">
        <v>950</v>
      </c>
      <c r="B173" s="138">
        <v>1000</v>
      </c>
      <c r="C173" s="139"/>
      <c r="D173" s="139">
        <v>1906</v>
      </c>
      <c r="E173" s="139"/>
      <c r="F173" s="139"/>
      <c r="G173" s="139">
        <v>927921350</v>
      </c>
      <c r="H173" s="151"/>
      <c r="I173" s="140" t="e">
        <v>#DIV/0!</v>
      </c>
      <c r="J173" s="140">
        <v>1.8870988182365428E-3</v>
      </c>
      <c r="K173" s="140"/>
      <c r="L173" s="140" t="e">
        <v>#DIV/0!</v>
      </c>
      <c r="M173" s="140">
        <v>973.68452256033584</v>
      </c>
      <c r="N173" s="144"/>
      <c r="O173" s="218"/>
      <c r="P173" s="168" t="str">
        <f t="shared" si="34"/>
        <v>(950, 1000]</v>
      </c>
      <c r="Q173" s="142" t="s">
        <v>165</v>
      </c>
      <c r="R173" s="140">
        <f t="shared" si="35"/>
        <v>1.8870988182365428E-3</v>
      </c>
      <c r="S173" s="143">
        <v>0</v>
      </c>
      <c r="T173" s="143">
        <v>0</v>
      </c>
      <c r="U173" s="143">
        <v>0</v>
      </c>
      <c r="V173" s="144">
        <v>0</v>
      </c>
      <c r="W173" s="144">
        <v>0</v>
      </c>
      <c r="X173" s="144">
        <v>0</v>
      </c>
      <c r="Y173" s="144">
        <v>0</v>
      </c>
      <c r="Z173" s="144">
        <v>0</v>
      </c>
      <c r="AA173" s="144">
        <v>0</v>
      </c>
      <c r="AB173" s="145">
        <f t="shared" si="36"/>
        <v>0</v>
      </c>
      <c r="AC173" s="145">
        <f t="shared" si="37"/>
        <v>0</v>
      </c>
      <c r="AD173" s="145">
        <f t="shared" si="38"/>
        <v>0</v>
      </c>
      <c r="AE173" s="146">
        <f t="shared" si="39"/>
        <v>0</v>
      </c>
      <c r="AF173" s="146">
        <v>0</v>
      </c>
      <c r="AG173" s="146">
        <f t="shared" si="40"/>
        <v>0</v>
      </c>
      <c r="AH173" s="146">
        <v>0</v>
      </c>
      <c r="AI173" s="146">
        <f t="shared" si="41"/>
        <v>0</v>
      </c>
      <c r="AJ173" s="146">
        <v>0</v>
      </c>
      <c r="AK173" s="157"/>
      <c r="AL173" s="170">
        <v>0</v>
      </c>
      <c r="AM173" s="163">
        <v>0</v>
      </c>
      <c r="AN173" s="169">
        <v>0</v>
      </c>
      <c r="AO173" s="169">
        <v>0</v>
      </c>
      <c r="AP173"/>
      <c r="AQ173"/>
      <c r="AR173"/>
    </row>
    <row r="174" spans="1:44" s="24" customFormat="1">
      <c r="A174" s="138">
        <v>1000</v>
      </c>
      <c r="B174" s="138">
        <v>2000</v>
      </c>
      <c r="C174" s="139"/>
      <c r="D174" s="139">
        <v>6902</v>
      </c>
      <c r="E174" s="139"/>
      <c r="F174" s="139"/>
      <c r="G174" s="139">
        <v>4187611700</v>
      </c>
      <c r="H174" s="151"/>
      <c r="I174" s="140" t="e">
        <v>#DIV/0!</v>
      </c>
      <c r="J174" s="140">
        <v>6.8335551119982256E-3</v>
      </c>
      <c r="K174" s="140"/>
      <c r="L174" s="140" t="e">
        <v>#DIV/0!</v>
      </c>
      <c r="M174" s="140">
        <v>1213.4487684729065</v>
      </c>
      <c r="N174" s="144"/>
      <c r="O174" s="218"/>
      <c r="P174" s="168" t="str">
        <f t="shared" si="34"/>
        <v>(1000, 2000]</v>
      </c>
      <c r="Q174" s="142" t="s">
        <v>165</v>
      </c>
      <c r="R174" s="140">
        <f t="shared" si="35"/>
        <v>6.8335551119982256E-3</v>
      </c>
      <c r="S174" s="143">
        <v>0</v>
      </c>
      <c r="T174" s="143">
        <v>0</v>
      </c>
      <c r="U174" s="143">
        <v>0</v>
      </c>
      <c r="V174" s="144">
        <v>0</v>
      </c>
      <c r="W174" s="144">
        <v>0</v>
      </c>
      <c r="X174" s="144">
        <v>0</v>
      </c>
      <c r="Y174" s="144">
        <v>0</v>
      </c>
      <c r="Z174" s="144">
        <v>0</v>
      </c>
      <c r="AA174" s="144">
        <v>0</v>
      </c>
      <c r="AB174" s="145">
        <f t="shared" si="36"/>
        <v>0</v>
      </c>
      <c r="AC174" s="145">
        <f t="shared" si="37"/>
        <v>0</v>
      </c>
      <c r="AD174" s="145">
        <f t="shared" si="38"/>
        <v>0</v>
      </c>
      <c r="AE174" s="146">
        <f t="shared" si="39"/>
        <v>0</v>
      </c>
      <c r="AF174" s="146">
        <v>0</v>
      </c>
      <c r="AG174" s="146">
        <f t="shared" si="40"/>
        <v>0</v>
      </c>
      <c r="AH174" s="146">
        <v>0</v>
      </c>
      <c r="AI174" s="146">
        <f t="shared" si="41"/>
        <v>0</v>
      </c>
      <c r="AJ174" s="146">
        <v>0</v>
      </c>
      <c r="AK174" s="157"/>
      <c r="AL174" s="170">
        <v>0</v>
      </c>
      <c r="AM174" s="163">
        <v>0</v>
      </c>
      <c r="AN174" s="169">
        <v>0</v>
      </c>
      <c r="AO174" s="169">
        <v>0</v>
      </c>
      <c r="AP174"/>
      <c r="AQ174"/>
      <c r="AR174"/>
    </row>
    <row r="175" spans="1:44" s="24" customFormat="1">
      <c r="A175" s="138">
        <v>2000</v>
      </c>
      <c r="B175" s="138">
        <v>3000</v>
      </c>
      <c r="C175" s="139"/>
      <c r="D175" s="161">
        <v>143</v>
      </c>
      <c r="E175" s="139"/>
      <c r="F175" s="139"/>
      <c r="G175" s="161">
        <v>162549250</v>
      </c>
      <c r="H175" s="151"/>
      <c r="I175" s="140" t="e">
        <v>#DIV/0!</v>
      </c>
      <c r="J175" s="140">
        <v>1.4158191553401134E-4</v>
      </c>
      <c r="K175" s="140"/>
      <c r="L175" s="140" t="e">
        <v>#DIV/0!</v>
      </c>
      <c r="M175" s="140">
        <v>2273.4160839160841</v>
      </c>
      <c r="N175" s="144"/>
      <c r="O175" s="218"/>
      <c r="P175" s="168" t="str">
        <f t="shared" si="34"/>
        <v>(2000, 3000]</v>
      </c>
      <c r="Q175" s="142" t="s">
        <v>165</v>
      </c>
      <c r="R175" s="140">
        <f t="shared" si="35"/>
        <v>1.4158191553401134E-4</v>
      </c>
      <c r="S175" s="143">
        <v>0</v>
      </c>
      <c r="T175" s="143">
        <v>0</v>
      </c>
      <c r="U175" s="143">
        <v>0</v>
      </c>
      <c r="V175" s="144">
        <v>0</v>
      </c>
      <c r="W175" s="144">
        <v>0</v>
      </c>
      <c r="X175" s="144">
        <v>0</v>
      </c>
      <c r="Y175" s="144">
        <v>0</v>
      </c>
      <c r="Z175" s="144">
        <v>0</v>
      </c>
      <c r="AA175" s="144">
        <v>0</v>
      </c>
      <c r="AB175" s="145">
        <f t="shared" si="36"/>
        <v>0</v>
      </c>
      <c r="AC175" s="145">
        <f t="shared" si="37"/>
        <v>0</v>
      </c>
      <c r="AD175" s="145">
        <f t="shared" si="38"/>
        <v>0</v>
      </c>
      <c r="AE175" s="146">
        <f t="shared" si="39"/>
        <v>0</v>
      </c>
      <c r="AF175" s="146">
        <v>0</v>
      </c>
      <c r="AG175" s="146">
        <f t="shared" si="40"/>
        <v>0</v>
      </c>
      <c r="AH175" s="146">
        <v>0</v>
      </c>
      <c r="AI175" s="146">
        <f t="shared" si="41"/>
        <v>0</v>
      </c>
      <c r="AJ175" s="146">
        <v>0</v>
      </c>
      <c r="AK175" s="157"/>
      <c r="AL175" s="135">
        <v>0</v>
      </c>
      <c r="AM175" s="135">
        <v>0</v>
      </c>
      <c r="AN175">
        <v>0</v>
      </c>
      <c r="AO175">
        <v>0</v>
      </c>
      <c r="AP175"/>
      <c r="AQ175"/>
      <c r="AR175"/>
    </row>
    <row r="176" spans="1:44" s="24" customFormat="1">
      <c r="A176" s="138">
        <v>3000</v>
      </c>
      <c r="B176" s="138">
        <v>4000</v>
      </c>
      <c r="C176" s="139"/>
      <c r="D176" s="139">
        <v>14</v>
      </c>
      <c r="E176" s="139"/>
      <c r="F176" s="139"/>
      <c r="G176" s="139">
        <v>23546150</v>
      </c>
      <c r="H176" s="151"/>
      <c r="I176" s="140" t="e">
        <v>#DIV/0!</v>
      </c>
      <c r="J176" s="140">
        <v>1.3861166555777333E-5</v>
      </c>
      <c r="K176" s="140"/>
      <c r="L176" s="140" t="e">
        <v>#DIV/0!</v>
      </c>
      <c r="M176" s="140">
        <v>3363.7357142857136</v>
      </c>
      <c r="N176" s="144"/>
      <c r="O176" s="218"/>
      <c r="P176" s="168" t="str">
        <f t="shared" si="34"/>
        <v>(3000, 4000]</v>
      </c>
      <c r="Q176" s="142" t="s">
        <v>165</v>
      </c>
      <c r="R176" s="140">
        <f t="shared" si="35"/>
        <v>1.3861166555777333E-5</v>
      </c>
      <c r="S176" s="143">
        <v>0</v>
      </c>
      <c r="T176" s="143">
        <v>0</v>
      </c>
      <c r="U176" s="143">
        <v>0</v>
      </c>
      <c r="V176" s="144">
        <v>0</v>
      </c>
      <c r="W176" s="144">
        <v>0</v>
      </c>
      <c r="X176" s="144">
        <v>0</v>
      </c>
      <c r="Y176" s="144">
        <v>0</v>
      </c>
      <c r="Z176" s="144">
        <v>0</v>
      </c>
      <c r="AA176" s="144">
        <v>0</v>
      </c>
      <c r="AB176" s="145">
        <f t="shared" si="36"/>
        <v>0</v>
      </c>
      <c r="AC176" s="145">
        <f t="shared" si="37"/>
        <v>0</v>
      </c>
      <c r="AD176" s="145">
        <f t="shared" si="38"/>
        <v>0</v>
      </c>
      <c r="AE176" s="146">
        <f t="shared" si="39"/>
        <v>0</v>
      </c>
      <c r="AF176" s="146">
        <v>0</v>
      </c>
      <c r="AG176" s="146">
        <f t="shared" si="40"/>
        <v>0</v>
      </c>
      <c r="AH176" s="146">
        <v>0</v>
      </c>
      <c r="AI176" s="146">
        <f t="shared" si="41"/>
        <v>0</v>
      </c>
      <c r="AJ176" s="146">
        <v>0</v>
      </c>
      <c r="AK176" s="157"/>
      <c r="AL176" s="135">
        <v>0</v>
      </c>
      <c r="AM176" s="135">
        <v>0</v>
      </c>
      <c r="AN176">
        <v>0</v>
      </c>
      <c r="AO176">
        <v>0</v>
      </c>
      <c r="AP176"/>
      <c r="AQ176"/>
      <c r="AR176"/>
    </row>
    <row r="177" spans="1:44" s="24" customFormat="1">
      <c r="A177" s="138">
        <v>4000</v>
      </c>
      <c r="B177" s="138">
        <v>5000</v>
      </c>
      <c r="C177" s="139"/>
      <c r="D177" s="139">
        <v>0</v>
      </c>
      <c r="E177" s="139"/>
      <c r="F177" s="139"/>
      <c r="G177" s="139">
        <v>0</v>
      </c>
      <c r="H177" s="151"/>
      <c r="I177" s="140" t="e">
        <v>#DIV/0!</v>
      </c>
      <c r="J177" s="140">
        <v>0</v>
      </c>
      <c r="K177" s="140"/>
      <c r="L177" s="140" t="e">
        <v>#DIV/0!</v>
      </c>
      <c r="M177" s="140" t="e">
        <v>#DIV/0!</v>
      </c>
      <c r="N177" s="144"/>
      <c r="O177" s="218"/>
      <c r="P177" s="168" t="str">
        <f t="shared" si="34"/>
        <v>(4000, 5000]</v>
      </c>
      <c r="Q177" s="142" t="s">
        <v>165</v>
      </c>
      <c r="R177" s="140">
        <f t="shared" si="35"/>
        <v>0</v>
      </c>
      <c r="S177" s="143">
        <v>0</v>
      </c>
      <c r="T177" s="143">
        <v>0</v>
      </c>
      <c r="U177" s="143">
        <v>0</v>
      </c>
      <c r="V177" s="144">
        <v>0</v>
      </c>
      <c r="W177" s="144">
        <v>0</v>
      </c>
      <c r="X177" s="144">
        <v>0</v>
      </c>
      <c r="Y177" s="144">
        <v>0</v>
      </c>
      <c r="Z177" s="144">
        <v>0</v>
      </c>
      <c r="AA177" s="144">
        <v>0</v>
      </c>
      <c r="AB177" s="145">
        <f t="shared" si="36"/>
        <v>0</v>
      </c>
      <c r="AC177" s="145">
        <f t="shared" si="37"/>
        <v>0</v>
      </c>
      <c r="AD177" s="145">
        <f t="shared" si="38"/>
        <v>0</v>
      </c>
      <c r="AE177" s="146">
        <f t="shared" si="39"/>
        <v>0</v>
      </c>
      <c r="AF177" s="146">
        <v>0</v>
      </c>
      <c r="AG177" s="146">
        <f t="shared" si="40"/>
        <v>0</v>
      </c>
      <c r="AH177" s="146">
        <v>0</v>
      </c>
      <c r="AI177" s="146">
        <f t="shared" si="41"/>
        <v>0</v>
      </c>
      <c r="AJ177" s="146">
        <v>0</v>
      </c>
      <c r="AK177" s="157"/>
      <c r="AL177" s="135">
        <v>0</v>
      </c>
      <c r="AM177" s="135">
        <v>0</v>
      </c>
      <c r="AN177">
        <v>0</v>
      </c>
      <c r="AO177">
        <v>0</v>
      </c>
      <c r="AP177"/>
      <c r="AQ177"/>
      <c r="AR177"/>
    </row>
    <row r="178" spans="1:44" s="24" customFormat="1">
      <c r="A178" s="138">
        <v>5000</v>
      </c>
      <c r="B178" s="138">
        <v>6000</v>
      </c>
      <c r="C178" s="139"/>
      <c r="D178" s="139">
        <v>0</v>
      </c>
      <c r="E178" s="139"/>
      <c r="F178" s="139"/>
      <c r="G178" s="139">
        <v>0</v>
      </c>
      <c r="H178" s="151"/>
      <c r="I178" s="140" t="e">
        <v>#DIV/0!</v>
      </c>
      <c r="J178" s="140">
        <v>0</v>
      </c>
      <c r="K178" s="140"/>
      <c r="L178" s="140" t="e">
        <v>#DIV/0!</v>
      </c>
      <c r="M178" s="140" t="e">
        <v>#DIV/0!</v>
      </c>
      <c r="N178" s="144"/>
      <c r="O178" s="218"/>
      <c r="P178" s="168" t="str">
        <f t="shared" si="34"/>
        <v>(5000, 6000]</v>
      </c>
      <c r="Q178" s="142" t="s">
        <v>165</v>
      </c>
      <c r="R178" s="140">
        <f t="shared" si="35"/>
        <v>0</v>
      </c>
      <c r="S178" s="143">
        <v>0</v>
      </c>
      <c r="T178" s="143">
        <v>0</v>
      </c>
      <c r="U178" s="143">
        <v>0</v>
      </c>
      <c r="V178" s="144">
        <v>0</v>
      </c>
      <c r="W178" s="144">
        <v>0</v>
      </c>
      <c r="X178" s="144">
        <v>0</v>
      </c>
      <c r="Y178" s="144">
        <v>0</v>
      </c>
      <c r="Z178" s="144">
        <v>0</v>
      </c>
      <c r="AA178" s="144">
        <v>0</v>
      </c>
      <c r="AB178" s="145">
        <f t="shared" si="36"/>
        <v>0</v>
      </c>
      <c r="AC178" s="145">
        <f t="shared" si="37"/>
        <v>0</v>
      </c>
      <c r="AD178" s="145">
        <f t="shared" si="38"/>
        <v>0</v>
      </c>
      <c r="AE178" s="146">
        <f t="shared" si="39"/>
        <v>0</v>
      </c>
      <c r="AF178" s="146">
        <v>0</v>
      </c>
      <c r="AG178" s="146">
        <f t="shared" si="40"/>
        <v>0</v>
      </c>
      <c r="AH178" s="146">
        <v>0</v>
      </c>
      <c r="AI178" s="146">
        <f t="shared" si="41"/>
        <v>0</v>
      </c>
      <c r="AJ178" s="146">
        <v>0</v>
      </c>
      <c r="AK178" s="157"/>
      <c r="AL178" s="135"/>
      <c r="AM178" s="135">
        <v>0</v>
      </c>
      <c r="AN178">
        <v>0</v>
      </c>
      <c r="AO178">
        <v>0</v>
      </c>
      <c r="AP178"/>
      <c r="AQ178"/>
      <c r="AR178"/>
    </row>
    <row r="179" spans="1:44" s="24" customFormat="1">
      <c r="A179" s="138">
        <v>6000</v>
      </c>
      <c r="B179" s="138">
        <v>7000</v>
      </c>
      <c r="C179" s="139"/>
      <c r="D179" s="139">
        <v>0</v>
      </c>
      <c r="E179" s="139"/>
      <c r="F179" s="139"/>
      <c r="G179" s="139">
        <v>0</v>
      </c>
      <c r="H179" s="151"/>
      <c r="I179" s="140" t="e">
        <v>#DIV/0!</v>
      </c>
      <c r="J179" s="140">
        <v>0</v>
      </c>
      <c r="K179" s="140"/>
      <c r="L179" s="140" t="e">
        <v>#DIV/0!</v>
      </c>
      <c r="M179" s="140" t="e">
        <v>#DIV/0!</v>
      </c>
      <c r="N179" s="144"/>
      <c r="O179" s="218"/>
      <c r="P179" s="168" t="str">
        <f t="shared" si="34"/>
        <v>(6000, 7000]</v>
      </c>
      <c r="Q179" s="142" t="s">
        <v>165</v>
      </c>
      <c r="R179" s="140">
        <f t="shared" si="35"/>
        <v>0</v>
      </c>
      <c r="S179" s="143">
        <v>0</v>
      </c>
      <c r="T179" s="143">
        <v>0</v>
      </c>
      <c r="U179" s="143">
        <v>0</v>
      </c>
      <c r="V179" s="144">
        <v>0</v>
      </c>
      <c r="W179" s="144">
        <v>0</v>
      </c>
      <c r="X179" s="144">
        <v>0</v>
      </c>
      <c r="Y179" s="144">
        <v>0</v>
      </c>
      <c r="Z179" s="144">
        <v>0</v>
      </c>
      <c r="AA179" s="144">
        <v>0</v>
      </c>
      <c r="AB179" s="145">
        <f t="shared" si="36"/>
        <v>0</v>
      </c>
      <c r="AC179" s="145">
        <f t="shared" si="37"/>
        <v>0</v>
      </c>
      <c r="AD179" s="145">
        <f t="shared" si="38"/>
        <v>0</v>
      </c>
      <c r="AE179" s="146">
        <f t="shared" si="39"/>
        <v>0</v>
      </c>
      <c r="AF179" s="146">
        <v>0</v>
      </c>
      <c r="AG179" s="146">
        <f t="shared" si="40"/>
        <v>0</v>
      </c>
      <c r="AH179" s="146">
        <v>0</v>
      </c>
      <c r="AI179" s="146">
        <f t="shared" si="41"/>
        <v>0</v>
      </c>
      <c r="AJ179" s="146">
        <v>0</v>
      </c>
      <c r="AK179" s="157"/>
      <c r="AL179" s="135"/>
      <c r="AM179" s="135">
        <v>0</v>
      </c>
      <c r="AN179">
        <v>0</v>
      </c>
      <c r="AO179">
        <v>0</v>
      </c>
      <c r="AP179"/>
      <c r="AQ179"/>
      <c r="AR179"/>
    </row>
    <row r="180" spans="1:44" s="24" customFormat="1">
      <c r="A180" s="138">
        <v>7000</v>
      </c>
      <c r="B180" s="138">
        <v>8000</v>
      </c>
      <c r="C180" s="139"/>
      <c r="D180" s="139">
        <v>0</v>
      </c>
      <c r="E180" s="139"/>
      <c r="F180" s="139"/>
      <c r="G180" s="139">
        <v>0</v>
      </c>
      <c r="H180" s="151"/>
      <c r="I180" s="140" t="e">
        <v>#DIV/0!</v>
      </c>
      <c r="J180" s="140">
        <v>0</v>
      </c>
      <c r="K180" s="140"/>
      <c r="L180" s="140" t="e">
        <v>#DIV/0!</v>
      </c>
      <c r="M180" s="140" t="e">
        <v>#DIV/0!</v>
      </c>
      <c r="N180" s="144"/>
      <c r="O180" s="218"/>
      <c r="P180" s="168" t="str">
        <f t="shared" si="34"/>
        <v>(7000, 8000]</v>
      </c>
      <c r="Q180" s="142" t="s">
        <v>165</v>
      </c>
      <c r="R180" s="140">
        <f t="shared" si="35"/>
        <v>0</v>
      </c>
      <c r="S180" s="143">
        <v>0</v>
      </c>
      <c r="T180" s="143">
        <v>0</v>
      </c>
      <c r="U180" s="143">
        <v>0</v>
      </c>
      <c r="V180" s="144">
        <v>0</v>
      </c>
      <c r="W180" s="144">
        <v>0</v>
      </c>
      <c r="X180" s="144">
        <v>0</v>
      </c>
      <c r="Y180" s="144">
        <v>0</v>
      </c>
      <c r="Z180" s="144">
        <v>0</v>
      </c>
      <c r="AA180" s="144">
        <v>0</v>
      </c>
      <c r="AB180" s="145">
        <f t="shared" si="36"/>
        <v>0</v>
      </c>
      <c r="AC180" s="145">
        <f t="shared" si="37"/>
        <v>0</v>
      </c>
      <c r="AD180" s="145">
        <f t="shared" si="38"/>
        <v>0</v>
      </c>
      <c r="AE180" s="146">
        <f t="shared" si="39"/>
        <v>0</v>
      </c>
      <c r="AF180" s="146">
        <v>0</v>
      </c>
      <c r="AG180" s="146">
        <f t="shared" si="40"/>
        <v>0</v>
      </c>
      <c r="AH180" s="146">
        <v>0</v>
      </c>
      <c r="AI180" s="146">
        <f t="shared" si="41"/>
        <v>0</v>
      </c>
      <c r="AJ180" s="146">
        <v>0</v>
      </c>
      <c r="AK180" s="157"/>
      <c r="AL180" s="135"/>
      <c r="AM180" s="135">
        <v>0</v>
      </c>
      <c r="AN180">
        <v>0</v>
      </c>
      <c r="AO180">
        <v>0</v>
      </c>
      <c r="AP180"/>
      <c r="AQ180"/>
      <c r="AR180"/>
    </row>
    <row r="181" spans="1:44" s="24" customFormat="1">
      <c r="A181" s="138"/>
      <c r="B181" s="138"/>
      <c r="C181" s="139"/>
      <c r="D181" s="139"/>
      <c r="E181" s="139"/>
      <c r="F181" s="139"/>
      <c r="G181" s="139"/>
      <c r="H181" s="151"/>
      <c r="I181" s="140" t="e">
        <v>#DIV/0!</v>
      </c>
      <c r="J181" s="140">
        <v>0</v>
      </c>
      <c r="K181" s="140"/>
      <c r="L181" s="140" t="e">
        <v>#DIV/0!</v>
      </c>
      <c r="M181" s="140" t="e">
        <v>#DIV/0!</v>
      </c>
      <c r="N181" s="144"/>
      <c r="O181" s="218"/>
      <c r="P181" s="168" t="str">
        <f t="shared" si="34"/>
        <v>(, ]</v>
      </c>
      <c r="Q181" s="142" t="s">
        <v>165</v>
      </c>
      <c r="R181" s="140">
        <f t="shared" si="35"/>
        <v>0</v>
      </c>
      <c r="S181" s="143">
        <v>0</v>
      </c>
      <c r="T181" s="143">
        <v>0</v>
      </c>
      <c r="U181" s="143">
        <v>0</v>
      </c>
      <c r="V181" s="144">
        <v>0</v>
      </c>
      <c r="W181" s="144">
        <v>0</v>
      </c>
      <c r="X181" s="144">
        <v>0</v>
      </c>
      <c r="Y181" s="144">
        <v>0</v>
      </c>
      <c r="Z181" s="144">
        <v>0</v>
      </c>
      <c r="AA181" s="144">
        <v>0</v>
      </c>
      <c r="AB181" s="145">
        <f t="shared" si="36"/>
        <v>0</v>
      </c>
      <c r="AC181" s="145">
        <f t="shared" si="37"/>
        <v>0</v>
      </c>
      <c r="AD181" s="145">
        <f t="shared" si="38"/>
        <v>0</v>
      </c>
      <c r="AE181" s="146">
        <f t="shared" si="39"/>
        <v>0</v>
      </c>
      <c r="AF181" s="146">
        <v>0</v>
      </c>
      <c r="AG181" s="146">
        <f t="shared" si="40"/>
        <v>0</v>
      </c>
      <c r="AH181" s="146">
        <v>0</v>
      </c>
      <c r="AI181" s="146">
        <f t="shared" si="41"/>
        <v>0</v>
      </c>
      <c r="AJ181" s="146">
        <v>0</v>
      </c>
      <c r="AK181" s="157"/>
      <c r="AL181" s="135"/>
      <c r="AM181" s="135"/>
      <c r="AN181"/>
      <c r="AO181"/>
      <c r="AP181"/>
      <c r="AQ181"/>
      <c r="AR181"/>
    </row>
    <row r="182" spans="1:44" s="24" customFormat="1">
      <c r="A182" s="138"/>
      <c r="B182" s="138"/>
      <c r="C182" s="139"/>
      <c r="D182" s="139"/>
      <c r="E182" s="139"/>
      <c r="F182" s="139"/>
      <c r="G182" s="139"/>
      <c r="H182" s="151"/>
      <c r="I182" s="140" t="e">
        <v>#DIV/0!</v>
      </c>
      <c r="J182" s="140">
        <v>0</v>
      </c>
      <c r="K182" s="140"/>
      <c r="L182" s="140" t="e">
        <v>#DIV/0!</v>
      </c>
      <c r="M182" s="140" t="e">
        <v>#DIV/0!</v>
      </c>
      <c r="N182" s="144"/>
      <c r="O182" s="218"/>
      <c r="P182" s="168" t="str">
        <f t="shared" si="34"/>
        <v>(, ]</v>
      </c>
      <c r="Q182" s="142" t="s">
        <v>165</v>
      </c>
      <c r="R182" s="140">
        <f t="shared" si="35"/>
        <v>0</v>
      </c>
      <c r="S182" s="143">
        <v>0</v>
      </c>
      <c r="T182" s="143">
        <v>0</v>
      </c>
      <c r="U182" s="143">
        <v>0</v>
      </c>
      <c r="V182" s="144">
        <v>0</v>
      </c>
      <c r="W182" s="144">
        <v>0</v>
      </c>
      <c r="X182" s="144">
        <v>0</v>
      </c>
      <c r="Y182" s="144">
        <v>0</v>
      </c>
      <c r="Z182" s="144">
        <v>0</v>
      </c>
      <c r="AA182" s="144">
        <v>0</v>
      </c>
      <c r="AB182" s="145">
        <f t="shared" si="36"/>
        <v>0</v>
      </c>
      <c r="AC182" s="145">
        <f t="shared" si="37"/>
        <v>0</v>
      </c>
      <c r="AD182" s="145">
        <f t="shared" si="38"/>
        <v>0</v>
      </c>
      <c r="AE182" s="146">
        <f t="shared" si="39"/>
        <v>0</v>
      </c>
      <c r="AF182" s="146">
        <v>0</v>
      </c>
      <c r="AG182" s="146">
        <f t="shared" si="40"/>
        <v>0</v>
      </c>
      <c r="AH182" s="146">
        <v>0</v>
      </c>
      <c r="AI182" s="146">
        <f t="shared" si="41"/>
        <v>0</v>
      </c>
      <c r="AJ182" s="146">
        <v>0</v>
      </c>
      <c r="AK182" s="157"/>
      <c r="AL182" s="135"/>
      <c r="AM182" s="135"/>
      <c r="AN182"/>
      <c r="AO182"/>
      <c r="AP182"/>
      <c r="AQ182"/>
      <c r="AR182"/>
    </row>
    <row r="183" spans="1:44" s="24" customFormat="1">
      <c r="A183" s="138"/>
      <c r="B183" s="138"/>
      <c r="C183" s="139"/>
      <c r="D183" s="139"/>
      <c r="E183" s="139"/>
      <c r="F183" s="139"/>
      <c r="G183" s="139"/>
      <c r="H183" s="151"/>
      <c r="I183" s="140" t="e">
        <v>#DIV/0!</v>
      </c>
      <c r="J183" s="140">
        <v>0</v>
      </c>
      <c r="K183" s="140"/>
      <c r="L183" s="140" t="e">
        <v>#DIV/0!</v>
      </c>
      <c r="M183" s="140" t="e">
        <v>#DIV/0!</v>
      </c>
      <c r="N183" s="144"/>
      <c r="O183" s="218"/>
      <c r="P183" s="168" t="str">
        <f t="shared" si="34"/>
        <v>(, ]</v>
      </c>
      <c r="Q183" s="142" t="s">
        <v>165</v>
      </c>
      <c r="R183" s="140">
        <f t="shared" si="35"/>
        <v>0</v>
      </c>
      <c r="S183" s="143">
        <v>0</v>
      </c>
      <c r="T183" s="143">
        <v>0</v>
      </c>
      <c r="U183" s="143">
        <v>0</v>
      </c>
      <c r="V183" s="144">
        <v>0</v>
      </c>
      <c r="W183" s="144">
        <v>0</v>
      </c>
      <c r="X183" s="144">
        <v>0</v>
      </c>
      <c r="Y183" s="144">
        <v>0</v>
      </c>
      <c r="Z183" s="144">
        <v>0</v>
      </c>
      <c r="AA183" s="144">
        <v>0</v>
      </c>
      <c r="AB183" s="145">
        <f t="shared" si="36"/>
        <v>0</v>
      </c>
      <c r="AC183" s="145">
        <f t="shared" si="37"/>
        <v>0</v>
      </c>
      <c r="AD183" s="145">
        <f t="shared" si="38"/>
        <v>0</v>
      </c>
      <c r="AE183" s="146">
        <f t="shared" si="39"/>
        <v>0</v>
      </c>
      <c r="AF183" s="146">
        <v>0</v>
      </c>
      <c r="AG183" s="146">
        <f t="shared" si="40"/>
        <v>0</v>
      </c>
      <c r="AH183" s="146">
        <v>0</v>
      </c>
      <c r="AI183" s="146">
        <f t="shared" si="41"/>
        <v>0</v>
      </c>
      <c r="AJ183" s="146">
        <v>0</v>
      </c>
      <c r="AK183" s="157"/>
      <c r="AL183" s="135"/>
      <c r="AM183" s="135"/>
      <c r="AN183"/>
      <c r="AO183"/>
      <c r="AP183"/>
      <c r="AQ183"/>
      <c r="AR183"/>
    </row>
    <row r="184" spans="1:44" s="24" customFormat="1">
      <c r="A184" s="138"/>
      <c r="B184" s="138"/>
      <c r="C184" s="139"/>
      <c r="D184" s="139"/>
      <c r="E184" s="139"/>
      <c r="F184" s="139"/>
      <c r="G184" s="139"/>
      <c r="H184" s="151"/>
      <c r="I184" s="140" t="e">
        <v>#DIV/0!</v>
      </c>
      <c r="J184" s="140">
        <v>0</v>
      </c>
      <c r="K184" s="140"/>
      <c r="L184" s="140" t="e">
        <v>#DIV/0!</v>
      </c>
      <c r="M184" s="140" t="e">
        <v>#DIV/0!</v>
      </c>
      <c r="N184" s="144"/>
      <c r="O184" s="218"/>
      <c r="P184" s="168" t="str">
        <f t="shared" si="34"/>
        <v>(, ]</v>
      </c>
      <c r="Q184" s="142" t="s">
        <v>165</v>
      </c>
      <c r="R184" s="140">
        <f t="shared" si="35"/>
        <v>0</v>
      </c>
      <c r="S184" s="143">
        <v>0</v>
      </c>
      <c r="T184" s="143">
        <v>0</v>
      </c>
      <c r="U184" s="143">
        <v>0</v>
      </c>
      <c r="V184" s="144">
        <v>0</v>
      </c>
      <c r="W184" s="144">
        <v>0</v>
      </c>
      <c r="X184" s="144">
        <v>0</v>
      </c>
      <c r="Y184" s="144">
        <v>0</v>
      </c>
      <c r="Z184" s="144">
        <v>0</v>
      </c>
      <c r="AA184" s="144">
        <v>0</v>
      </c>
      <c r="AB184" s="145">
        <f t="shared" si="36"/>
        <v>0</v>
      </c>
      <c r="AC184" s="145">
        <f t="shared" si="37"/>
        <v>0</v>
      </c>
      <c r="AD184" s="145">
        <f t="shared" si="38"/>
        <v>0</v>
      </c>
      <c r="AE184" s="146">
        <f t="shared" si="39"/>
        <v>0</v>
      </c>
      <c r="AF184" s="146">
        <v>0</v>
      </c>
      <c r="AG184" s="146">
        <f t="shared" si="40"/>
        <v>0</v>
      </c>
      <c r="AH184" s="146">
        <v>0</v>
      </c>
      <c r="AI184" s="146">
        <f t="shared" si="41"/>
        <v>0</v>
      </c>
      <c r="AJ184" s="146">
        <v>0</v>
      </c>
      <c r="AK184" s="157"/>
      <c r="AL184" s="135"/>
      <c r="AM184" s="135"/>
      <c r="AN184"/>
      <c r="AO184"/>
      <c r="AP184"/>
      <c r="AQ184"/>
      <c r="AR184"/>
    </row>
    <row r="185" spans="1:44" s="24" customFormat="1">
      <c r="A185" s="138"/>
      <c r="B185" s="138"/>
      <c r="C185" s="139"/>
      <c r="D185" s="139"/>
      <c r="E185" s="139"/>
      <c r="F185" s="139"/>
      <c r="G185" s="139"/>
      <c r="H185" s="151"/>
      <c r="I185" s="140" t="e">
        <v>#DIV/0!</v>
      </c>
      <c r="J185" s="140">
        <v>0</v>
      </c>
      <c r="K185" s="140"/>
      <c r="L185" s="140" t="e">
        <v>#DIV/0!</v>
      </c>
      <c r="M185" s="140" t="e">
        <v>#DIV/0!</v>
      </c>
      <c r="N185" s="144"/>
      <c r="O185" s="218"/>
      <c r="P185" s="168" t="str">
        <f t="shared" si="34"/>
        <v>(, ]</v>
      </c>
      <c r="Q185" s="142" t="s">
        <v>165</v>
      </c>
      <c r="R185" s="140">
        <f t="shared" si="35"/>
        <v>0</v>
      </c>
      <c r="S185" s="143">
        <v>0</v>
      </c>
      <c r="T185" s="143">
        <v>0</v>
      </c>
      <c r="U185" s="143">
        <v>0</v>
      </c>
      <c r="V185" s="144">
        <v>0</v>
      </c>
      <c r="W185" s="144">
        <v>0</v>
      </c>
      <c r="X185" s="144">
        <v>0</v>
      </c>
      <c r="Y185" s="144">
        <v>0</v>
      </c>
      <c r="Z185" s="144">
        <v>0</v>
      </c>
      <c r="AA185" s="144">
        <v>0</v>
      </c>
      <c r="AB185" s="145">
        <f t="shared" si="36"/>
        <v>0</v>
      </c>
      <c r="AC185" s="145">
        <f t="shared" si="37"/>
        <v>0</v>
      </c>
      <c r="AD185" s="145">
        <f t="shared" si="38"/>
        <v>0</v>
      </c>
      <c r="AE185" s="146">
        <f t="shared" si="39"/>
        <v>0</v>
      </c>
      <c r="AF185" s="146">
        <v>0</v>
      </c>
      <c r="AG185" s="146">
        <f t="shared" si="40"/>
        <v>0</v>
      </c>
      <c r="AH185" s="146">
        <v>0</v>
      </c>
      <c r="AI185" s="146">
        <f t="shared" si="41"/>
        <v>0</v>
      </c>
      <c r="AJ185" s="146">
        <v>0</v>
      </c>
      <c r="AK185" s="157"/>
      <c r="AL185" s="135"/>
      <c r="AM185" s="135"/>
      <c r="AN185"/>
      <c r="AO185"/>
      <c r="AP185"/>
      <c r="AQ185"/>
      <c r="AR185"/>
    </row>
    <row r="186" spans="1:44" s="24" customFormat="1">
      <c r="A186" s="138"/>
      <c r="B186" s="138"/>
      <c r="C186" s="139"/>
      <c r="D186" s="139"/>
      <c r="E186" s="139"/>
      <c r="F186" s="139"/>
      <c r="G186" s="139"/>
      <c r="H186" s="151"/>
      <c r="I186" s="140" t="e">
        <v>#DIV/0!</v>
      </c>
      <c r="J186" s="140">
        <v>0</v>
      </c>
      <c r="K186" s="140"/>
      <c r="L186" s="140" t="e">
        <v>#DIV/0!</v>
      </c>
      <c r="M186" s="140" t="e">
        <v>#DIV/0!</v>
      </c>
      <c r="N186" s="144"/>
      <c r="O186" s="218"/>
      <c r="P186" s="168" t="str">
        <f t="shared" si="34"/>
        <v>(, ]</v>
      </c>
      <c r="Q186" s="142" t="s">
        <v>165</v>
      </c>
      <c r="R186" s="140">
        <f t="shared" si="35"/>
        <v>0</v>
      </c>
      <c r="S186" s="143">
        <v>0</v>
      </c>
      <c r="T186" s="143">
        <v>0</v>
      </c>
      <c r="U186" s="143">
        <v>0</v>
      </c>
      <c r="V186" s="144">
        <v>0</v>
      </c>
      <c r="W186" s="144">
        <v>0</v>
      </c>
      <c r="X186" s="144">
        <v>0</v>
      </c>
      <c r="Y186" s="144">
        <v>0</v>
      </c>
      <c r="Z186" s="144">
        <v>0</v>
      </c>
      <c r="AA186" s="144">
        <v>0</v>
      </c>
      <c r="AB186" s="145">
        <f t="shared" si="36"/>
        <v>0</v>
      </c>
      <c r="AC186" s="145">
        <f t="shared" si="37"/>
        <v>0</v>
      </c>
      <c r="AD186" s="145">
        <f t="shared" si="38"/>
        <v>0</v>
      </c>
      <c r="AE186" s="146">
        <f t="shared" si="39"/>
        <v>0</v>
      </c>
      <c r="AF186" s="146">
        <v>0</v>
      </c>
      <c r="AG186" s="146">
        <f t="shared" si="40"/>
        <v>0</v>
      </c>
      <c r="AH186" s="146">
        <v>0</v>
      </c>
      <c r="AI186" s="146">
        <f t="shared" si="41"/>
        <v>0</v>
      </c>
      <c r="AJ186" s="146">
        <v>0</v>
      </c>
      <c r="AK186" s="157"/>
      <c r="AL186" s="135"/>
      <c r="AM186" s="135"/>
      <c r="AN186"/>
      <c r="AO186"/>
      <c r="AP186"/>
      <c r="AQ186"/>
      <c r="AR186"/>
    </row>
    <row r="187" spans="1:44" s="24" customFormat="1">
      <c r="A187" s="138"/>
      <c r="B187" s="138"/>
      <c r="C187" s="139"/>
      <c r="D187" s="139"/>
      <c r="E187" s="139"/>
      <c r="F187" s="139"/>
      <c r="G187" s="139"/>
      <c r="H187" s="151"/>
      <c r="I187" s="140" t="e">
        <v>#DIV/0!</v>
      </c>
      <c r="J187" s="140">
        <v>0</v>
      </c>
      <c r="K187" s="140"/>
      <c r="L187" s="138" t="e">
        <v>#DIV/0!</v>
      </c>
      <c r="M187" s="138" t="e">
        <v>#DIV/0!</v>
      </c>
      <c r="N187" s="144"/>
      <c r="O187" s="217"/>
      <c r="P187" s="168" t="str">
        <f t="shared" si="34"/>
        <v>(, ]</v>
      </c>
      <c r="Q187" s="142" t="s">
        <v>165</v>
      </c>
      <c r="R187" s="140">
        <f t="shared" si="35"/>
        <v>0</v>
      </c>
      <c r="S187" s="143">
        <v>0</v>
      </c>
      <c r="T187" s="143">
        <v>0</v>
      </c>
      <c r="U187" s="143">
        <v>0</v>
      </c>
      <c r="V187" s="144">
        <v>0</v>
      </c>
      <c r="W187" s="144">
        <v>0</v>
      </c>
      <c r="X187" s="144">
        <v>0</v>
      </c>
      <c r="Y187" s="144">
        <v>0</v>
      </c>
      <c r="Z187" s="144">
        <v>0</v>
      </c>
      <c r="AA187" s="144">
        <v>0</v>
      </c>
      <c r="AB187" s="145">
        <f t="shared" si="36"/>
        <v>0</v>
      </c>
      <c r="AC187" s="145">
        <f t="shared" si="37"/>
        <v>0</v>
      </c>
      <c r="AD187" s="145">
        <f t="shared" si="38"/>
        <v>0</v>
      </c>
      <c r="AE187" s="146">
        <f t="shared" si="39"/>
        <v>0</v>
      </c>
      <c r="AF187" s="146">
        <v>0</v>
      </c>
      <c r="AG187" s="146">
        <f t="shared" si="40"/>
        <v>0</v>
      </c>
      <c r="AH187" s="146">
        <v>0</v>
      </c>
      <c r="AI187" s="146">
        <f t="shared" si="41"/>
        <v>0</v>
      </c>
      <c r="AJ187" s="146">
        <v>0</v>
      </c>
      <c r="AK187" s="157"/>
      <c r="AL187" s="135"/>
      <c r="AM187" s="135"/>
      <c r="AN187"/>
      <c r="AO187"/>
      <c r="AP187"/>
      <c r="AQ187"/>
      <c r="AR187"/>
    </row>
    <row r="190" spans="1:44">
      <c r="AE190">
        <f>250*0.925</f>
        <v>231.25</v>
      </c>
    </row>
    <row r="191" spans="1:44">
      <c r="AF191" s="166" t="s">
        <v>215</v>
      </c>
      <c r="AG191" s="135"/>
      <c r="AH191" s="160" t="s">
        <v>214</v>
      </c>
      <c r="AI191" s="135"/>
      <c r="AJ191" s="160" t="s">
        <v>214</v>
      </c>
      <c r="AK191">
        <f>250*0.92</f>
        <v>230</v>
      </c>
    </row>
    <row r="192" spans="1:44" s="24" customFormat="1">
      <c r="A192" s="245" t="s">
        <v>144</v>
      </c>
      <c r="B192" s="245" t="s">
        <v>145</v>
      </c>
      <c r="C192" s="235" t="s">
        <v>146</v>
      </c>
      <c r="D192" s="236"/>
      <c r="E192" s="237"/>
      <c r="F192" s="235" t="s">
        <v>147</v>
      </c>
      <c r="G192" s="236"/>
      <c r="H192" s="237"/>
      <c r="I192" s="235" t="s">
        <v>148</v>
      </c>
      <c r="J192" s="236"/>
      <c r="K192" s="237"/>
      <c r="L192" s="235" t="s">
        <v>149</v>
      </c>
      <c r="M192" s="236"/>
      <c r="N192" s="237"/>
      <c r="O192" s="135"/>
      <c r="P192" s="238" t="s">
        <v>150</v>
      </c>
      <c r="Q192" s="235" t="s">
        <v>216</v>
      </c>
      <c r="R192" s="236"/>
      <c r="S192" s="236"/>
      <c r="T192" s="236"/>
      <c r="U192" s="236"/>
      <c r="V192" s="236"/>
      <c r="W192" s="236"/>
      <c r="X192" s="237"/>
      <c r="Y192" s="239" t="s">
        <v>152</v>
      </c>
      <c r="Z192" s="240"/>
      <c r="AA192" s="241"/>
      <c r="AB192" s="242">
        <f>10^9</f>
        <v>1000000000</v>
      </c>
      <c r="AC192" s="243"/>
      <c r="AD192" s="244"/>
      <c r="AE192" s="30" t="s">
        <v>192</v>
      </c>
      <c r="AF192" s="136">
        <f>SUM(AE194:AE252)</f>
        <v>231.25170730185846</v>
      </c>
      <c r="AG192" s="30" t="s">
        <v>193</v>
      </c>
      <c r="AH192" s="136">
        <f>SUM(AG194:AG252)</f>
        <v>58.437775387372788</v>
      </c>
      <c r="AI192" s="30" t="s">
        <v>194</v>
      </c>
      <c r="AJ192" s="136">
        <f>SUM(AI194:AI252)</f>
        <v>46.143121005622085</v>
      </c>
      <c r="AK192" s="135"/>
      <c r="AL192" s="135"/>
      <c r="AM192" s="166" t="s">
        <v>215</v>
      </c>
      <c r="AN192" s="165"/>
      <c r="AO192" s="135"/>
      <c r="AP192" s="135"/>
      <c r="AQ192" s="135"/>
      <c r="AR192" s="135"/>
    </row>
    <row r="193" spans="1:44" s="24" customFormat="1">
      <c r="A193" s="246"/>
      <c r="B193" s="246"/>
      <c r="C193" s="212" t="s">
        <v>217</v>
      </c>
      <c r="D193" s="212" t="s">
        <v>218</v>
      </c>
      <c r="E193" s="212" t="s">
        <v>219</v>
      </c>
      <c r="F193" s="212" t="s">
        <v>217</v>
      </c>
      <c r="G193" s="212" t="s">
        <v>218</v>
      </c>
      <c r="H193" s="212" t="s">
        <v>219</v>
      </c>
      <c r="I193" s="212" t="s">
        <v>217</v>
      </c>
      <c r="J193" s="212" t="s">
        <v>218</v>
      </c>
      <c r="K193" s="212" t="s">
        <v>219</v>
      </c>
      <c r="L193" s="212" t="s">
        <v>217</v>
      </c>
      <c r="M193" s="212" t="s">
        <v>218</v>
      </c>
      <c r="N193" s="212" t="s">
        <v>219</v>
      </c>
      <c r="O193" s="135"/>
      <c r="P193" s="238"/>
      <c r="Q193" s="212" t="s">
        <v>156</v>
      </c>
      <c r="R193" s="212" t="s">
        <v>157</v>
      </c>
      <c r="S193" s="212" t="s">
        <v>170</v>
      </c>
      <c r="T193" s="212" t="s">
        <v>171</v>
      </c>
      <c r="U193" s="212" t="s">
        <v>179</v>
      </c>
      <c r="V193" s="212" t="s">
        <v>174</v>
      </c>
      <c r="W193" s="212" t="s">
        <v>180</v>
      </c>
      <c r="X193" s="212" t="s">
        <v>181</v>
      </c>
      <c r="Y193" s="212" t="s">
        <v>172</v>
      </c>
      <c r="Z193" s="212" t="s">
        <v>173</v>
      </c>
      <c r="AA193" s="212" t="s">
        <v>182</v>
      </c>
      <c r="AB193" s="212" t="s">
        <v>175</v>
      </c>
      <c r="AC193" s="212" t="s">
        <v>176</v>
      </c>
      <c r="AD193" s="212" t="s">
        <v>183</v>
      </c>
      <c r="AE193" s="212" t="s">
        <v>149</v>
      </c>
      <c r="AF193" s="212" t="s">
        <v>158</v>
      </c>
      <c r="AG193" s="212" t="s">
        <v>149</v>
      </c>
      <c r="AH193" s="212" t="s">
        <v>158</v>
      </c>
      <c r="AI193" s="212" t="s">
        <v>149</v>
      </c>
      <c r="AJ193" s="212" t="s">
        <v>158</v>
      </c>
      <c r="AK193" s="135"/>
      <c r="AL193" s="213"/>
      <c r="AM193" s="159" t="s">
        <v>168</v>
      </c>
      <c r="AN193" s="159"/>
      <c r="AO193" s="167"/>
      <c r="AP193" s="135"/>
      <c r="AQ193" s="135"/>
      <c r="AR193" s="135"/>
    </row>
    <row r="194" spans="1:44" s="24" customFormat="1" ht="15.75">
      <c r="A194" s="138">
        <v>-1</v>
      </c>
      <c r="B194" s="138">
        <v>0</v>
      </c>
      <c r="C194" s="139">
        <v>1295</v>
      </c>
      <c r="D194" s="139"/>
      <c r="E194" s="139"/>
      <c r="F194" s="139">
        <v>0</v>
      </c>
      <c r="G194" s="139"/>
      <c r="H194" s="151"/>
      <c r="I194" s="140" cm="1">
        <f t="array" ref="I194:I252">_xlfn.LET(_xlpm.x, C194:C252, _xlpm.x/SUM(_xlpm.x))</f>
        <v>1.9185185185185185E-4</v>
      </c>
      <c r="J194" s="140" t="e" cm="1">
        <f t="array" ref="J194:J252">_xlfn.LET(_xlpm.x, D194:D252, _xlpm.x/SUM(_xlpm.x))</f>
        <v>#DIV/0!</v>
      </c>
      <c r="K194" s="140"/>
      <c r="L194" s="141" cm="1">
        <f t="array" ref="L194:L252">F194:F252/C194:C252/Overview!$A$5/5</f>
        <v>0</v>
      </c>
      <c r="M194" s="141" t="e" cm="1">
        <f t="array" ref="M194:M252">G194:G252/D194:D252/[1]Overview!$A$5/5</f>
        <v>#DIV/0!</v>
      </c>
      <c r="N194" s="144"/>
      <c r="O194" s="219"/>
      <c r="P194" s="168" t="str">
        <f t="shared" ref="P194:P252" si="42">"("&amp;$A194&amp;", "&amp;$B194&amp;"]"</f>
        <v>(-1, 0]</v>
      </c>
      <c r="Q194" s="142" t="s">
        <v>221</v>
      </c>
      <c r="R194" s="140">
        <f>_xlfn.XLOOKUP(Q194, $I$193:$K$193, I194:K194)</f>
        <v>1.9185185185185185E-4</v>
      </c>
      <c r="S194" s="143">
        <v>0</v>
      </c>
      <c r="T194" s="143">
        <v>0</v>
      </c>
      <c r="U194" s="143">
        <v>0</v>
      </c>
      <c r="V194" s="144" cm="1">
        <f t="array" ref="V194:V252">$R194:$R252*S194:S252</f>
        <v>0</v>
      </c>
      <c r="W194" s="144" cm="1">
        <f t="array" ref="W194:W252">$R194:$R252*T194:T252</f>
        <v>0</v>
      </c>
      <c r="X194" s="144" cm="1">
        <f t="array" ref="X194:X252">$R194:$R252*U194:U252</f>
        <v>0</v>
      </c>
      <c r="Y194" s="144" cm="1">
        <f t="array" ref="Y194:Y252">_xlfn.LET(_xlpm.x,_xlfn.ANCHORARRAY( V194), _xlpm.x/SUM(_xlpm.x))</f>
        <v>0</v>
      </c>
      <c r="Z194" s="144" cm="1">
        <f t="array" ref="Z194:Z252">_xlfn.LET(_xlpm.x,_xlfn.ANCHORARRAY( W194), _xlpm.x/SUM(_xlpm.x))</f>
        <v>0</v>
      </c>
      <c r="AA194" s="144" cm="1">
        <f t="array" ref="AA194:AA252">_xlfn.LET(_xlpm.x,_xlfn.ANCHORARRAY( X194), _xlpm.x/SUM(_xlpm.x))</f>
        <v>0</v>
      </c>
      <c r="AB194" s="145">
        <f>INT(Y194*$AB$62)</f>
        <v>0</v>
      </c>
      <c r="AC194" s="145">
        <f t="shared" ref="AC194:AC252" si="43">INT(Z194*$AB$62)</f>
        <v>0</v>
      </c>
      <c r="AD194" s="145">
        <f t="shared" ref="AD194:AD252" si="44">INT(AA194*$AB$62)</f>
        <v>0</v>
      </c>
      <c r="AE194" s="146">
        <f>_xlfn.LET(_xlpm.x, _xlfn.XLOOKUP($Q194, $L$193:$N$193, $L194:$N194), IF(ISERROR(_xlpm.x), 0, _xlpm.x)*AB194/$AB$192)</f>
        <v>0</v>
      </c>
      <c r="AF194" s="146" cm="1">
        <f t="array" ref="AF194:AF252">_xlfn.LET(_xlpm.x, AB194:AB252, _xlpm.x/SUM(_xlpm.x))</f>
        <v>0</v>
      </c>
      <c r="AG194" s="146">
        <f>_xlfn.LET(_xlpm.x, _xlfn.XLOOKUP($Q194, $L$193:$N$193, $L194:$N194), IF(ISERROR(_xlpm.x), 0, _xlpm.x)*AC194/$AB$192)</f>
        <v>0</v>
      </c>
      <c r="AH194" s="146" cm="1">
        <f t="array" ref="AH194:AH252">_xlfn.LET(_xlpm.x, AC194:AC252, _xlpm.x/SUM(_xlpm.x))</f>
        <v>0</v>
      </c>
      <c r="AI194" s="146">
        <f>_xlfn.LET(_xlpm.x, _xlfn.XLOOKUP($Q194, $L$193:$N$193, $L194:$N194), IF(ISERROR(_xlpm.x), 0, _xlpm.x)*AD194/$AB$192)</f>
        <v>0</v>
      </c>
      <c r="AJ194" s="146" cm="1">
        <f t="array" ref="AJ194:AJ252">_xlfn.LET(_xlpm.x, AD194:AD252, _xlpm.x/SUM(_xlpm.x))</f>
        <v>0</v>
      </c>
      <c r="AK194" s="157"/>
      <c r="AL194" s="163"/>
      <c r="AM194" s="163" cm="1">
        <f t="array" ref="AM194:AM245">AF194:AF245</f>
        <v>0</v>
      </c>
      <c r="AN194" s="163"/>
      <c r="AO194" s="163"/>
      <c r="AP194" s="135"/>
      <c r="AQ194" s="135"/>
      <c r="AR194" s="135"/>
    </row>
    <row r="195" spans="1:44" s="24" customFormat="1" ht="15.75">
      <c r="A195" s="138">
        <v>0</v>
      </c>
      <c r="B195" s="138">
        <v>1</v>
      </c>
      <c r="C195" s="139">
        <v>5659</v>
      </c>
      <c r="D195" s="139"/>
      <c r="E195" s="139"/>
      <c r="F195" s="139">
        <v>1572600</v>
      </c>
      <c r="G195" s="139"/>
      <c r="H195" s="151"/>
      <c r="I195" s="140">
        <v>8.383703703703704E-4</v>
      </c>
      <c r="J195" s="140" t="e">
        <v>#DIV/0!</v>
      </c>
      <c r="K195" s="140"/>
      <c r="L195" s="141">
        <v>0.55578724156211345</v>
      </c>
      <c r="M195" s="141" t="e">
        <v>#DIV/0!</v>
      </c>
      <c r="N195" s="144"/>
      <c r="O195" s="218"/>
      <c r="P195" s="168" t="str">
        <f t="shared" si="42"/>
        <v>(0, 1]</v>
      </c>
      <c r="Q195" s="142" t="s">
        <v>221</v>
      </c>
      <c r="R195" s="140">
        <f t="shared" ref="R195:R252" si="45">_xlfn.XLOOKUP(Q195, $I$193:$K$193, I195:K195)</f>
        <v>8.383703703703704E-4</v>
      </c>
      <c r="S195" s="143">
        <v>0</v>
      </c>
      <c r="T195" s="143">
        <v>0</v>
      </c>
      <c r="U195" s="143">
        <v>0</v>
      </c>
      <c r="V195" s="144">
        <v>0</v>
      </c>
      <c r="W195" s="144">
        <v>0</v>
      </c>
      <c r="X195" s="144">
        <v>0</v>
      </c>
      <c r="Y195" s="144">
        <v>0</v>
      </c>
      <c r="Z195" s="144">
        <v>0</v>
      </c>
      <c r="AA195" s="144">
        <v>0</v>
      </c>
      <c r="AB195" s="145">
        <f t="shared" ref="AB195:AB252" si="46">INT(Y195*$AB$62)</f>
        <v>0</v>
      </c>
      <c r="AC195" s="145">
        <f t="shared" si="43"/>
        <v>0</v>
      </c>
      <c r="AD195" s="145">
        <f t="shared" si="44"/>
        <v>0</v>
      </c>
      <c r="AE195" s="146">
        <f t="shared" ref="AE195:AE252" si="47">_xlfn.LET(_xlpm.x, _xlfn.XLOOKUP($Q195, $L$193:$N$193, $L195:$N195), IF(ISERROR(_xlpm.x), 0, _xlpm.x)*AB195/$AB$192)</f>
        <v>0</v>
      </c>
      <c r="AF195" s="146">
        <v>0</v>
      </c>
      <c r="AG195" s="146">
        <f t="shared" ref="AG195:AG252" si="48">_xlfn.LET(_xlpm.x, _xlfn.XLOOKUP($Q195, $L$193:$N$193, $L195:$N195), IF(ISERROR(_xlpm.x), 0, _xlpm.x)*AC195/$AB$192)</f>
        <v>0</v>
      </c>
      <c r="AH195" s="146">
        <v>0</v>
      </c>
      <c r="AI195" s="146">
        <f t="shared" ref="AI195:AI252" si="49">_xlfn.LET(_xlpm.x, _xlfn.XLOOKUP($Q195, $L$193:$N$193, $L195:$N195), IF(ISERROR(_xlpm.x), 0, _xlpm.x)*AD195/$AB$192)</f>
        <v>0</v>
      </c>
      <c r="AJ195" s="146">
        <v>0</v>
      </c>
      <c r="AK195" s="157"/>
      <c r="AL195" s="163"/>
      <c r="AM195" s="163">
        <v>0</v>
      </c>
      <c r="AN195" s="163"/>
      <c r="AO195" s="163"/>
      <c r="AP195" s="135"/>
      <c r="AQ195" s="135"/>
      <c r="AR195" s="135"/>
    </row>
    <row r="196" spans="1:44" s="24" customFormat="1" ht="15.75">
      <c r="A196" s="138">
        <v>1</v>
      </c>
      <c r="B196" s="138">
        <v>2</v>
      </c>
      <c r="C196" s="139">
        <v>4439</v>
      </c>
      <c r="D196" s="139"/>
      <c r="E196" s="139"/>
      <c r="F196" s="139">
        <v>3401100</v>
      </c>
      <c r="G196" s="139"/>
      <c r="H196" s="151"/>
      <c r="I196" s="140">
        <v>6.5762962962962964E-4</v>
      </c>
      <c r="J196" s="140" t="e">
        <v>#DIV/0!</v>
      </c>
      <c r="K196" s="140"/>
      <c r="L196" s="141">
        <v>1.5323721558909664</v>
      </c>
      <c r="M196" s="141" t="e">
        <v>#DIV/0!</v>
      </c>
      <c r="N196" s="144"/>
      <c r="O196" s="218"/>
      <c r="P196" s="168" t="str">
        <f t="shared" si="42"/>
        <v>(1, 2]</v>
      </c>
      <c r="Q196" s="142" t="s">
        <v>221</v>
      </c>
      <c r="R196" s="140">
        <f t="shared" si="45"/>
        <v>6.5762962962962964E-4</v>
      </c>
      <c r="S196" s="143">
        <v>0</v>
      </c>
      <c r="T196" s="143">
        <v>0</v>
      </c>
      <c r="U196" s="143">
        <v>0</v>
      </c>
      <c r="V196" s="144">
        <v>0</v>
      </c>
      <c r="W196" s="144">
        <v>0</v>
      </c>
      <c r="X196" s="144">
        <v>0</v>
      </c>
      <c r="Y196" s="144">
        <v>0</v>
      </c>
      <c r="Z196" s="144">
        <v>0</v>
      </c>
      <c r="AA196" s="144">
        <v>0</v>
      </c>
      <c r="AB196" s="145">
        <f t="shared" si="46"/>
        <v>0</v>
      </c>
      <c r="AC196" s="145">
        <f t="shared" si="43"/>
        <v>0</v>
      </c>
      <c r="AD196" s="145">
        <f t="shared" si="44"/>
        <v>0</v>
      </c>
      <c r="AE196" s="146">
        <f t="shared" si="47"/>
        <v>0</v>
      </c>
      <c r="AF196" s="146">
        <v>0</v>
      </c>
      <c r="AG196" s="146">
        <f t="shared" si="48"/>
        <v>0</v>
      </c>
      <c r="AH196" s="146">
        <v>0</v>
      </c>
      <c r="AI196" s="146">
        <f t="shared" si="49"/>
        <v>0</v>
      </c>
      <c r="AJ196" s="146">
        <v>0</v>
      </c>
      <c r="AK196" s="157"/>
      <c r="AL196" s="163"/>
      <c r="AM196" s="163">
        <v>0</v>
      </c>
      <c r="AN196" s="163"/>
      <c r="AO196" s="163"/>
      <c r="AP196" s="135"/>
      <c r="AQ196" s="135"/>
      <c r="AR196" s="135"/>
    </row>
    <row r="197" spans="1:44" s="24" customFormat="1" ht="15.75">
      <c r="A197" s="138">
        <v>2</v>
      </c>
      <c r="B197" s="138">
        <v>3</v>
      </c>
      <c r="C197" s="139">
        <v>3101</v>
      </c>
      <c r="D197" s="139"/>
      <c r="E197" s="139"/>
      <c r="F197" s="139">
        <v>3953550</v>
      </c>
      <c r="G197" s="139"/>
      <c r="H197" s="151"/>
      <c r="I197" s="140">
        <v>4.594074074074074E-4</v>
      </c>
      <c r="J197" s="140" t="e">
        <v>#DIV/0!</v>
      </c>
      <c r="K197" s="140"/>
      <c r="L197" s="141">
        <v>2.5498548855207996</v>
      </c>
      <c r="M197" s="141" t="e">
        <v>#DIV/0!</v>
      </c>
      <c r="N197" s="144"/>
      <c r="O197" s="218"/>
      <c r="P197" s="168" t="str">
        <f t="shared" si="42"/>
        <v>(2, 3]</v>
      </c>
      <c r="Q197" s="142" t="s">
        <v>221</v>
      </c>
      <c r="R197" s="140">
        <f t="shared" si="45"/>
        <v>4.594074074074074E-4</v>
      </c>
      <c r="S197" s="143">
        <v>0</v>
      </c>
      <c r="T197" s="143">
        <v>0</v>
      </c>
      <c r="U197" s="143">
        <v>0</v>
      </c>
      <c r="V197" s="144">
        <v>0</v>
      </c>
      <c r="W197" s="144">
        <v>0</v>
      </c>
      <c r="X197" s="144">
        <v>0</v>
      </c>
      <c r="Y197" s="144">
        <v>0</v>
      </c>
      <c r="Z197" s="144">
        <v>0</v>
      </c>
      <c r="AA197" s="144">
        <v>0</v>
      </c>
      <c r="AB197" s="145">
        <f t="shared" si="46"/>
        <v>0</v>
      </c>
      <c r="AC197" s="145">
        <f t="shared" si="43"/>
        <v>0</v>
      </c>
      <c r="AD197" s="145">
        <f t="shared" si="44"/>
        <v>0</v>
      </c>
      <c r="AE197" s="146">
        <f t="shared" si="47"/>
        <v>0</v>
      </c>
      <c r="AF197" s="146">
        <v>0</v>
      </c>
      <c r="AG197" s="146">
        <f t="shared" si="48"/>
        <v>0</v>
      </c>
      <c r="AH197" s="146">
        <v>0</v>
      </c>
      <c r="AI197" s="146">
        <f t="shared" si="49"/>
        <v>0</v>
      </c>
      <c r="AJ197" s="146">
        <v>0</v>
      </c>
      <c r="AK197" s="157"/>
      <c r="AL197" s="163"/>
      <c r="AM197" s="163">
        <v>0</v>
      </c>
      <c r="AN197" s="163"/>
      <c r="AO197" s="163"/>
      <c r="AP197" s="135"/>
      <c r="AQ197" s="135"/>
      <c r="AR197" s="135"/>
    </row>
    <row r="198" spans="1:44" s="24" customFormat="1" ht="15.75">
      <c r="A198" s="138">
        <v>3</v>
      </c>
      <c r="B198" s="138">
        <v>4</v>
      </c>
      <c r="C198" s="139">
        <v>2430</v>
      </c>
      <c r="D198" s="139"/>
      <c r="E198" s="139"/>
      <c r="F198" s="139">
        <v>4308750</v>
      </c>
      <c r="G198" s="139"/>
      <c r="H198" s="151"/>
      <c r="I198" s="140">
        <v>3.6000000000000002E-4</v>
      </c>
      <c r="J198" s="140" t="e">
        <v>#DIV/0!</v>
      </c>
      <c r="K198" s="140"/>
      <c r="L198" s="141">
        <v>3.5462962962962963</v>
      </c>
      <c r="M198" s="141" t="e">
        <v>#DIV/0!</v>
      </c>
      <c r="N198" s="144"/>
      <c r="O198" s="218"/>
      <c r="P198" s="168" t="str">
        <f t="shared" si="42"/>
        <v>(3, 4]</v>
      </c>
      <c r="Q198" s="142" t="s">
        <v>221</v>
      </c>
      <c r="R198" s="140">
        <f t="shared" si="45"/>
        <v>3.6000000000000002E-4</v>
      </c>
      <c r="S198" s="143">
        <v>0</v>
      </c>
      <c r="T198" s="143">
        <v>0</v>
      </c>
      <c r="U198" s="143">
        <v>0</v>
      </c>
      <c r="V198" s="144">
        <v>0</v>
      </c>
      <c r="W198" s="144">
        <v>0</v>
      </c>
      <c r="X198" s="144">
        <v>0</v>
      </c>
      <c r="Y198" s="144">
        <v>0</v>
      </c>
      <c r="Z198" s="144">
        <v>0</v>
      </c>
      <c r="AA198" s="144">
        <v>0</v>
      </c>
      <c r="AB198" s="145">
        <f t="shared" si="46"/>
        <v>0</v>
      </c>
      <c r="AC198" s="145">
        <f t="shared" si="43"/>
        <v>0</v>
      </c>
      <c r="AD198" s="145">
        <f t="shared" si="44"/>
        <v>0</v>
      </c>
      <c r="AE198" s="146">
        <f t="shared" si="47"/>
        <v>0</v>
      </c>
      <c r="AF198" s="146">
        <v>0</v>
      </c>
      <c r="AG198" s="146">
        <f t="shared" si="48"/>
        <v>0</v>
      </c>
      <c r="AH198" s="146">
        <v>0</v>
      </c>
      <c r="AI198" s="146">
        <f t="shared" si="49"/>
        <v>0</v>
      </c>
      <c r="AJ198" s="146">
        <v>0</v>
      </c>
      <c r="AK198" s="157"/>
      <c r="AL198" s="163"/>
      <c r="AM198" s="163">
        <v>0</v>
      </c>
      <c r="AN198" s="163"/>
      <c r="AO198" s="163"/>
      <c r="AP198" s="135"/>
      <c r="AQ198" s="135"/>
      <c r="AR198" s="135"/>
    </row>
    <row r="199" spans="1:44" s="24" customFormat="1">
      <c r="A199" s="138">
        <v>4</v>
      </c>
      <c r="B199" s="138">
        <v>5</v>
      </c>
      <c r="C199" s="139">
        <v>1971</v>
      </c>
      <c r="D199" s="139"/>
      <c r="E199" s="139"/>
      <c r="F199" s="139">
        <v>4487300</v>
      </c>
      <c r="G199" s="139"/>
      <c r="H199" s="151"/>
      <c r="I199" s="140">
        <v>2.92E-4</v>
      </c>
      <c r="J199" s="140" t="e">
        <v>#DIV/0!</v>
      </c>
      <c r="K199" s="140"/>
      <c r="L199" s="141">
        <v>4.5533231861998988</v>
      </c>
      <c r="M199" s="141" t="e">
        <v>#DIV/0!</v>
      </c>
      <c r="N199" s="144"/>
      <c r="O199" s="218"/>
      <c r="P199" s="168" t="str">
        <f t="shared" si="42"/>
        <v>(4, 5]</v>
      </c>
      <c r="Q199" s="142" t="s">
        <v>221</v>
      </c>
      <c r="R199" s="140">
        <f t="shared" si="45"/>
        <v>2.92E-4</v>
      </c>
      <c r="S199" s="143">
        <v>0</v>
      </c>
      <c r="T199" s="143">
        <v>3.0000000000000001E-3</v>
      </c>
      <c r="U199" s="143">
        <v>0</v>
      </c>
      <c r="V199" s="144">
        <v>0</v>
      </c>
      <c r="W199" s="144">
        <v>8.7599999999999996E-7</v>
      </c>
      <c r="X199" s="144">
        <v>0</v>
      </c>
      <c r="Y199" s="144">
        <v>0</v>
      </c>
      <c r="Z199" s="144">
        <v>1.6472996748312347E-4</v>
      </c>
      <c r="AA199" s="144">
        <v>0</v>
      </c>
      <c r="AB199" s="145">
        <f t="shared" si="46"/>
        <v>0</v>
      </c>
      <c r="AC199" s="145">
        <f t="shared" si="43"/>
        <v>164729</v>
      </c>
      <c r="AD199" s="145">
        <f t="shared" si="44"/>
        <v>0</v>
      </c>
      <c r="AE199" s="146">
        <f t="shared" si="47"/>
        <v>0</v>
      </c>
      <c r="AF199" s="146">
        <v>0</v>
      </c>
      <c r="AG199" s="146">
        <f t="shared" si="48"/>
        <v>7.5006437513952323E-4</v>
      </c>
      <c r="AH199" s="146">
        <v>1.6472900280039304E-4</v>
      </c>
      <c r="AI199" s="146">
        <f t="shared" si="49"/>
        <v>0</v>
      </c>
      <c r="AJ199" s="146">
        <v>0</v>
      </c>
      <c r="AK199" s="157"/>
      <c r="AL199" s="170"/>
      <c r="AM199" s="163">
        <v>0</v>
      </c>
      <c r="AN199" s="163"/>
      <c r="AO199" s="163"/>
      <c r="AP199" s="135"/>
      <c r="AQ199" s="135"/>
      <c r="AR199" s="135"/>
    </row>
    <row r="200" spans="1:44" s="24" customFormat="1">
      <c r="A200" s="138">
        <v>5</v>
      </c>
      <c r="B200" s="138">
        <v>6</v>
      </c>
      <c r="C200" s="139">
        <v>1529</v>
      </c>
      <c r="D200" s="139"/>
      <c r="E200" s="139"/>
      <c r="F200" s="139">
        <v>4237250</v>
      </c>
      <c r="G200" s="139"/>
      <c r="H200" s="151"/>
      <c r="I200" s="140">
        <v>2.2651851851851853E-4</v>
      </c>
      <c r="J200" s="140" t="e">
        <v>#DIV/0!</v>
      </c>
      <c r="K200" s="140"/>
      <c r="L200" s="141">
        <v>5.5425114453891435</v>
      </c>
      <c r="M200" s="141" t="e">
        <v>#DIV/0!</v>
      </c>
      <c r="N200" s="144"/>
      <c r="O200" s="218"/>
      <c r="P200" s="168" t="str">
        <f t="shared" si="42"/>
        <v>(5, 6]</v>
      </c>
      <c r="Q200" s="142" t="s">
        <v>221</v>
      </c>
      <c r="R200" s="140">
        <f t="shared" si="45"/>
        <v>2.2651851851851853E-4</v>
      </c>
      <c r="S200" s="143">
        <v>0</v>
      </c>
      <c r="T200" s="143">
        <v>2.4E-2</v>
      </c>
      <c r="U200" s="143">
        <v>0</v>
      </c>
      <c r="V200" s="144">
        <v>0</v>
      </c>
      <c r="W200" s="144">
        <v>5.436444444444445E-6</v>
      </c>
      <c r="X200" s="144">
        <v>0</v>
      </c>
      <c r="Y200" s="144">
        <v>0</v>
      </c>
      <c r="Z200" s="144">
        <v>1.0223120052022154E-3</v>
      </c>
      <c r="AA200" s="144">
        <v>0</v>
      </c>
      <c r="AB200" s="145">
        <f t="shared" si="46"/>
        <v>0</v>
      </c>
      <c r="AC200" s="145">
        <f t="shared" si="43"/>
        <v>1022312</v>
      </c>
      <c r="AD200" s="145">
        <f t="shared" si="44"/>
        <v>0</v>
      </c>
      <c r="AE200" s="146">
        <f t="shared" si="47"/>
        <v>0</v>
      </c>
      <c r="AF200" s="146">
        <v>0</v>
      </c>
      <c r="AG200" s="146">
        <f t="shared" si="48"/>
        <v>5.6661759607586669E-3</v>
      </c>
      <c r="AH200" s="146">
        <v>1.0223120173793042E-3</v>
      </c>
      <c r="AI200" s="146">
        <f t="shared" si="49"/>
        <v>0</v>
      </c>
      <c r="AJ200" s="146">
        <v>0</v>
      </c>
      <c r="AK200" s="157"/>
      <c r="AL200" s="170"/>
      <c r="AM200" s="163">
        <v>0</v>
      </c>
      <c r="AN200" s="163"/>
      <c r="AO200" s="163"/>
      <c r="AP200" s="135"/>
      <c r="AQ200" s="135"/>
      <c r="AR200" s="135"/>
    </row>
    <row r="201" spans="1:44" s="24" customFormat="1">
      <c r="A201" s="138">
        <v>6</v>
      </c>
      <c r="B201" s="138">
        <v>7</v>
      </c>
      <c r="C201" s="139">
        <v>1304</v>
      </c>
      <c r="D201" s="139"/>
      <c r="E201" s="139"/>
      <c r="F201" s="139">
        <v>4266100</v>
      </c>
      <c r="G201" s="139"/>
      <c r="H201" s="151"/>
      <c r="I201" s="140">
        <v>1.9318518518518518E-4</v>
      </c>
      <c r="J201" s="140" t="e">
        <v>#DIV/0!</v>
      </c>
      <c r="K201" s="140"/>
      <c r="L201" s="141">
        <v>6.5430981595092019</v>
      </c>
      <c r="M201" s="141" t="e">
        <v>#DIV/0!</v>
      </c>
      <c r="N201" s="144"/>
      <c r="O201" s="218"/>
      <c r="P201" s="168" t="str">
        <f t="shared" si="42"/>
        <v>(6, 7]</v>
      </c>
      <c r="Q201" s="142" t="s">
        <v>221</v>
      </c>
      <c r="R201" s="140">
        <f t="shared" si="45"/>
        <v>1.9318518518518518E-4</v>
      </c>
      <c r="S201" s="143">
        <v>0</v>
      </c>
      <c r="T201" s="143">
        <v>3.15E-2</v>
      </c>
      <c r="U201" s="143">
        <v>0</v>
      </c>
      <c r="V201" s="144">
        <v>0</v>
      </c>
      <c r="W201" s="144">
        <v>6.0853333333333334E-6</v>
      </c>
      <c r="X201" s="144">
        <v>0</v>
      </c>
      <c r="Y201" s="144">
        <v>0</v>
      </c>
      <c r="Z201" s="144">
        <v>1.1443342033378623E-3</v>
      </c>
      <c r="AA201" s="144">
        <v>0</v>
      </c>
      <c r="AB201" s="145">
        <f t="shared" si="46"/>
        <v>0</v>
      </c>
      <c r="AC201" s="145">
        <f t="shared" si="43"/>
        <v>1144334</v>
      </c>
      <c r="AD201" s="145">
        <f t="shared" si="44"/>
        <v>0</v>
      </c>
      <c r="AE201" s="146">
        <f t="shared" si="47"/>
        <v>0</v>
      </c>
      <c r="AF201" s="146">
        <v>0</v>
      </c>
      <c r="AG201" s="146">
        <f t="shared" si="48"/>
        <v>7.4874896892638031E-3</v>
      </c>
      <c r="AH201" s="146">
        <v>1.1443340194536784E-3</v>
      </c>
      <c r="AI201" s="146">
        <f t="shared" si="49"/>
        <v>0</v>
      </c>
      <c r="AJ201" s="146">
        <v>0</v>
      </c>
      <c r="AK201" s="157"/>
      <c r="AL201" s="170"/>
      <c r="AM201" s="163">
        <v>0</v>
      </c>
      <c r="AN201" s="163"/>
      <c r="AO201" s="163"/>
      <c r="AP201" s="135"/>
      <c r="AQ201" s="135"/>
      <c r="AR201" s="135"/>
    </row>
    <row r="202" spans="1:44" s="24" customFormat="1" ht="15.6" customHeight="1">
      <c r="A202" s="138">
        <v>7</v>
      </c>
      <c r="B202" s="138">
        <v>8</v>
      </c>
      <c r="C202" s="139">
        <v>1113</v>
      </c>
      <c r="D202" s="139"/>
      <c r="E202" s="139"/>
      <c r="F202" s="139">
        <v>4200400</v>
      </c>
      <c r="G202" s="139"/>
      <c r="H202" s="151"/>
      <c r="I202" s="140">
        <v>1.648888888888889E-4</v>
      </c>
      <c r="J202" s="140" t="e">
        <v>#DIV/0!</v>
      </c>
      <c r="K202" s="140"/>
      <c r="L202" s="140">
        <v>7.5478885893980232</v>
      </c>
      <c r="M202" s="140" t="e">
        <v>#DIV/0!</v>
      </c>
      <c r="N202" s="144"/>
      <c r="O202" s="218"/>
      <c r="P202" s="168" t="str">
        <f t="shared" si="42"/>
        <v>(7, 8]</v>
      </c>
      <c r="Q202" s="142" t="s">
        <v>221</v>
      </c>
      <c r="R202" s="140">
        <f t="shared" si="45"/>
        <v>1.648888888888889E-4</v>
      </c>
      <c r="S202" s="143">
        <v>0</v>
      </c>
      <c r="T202" s="143">
        <v>3.7999999999999999E-2</v>
      </c>
      <c r="U202" s="143">
        <v>0.1</v>
      </c>
      <c r="V202" s="144">
        <v>0</v>
      </c>
      <c r="W202" s="144">
        <v>6.2657777777777782E-6</v>
      </c>
      <c r="X202" s="144">
        <v>1.6488888888888892E-5</v>
      </c>
      <c r="Y202" s="144">
        <v>0</v>
      </c>
      <c r="Z202" s="144">
        <v>1.1782664036413368E-3</v>
      </c>
      <c r="AA202" s="144">
        <v>7.485623600098644E-4</v>
      </c>
      <c r="AB202" s="145">
        <f t="shared" si="46"/>
        <v>0</v>
      </c>
      <c r="AC202" s="145">
        <f t="shared" si="43"/>
        <v>1178266</v>
      </c>
      <c r="AD202" s="145">
        <f t="shared" si="44"/>
        <v>748562</v>
      </c>
      <c r="AE202" s="146">
        <f t="shared" si="47"/>
        <v>0</v>
      </c>
      <c r="AF202" s="146">
        <v>0</v>
      </c>
      <c r="AG202" s="146">
        <f t="shared" si="48"/>
        <v>8.8934204966756511E-3</v>
      </c>
      <c r="AH202" s="146">
        <v>1.1782660200305222E-3</v>
      </c>
      <c r="AI202" s="146">
        <f t="shared" si="49"/>
        <v>5.6500625782569631E-3</v>
      </c>
      <c r="AJ202" s="146">
        <v>7.4856200898274416E-4</v>
      </c>
      <c r="AK202" s="157"/>
      <c r="AL202" s="170"/>
      <c r="AM202" s="163">
        <v>0</v>
      </c>
      <c r="AN202" s="163"/>
      <c r="AO202" s="163"/>
      <c r="AP202" s="135"/>
      <c r="AQ202" s="135"/>
      <c r="AR202" s="135"/>
    </row>
    <row r="203" spans="1:44" s="24" customFormat="1">
      <c r="A203" s="138">
        <v>8</v>
      </c>
      <c r="B203" s="138">
        <v>9</v>
      </c>
      <c r="C203" s="139">
        <v>1110</v>
      </c>
      <c r="D203" s="139"/>
      <c r="E203" s="139"/>
      <c r="F203" s="139">
        <v>4758650</v>
      </c>
      <c r="G203" s="139"/>
      <c r="H203" s="151"/>
      <c r="I203" s="140">
        <v>1.6444444444444444E-4</v>
      </c>
      <c r="J203" s="140" t="e">
        <v>#DIV/0!</v>
      </c>
      <c r="K203" s="140"/>
      <c r="L203" s="140">
        <v>8.5741441441441442</v>
      </c>
      <c r="M203" s="140" t="e">
        <v>#DIV/0!</v>
      </c>
      <c r="N203" s="144"/>
      <c r="O203" s="218"/>
      <c r="P203" s="168" t="str">
        <f t="shared" si="42"/>
        <v>(8, 9]</v>
      </c>
      <c r="Q203" s="142" t="s">
        <v>221</v>
      </c>
      <c r="R203" s="140">
        <f t="shared" si="45"/>
        <v>1.6444444444444444E-4</v>
      </c>
      <c r="S203" s="143">
        <v>0</v>
      </c>
      <c r="T203" s="143">
        <v>4.2500000000000003E-2</v>
      </c>
      <c r="U203" s="143">
        <v>0.2</v>
      </c>
      <c r="V203" s="144">
        <v>0</v>
      </c>
      <c r="W203" s="144">
        <v>6.9888888888888887E-6</v>
      </c>
      <c r="X203" s="144">
        <v>3.2888888888888887E-5</v>
      </c>
      <c r="Y203" s="144">
        <v>0</v>
      </c>
      <c r="Z203" s="144">
        <v>1.3142459353993488E-3</v>
      </c>
      <c r="AA203" s="144">
        <v>1.4930893434159016E-3</v>
      </c>
      <c r="AB203" s="145">
        <f t="shared" si="46"/>
        <v>0</v>
      </c>
      <c r="AC203" s="145">
        <f t="shared" si="43"/>
        <v>1314245</v>
      </c>
      <c r="AD203" s="145">
        <f t="shared" si="44"/>
        <v>1493089</v>
      </c>
      <c r="AE203" s="146">
        <f t="shared" si="47"/>
        <v>0</v>
      </c>
      <c r="AF203" s="146">
        <v>0</v>
      </c>
      <c r="AG203" s="146">
        <f t="shared" si="48"/>
        <v>1.1268526070720722E-2</v>
      </c>
      <c r="AH203" s="146">
        <v>1.3142450223421654E-3</v>
      </c>
      <c r="AI203" s="146">
        <f t="shared" si="49"/>
        <v>1.2801960306036036E-2</v>
      </c>
      <c r="AJ203" s="146">
        <v>1.4930890179170682E-3</v>
      </c>
      <c r="AK203" s="157"/>
      <c r="AL203" s="170"/>
      <c r="AM203" s="163">
        <v>0</v>
      </c>
      <c r="AN203" s="163"/>
      <c r="AO203" s="163"/>
      <c r="AP203" s="135"/>
      <c r="AQ203" s="135"/>
      <c r="AR203" s="135"/>
    </row>
    <row r="204" spans="1:44" s="24" customFormat="1">
      <c r="A204" s="138">
        <v>9</v>
      </c>
      <c r="B204" s="138">
        <v>10</v>
      </c>
      <c r="C204" s="139">
        <v>1014</v>
      </c>
      <c r="D204" s="139"/>
      <c r="E204" s="139"/>
      <c r="F204" s="139">
        <v>4851150</v>
      </c>
      <c r="G204" s="139"/>
      <c r="H204" s="151"/>
      <c r="I204" s="140">
        <v>1.5022222222222222E-4</v>
      </c>
      <c r="J204" s="140" t="e">
        <v>#DIV/0!</v>
      </c>
      <c r="K204" s="140"/>
      <c r="L204" s="140">
        <v>9.5683431952662712</v>
      </c>
      <c r="M204" s="140" t="e">
        <v>#DIV/0!</v>
      </c>
      <c r="N204" s="144"/>
      <c r="O204" s="218"/>
      <c r="P204" s="168" t="str">
        <f t="shared" si="42"/>
        <v>(9, 10]</v>
      </c>
      <c r="Q204" s="142" t="s">
        <v>221</v>
      </c>
      <c r="R204" s="140">
        <f t="shared" si="45"/>
        <v>1.5022222222222222E-4</v>
      </c>
      <c r="S204" s="143">
        <v>0</v>
      </c>
      <c r="T204" s="143">
        <v>5.1499999999999997E-2</v>
      </c>
      <c r="U204" s="143">
        <v>0.3</v>
      </c>
      <c r="V204" s="144">
        <v>0</v>
      </c>
      <c r="W204" s="144">
        <v>7.7364444444444433E-6</v>
      </c>
      <c r="X204" s="144">
        <v>4.5066666666666667E-5</v>
      </c>
      <c r="Y204" s="144">
        <v>0</v>
      </c>
      <c r="Z204" s="144">
        <v>1.4548221937994571E-3</v>
      </c>
      <c r="AA204" s="144">
        <v>2.045935938140168E-3</v>
      </c>
      <c r="AB204" s="145">
        <f t="shared" si="46"/>
        <v>0</v>
      </c>
      <c r="AC204" s="145">
        <f t="shared" si="43"/>
        <v>1454822</v>
      </c>
      <c r="AD204" s="145">
        <f t="shared" si="44"/>
        <v>2045935</v>
      </c>
      <c r="AE204" s="146">
        <f t="shared" si="47"/>
        <v>0</v>
      </c>
      <c r="AF204" s="146">
        <v>0</v>
      </c>
      <c r="AG204" s="146">
        <f t="shared" si="48"/>
        <v>1.3920236184023667E-2</v>
      </c>
      <c r="AH204" s="146">
        <v>1.4548220247319744E-3</v>
      </c>
      <c r="AI204" s="146">
        <f t="shared" si="49"/>
        <v>1.9576208235207098E-2</v>
      </c>
      <c r="AJ204" s="146">
        <v>2.0459350245512205E-3</v>
      </c>
      <c r="AK204" s="157"/>
      <c r="AL204" s="170"/>
      <c r="AM204" s="163">
        <v>0</v>
      </c>
      <c r="AN204" s="163"/>
      <c r="AO204" s="163"/>
      <c r="AP204" s="135"/>
      <c r="AQ204" s="135"/>
      <c r="AR204" s="135"/>
    </row>
    <row r="205" spans="1:44" s="24" customFormat="1">
      <c r="A205" s="138">
        <v>10</v>
      </c>
      <c r="B205" s="138">
        <v>15</v>
      </c>
      <c r="C205" s="139">
        <v>4615</v>
      </c>
      <c r="D205" s="139"/>
      <c r="E205" s="139"/>
      <c r="F205" s="139">
        <v>28923500</v>
      </c>
      <c r="G205" s="139"/>
      <c r="H205" s="151"/>
      <c r="I205" s="140">
        <v>6.8370370370370373E-4</v>
      </c>
      <c r="J205" s="140" t="e">
        <v>#DIV/0!</v>
      </c>
      <c r="K205" s="140"/>
      <c r="L205" s="140">
        <v>12.534561213434454</v>
      </c>
      <c r="M205" s="140" t="e">
        <v>#DIV/0!</v>
      </c>
      <c r="N205" s="144"/>
      <c r="O205" s="218"/>
      <c r="P205" s="168" t="str">
        <f t="shared" si="42"/>
        <v>(10, 15]</v>
      </c>
      <c r="Q205" s="142" t="s">
        <v>221</v>
      </c>
      <c r="R205" s="140">
        <f t="shared" si="45"/>
        <v>6.8370370370370373E-4</v>
      </c>
      <c r="S205" s="143">
        <v>0</v>
      </c>
      <c r="T205" s="143">
        <v>6.8150000000000002E-2</v>
      </c>
      <c r="U205" s="143">
        <v>0.2</v>
      </c>
      <c r="V205" s="144">
        <v>0</v>
      </c>
      <c r="W205" s="144">
        <v>4.6594407407407413E-5</v>
      </c>
      <c r="X205" s="144">
        <v>1.3674074074074074E-4</v>
      </c>
      <c r="Y205" s="144">
        <v>0</v>
      </c>
      <c r="Z205" s="144">
        <v>8.7619808414584818E-3</v>
      </c>
      <c r="AA205" s="144">
        <v>6.2077543422201682E-3</v>
      </c>
      <c r="AB205" s="145">
        <f t="shared" si="46"/>
        <v>0</v>
      </c>
      <c r="AC205" s="145">
        <f t="shared" si="43"/>
        <v>8761980</v>
      </c>
      <c r="AD205" s="145">
        <f t="shared" si="44"/>
        <v>6207754</v>
      </c>
      <c r="AE205" s="146">
        <f>_xlfn.LET(_xlpm.x, _xlfn.XLOOKUP($Q205, $L$193:$N$193, $L205:$N205), IF(ISERROR(_xlpm.x), 0, _xlpm.x)*AB205/$AB$192)</f>
        <v>0</v>
      </c>
      <c r="AF205" s="146">
        <v>0</v>
      </c>
      <c r="AG205" s="146">
        <f t="shared" si="48"/>
        <v>0.10982757466088842</v>
      </c>
      <c r="AH205" s="146">
        <v>8.7619801489536627E-3</v>
      </c>
      <c r="AI205" s="146">
        <f t="shared" si="49"/>
        <v>7.7811472510942586E-2</v>
      </c>
      <c r="AJ205" s="146">
        <v>6.2077540744930491E-3</v>
      </c>
      <c r="AK205" s="157"/>
      <c r="AL205" s="170"/>
      <c r="AM205" s="163">
        <v>0</v>
      </c>
      <c r="AN205" s="163"/>
      <c r="AO205" s="163"/>
      <c r="AP205" s="135"/>
      <c r="AQ205" s="135"/>
      <c r="AR205" s="135"/>
    </row>
    <row r="206" spans="1:44" s="24" customFormat="1">
      <c r="A206" s="138">
        <v>15</v>
      </c>
      <c r="B206" s="138">
        <v>20</v>
      </c>
      <c r="C206" s="139">
        <v>4454</v>
      </c>
      <c r="D206" s="139"/>
      <c r="E206" s="139"/>
      <c r="F206" s="139">
        <v>39159000</v>
      </c>
      <c r="G206" s="139"/>
      <c r="H206" s="151"/>
      <c r="I206" s="140">
        <v>6.598518518518519E-4</v>
      </c>
      <c r="J206" s="140" t="e">
        <v>#DIV/0!</v>
      </c>
      <c r="K206" s="140"/>
      <c r="L206" s="140">
        <v>17.583744948361023</v>
      </c>
      <c r="M206" s="140" t="e">
        <v>#DIV/0!</v>
      </c>
      <c r="N206" s="144"/>
      <c r="O206" s="218"/>
      <c r="P206" s="168" t="str">
        <f t="shared" si="42"/>
        <v>(15, 20]</v>
      </c>
      <c r="Q206" s="142" t="s">
        <v>221</v>
      </c>
      <c r="R206" s="140">
        <f t="shared" si="45"/>
        <v>6.598518518518519E-4</v>
      </c>
      <c r="S206" s="143">
        <v>0</v>
      </c>
      <c r="T206" s="143">
        <v>0.09</v>
      </c>
      <c r="U206" s="143">
        <v>0.4</v>
      </c>
      <c r="V206" s="144">
        <v>0</v>
      </c>
      <c r="W206" s="144">
        <v>5.9386666666666672E-5</v>
      </c>
      <c r="X206" s="144">
        <v>2.6394074074074077E-4</v>
      </c>
      <c r="Y206" s="144">
        <v>0</v>
      </c>
      <c r="Z206" s="144">
        <v>1.1167538434852846E-2</v>
      </c>
      <c r="AA206" s="144">
        <v>1.1982378262296265E-2</v>
      </c>
      <c r="AB206" s="145">
        <f t="shared" si="46"/>
        <v>0</v>
      </c>
      <c r="AC206" s="145">
        <f t="shared" si="43"/>
        <v>11167538</v>
      </c>
      <c r="AD206" s="145">
        <f t="shared" si="44"/>
        <v>11982378</v>
      </c>
      <c r="AE206" s="146">
        <f t="shared" si="47"/>
        <v>0</v>
      </c>
      <c r="AF206" s="146">
        <v>0</v>
      </c>
      <c r="AG206" s="146">
        <f t="shared" si="48"/>
        <v>0.19636713989312976</v>
      </c>
      <c r="AH206" s="146">
        <v>1.1167538189848149E-2</v>
      </c>
      <c r="AI206" s="146">
        <f t="shared" si="49"/>
        <v>0.21069507862685224</v>
      </c>
      <c r="AJ206" s="146">
        <v>1.1982378143788538E-2</v>
      </c>
      <c r="AK206" s="157"/>
      <c r="AL206" s="170"/>
      <c r="AM206" s="163">
        <v>0</v>
      </c>
      <c r="AN206" s="163"/>
      <c r="AO206" s="163"/>
      <c r="AP206" s="135"/>
      <c r="AQ206" s="135"/>
      <c r="AR206" s="135"/>
    </row>
    <row r="207" spans="1:44" s="24" customFormat="1">
      <c r="A207" s="138">
        <v>20</v>
      </c>
      <c r="B207" s="138">
        <v>25</v>
      </c>
      <c r="C207" s="139">
        <v>4672</v>
      </c>
      <c r="D207" s="139"/>
      <c r="E207" s="139"/>
      <c r="F207" s="139">
        <v>52792550</v>
      </c>
      <c r="G207" s="139"/>
      <c r="H207" s="151"/>
      <c r="I207" s="140">
        <v>6.9214814814814811E-4</v>
      </c>
      <c r="J207" s="140" t="e">
        <v>#DIV/0!</v>
      </c>
      <c r="K207" s="140"/>
      <c r="L207" s="140">
        <v>22.599550513698627</v>
      </c>
      <c r="M207" s="140" t="e">
        <v>#DIV/0!</v>
      </c>
      <c r="N207" s="144"/>
      <c r="O207" s="218"/>
      <c r="P207" s="168" t="str">
        <f t="shared" si="42"/>
        <v>(20, 25]</v>
      </c>
      <c r="Q207" s="142" t="s">
        <v>221</v>
      </c>
      <c r="R207" s="140">
        <f t="shared" si="45"/>
        <v>6.9214814814814811E-4</v>
      </c>
      <c r="S207" s="143">
        <v>0</v>
      </c>
      <c r="T207" s="143">
        <v>0.13</v>
      </c>
      <c r="U207" s="143">
        <v>0.8</v>
      </c>
      <c r="V207" s="144">
        <v>0</v>
      </c>
      <c r="W207" s="144">
        <v>8.9979259259259257E-5</v>
      </c>
      <c r="X207" s="144">
        <v>5.5371851851851851E-4</v>
      </c>
      <c r="Y207" s="144">
        <v>0</v>
      </c>
      <c r="Z207" s="144">
        <v>1.6920411474809719E-2</v>
      </c>
      <c r="AA207" s="144">
        <v>2.5137705990771506E-2</v>
      </c>
      <c r="AB207" s="145">
        <f t="shared" si="46"/>
        <v>0</v>
      </c>
      <c r="AC207" s="145">
        <f t="shared" si="43"/>
        <v>16920411</v>
      </c>
      <c r="AD207" s="145">
        <f t="shared" si="44"/>
        <v>25137705</v>
      </c>
      <c r="AE207" s="146">
        <f t="shared" si="47"/>
        <v>0</v>
      </c>
      <c r="AF207" s="146">
        <v>0</v>
      </c>
      <c r="AG207" s="146">
        <f t="shared" si="48"/>
        <v>0.38239368310704192</v>
      </c>
      <c r="AH207" s="146">
        <v>1.6920411287646993E-2</v>
      </c>
      <c r="AI207" s="146">
        <f t="shared" si="49"/>
        <v>0.56810083394595456</v>
      </c>
      <c r="AJ207" s="146">
        <v>2.5137705301652463E-2</v>
      </c>
      <c r="AK207" s="157"/>
      <c r="AL207" s="170"/>
      <c r="AM207" s="163">
        <v>0</v>
      </c>
      <c r="AN207" s="163"/>
      <c r="AO207" s="163"/>
      <c r="AP207" s="135"/>
      <c r="AQ207" s="135"/>
      <c r="AR207" s="135"/>
    </row>
    <row r="208" spans="1:44" s="24" customFormat="1">
      <c r="A208" s="138">
        <v>25</v>
      </c>
      <c r="B208" s="138">
        <v>30</v>
      </c>
      <c r="C208" s="139">
        <v>4812</v>
      </c>
      <c r="D208" s="139"/>
      <c r="E208" s="139"/>
      <c r="F208" s="139">
        <v>66267750</v>
      </c>
      <c r="G208" s="139"/>
      <c r="H208" s="151"/>
      <c r="I208" s="140">
        <v>7.1288888888888888E-4</v>
      </c>
      <c r="J208" s="140" t="e">
        <v>#DIV/0!</v>
      </c>
      <c r="K208" s="140"/>
      <c r="L208" s="140">
        <v>27.542705735660849</v>
      </c>
      <c r="M208" s="140" t="e">
        <v>#DIV/0!</v>
      </c>
      <c r="N208" s="144"/>
      <c r="O208" s="218"/>
      <c r="P208" s="168" t="str">
        <f t="shared" si="42"/>
        <v>(25, 30]</v>
      </c>
      <c r="Q208" s="142" t="s">
        <v>221</v>
      </c>
      <c r="R208" s="140">
        <f t="shared" si="45"/>
        <v>7.1288888888888888E-4</v>
      </c>
      <c r="S208" s="143">
        <v>0</v>
      </c>
      <c r="T208" s="143">
        <v>0.16</v>
      </c>
      <c r="U208" s="143">
        <v>0.8</v>
      </c>
      <c r="V208" s="144">
        <v>0</v>
      </c>
      <c r="W208" s="144">
        <v>1.1406222222222222E-4</v>
      </c>
      <c r="X208" s="144">
        <v>5.7031111111111108E-4</v>
      </c>
      <c r="Y208" s="144">
        <v>0</v>
      </c>
      <c r="Z208" s="144">
        <v>2.1449162280501678E-2</v>
      </c>
      <c r="AA208" s="144">
        <v>2.5890976290152499E-2</v>
      </c>
      <c r="AB208" s="145">
        <f t="shared" si="46"/>
        <v>0</v>
      </c>
      <c r="AC208" s="145">
        <f t="shared" si="43"/>
        <v>21449162</v>
      </c>
      <c r="AD208" s="145">
        <f t="shared" si="44"/>
        <v>25890976</v>
      </c>
      <c r="AE208" s="146">
        <f t="shared" si="47"/>
        <v>0</v>
      </c>
      <c r="AF208" s="146">
        <v>0</v>
      </c>
      <c r="AG208" s="146">
        <f t="shared" si="48"/>
        <v>0.59076795724251874</v>
      </c>
      <c r="AH208" s="146">
        <v>2.144916236463576E-2</v>
      </c>
      <c r="AI208" s="146">
        <f t="shared" si="49"/>
        <v>0.71310753317705744</v>
      </c>
      <c r="AJ208" s="146">
        <v>2.5890976310691715E-2</v>
      </c>
      <c r="AK208" s="157"/>
      <c r="AL208" s="170"/>
      <c r="AM208" s="163">
        <v>0</v>
      </c>
      <c r="AN208" s="163"/>
      <c r="AO208" s="163"/>
      <c r="AP208" s="135"/>
      <c r="AQ208" s="135"/>
      <c r="AR208" s="135"/>
    </row>
    <row r="209" spans="1:44" s="24" customFormat="1">
      <c r="A209" s="138">
        <v>30</v>
      </c>
      <c r="B209" s="138">
        <v>35</v>
      </c>
      <c r="C209" s="139">
        <v>5091</v>
      </c>
      <c r="D209" s="139"/>
      <c r="E209" s="139"/>
      <c r="F209" s="139">
        <v>82978700</v>
      </c>
      <c r="G209" s="139"/>
      <c r="H209" s="151"/>
      <c r="I209" s="140">
        <v>7.5422222222222221E-4</v>
      </c>
      <c r="J209" s="140" t="e">
        <v>#DIV/0!</v>
      </c>
      <c r="K209" s="140"/>
      <c r="L209" s="140">
        <v>32.598192889412687</v>
      </c>
      <c r="M209" s="140" t="e">
        <v>#DIV/0!</v>
      </c>
      <c r="N209" s="144"/>
      <c r="O209" s="218"/>
      <c r="P209" s="168" t="str">
        <f t="shared" si="42"/>
        <v>(30, 35]</v>
      </c>
      <c r="Q209" s="142" t="s">
        <v>221</v>
      </c>
      <c r="R209" s="140">
        <f t="shared" si="45"/>
        <v>7.5422222222222221E-4</v>
      </c>
      <c r="S209" s="143">
        <v>0</v>
      </c>
      <c r="T209" s="143">
        <v>2.8</v>
      </c>
      <c r="U209" s="143">
        <v>12</v>
      </c>
      <c r="V209" s="144">
        <v>0</v>
      </c>
      <c r="W209" s="144">
        <v>2.1118222222222221E-3</v>
      </c>
      <c r="X209" s="144">
        <v>9.0506666666666669E-3</v>
      </c>
      <c r="Y209" s="144">
        <v>0</v>
      </c>
      <c r="Z209" s="144">
        <v>0.39712375113790432</v>
      </c>
      <c r="AA209" s="144">
        <v>0.41088204580164084</v>
      </c>
      <c r="AB209" s="145">
        <f t="shared" si="46"/>
        <v>0</v>
      </c>
      <c r="AC209" s="145">
        <f t="shared" si="43"/>
        <v>397123751</v>
      </c>
      <c r="AD209" s="145">
        <f t="shared" si="44"/>
        <v>410882045</v>
      </c>
      <c r="AE209" s="146">
        <f t="shared" si="47"/>
        <v>0</v>
      </c>
      <c r="AF209" s="146">
        <v>0</v>
      </c>
      <c r="AG209" s="146">
        <f t="shared" si="48"/>
        <v>12.945516636065094</v>
      </c>
      <c r="AH209" s="146">
        <v>0.39712375775110387</v>
      </c>
      <c r="AI209" s="146">
        <f t="shared" si="49"/>
        <v>13.394012157706342</v>
      </c>
      <c r="AJ209" s="146">
        <v>0.41088204993058458</v>
      </c>
      <c r="AK209" s="157"/>
      <c r="AL209" s="170"/>
      <c r="AM209" s="163">
        <v>0</v>
      </c>
      <c r="AN209" s="163"/>
      <c r="AO209" s="163"/>
      <c r="AP209" s="135"/>
      <c r="AQ209" s="135"/>
      <c r="AR209" s="135"/>
    </row>
    <row r="210" spans="1:44" s="24" customFormat="1">
      <c r="A210" s="138">
        <v>35</v>
      </c>
      <c r="B210" s="138">
        <v>40</v>
      </c>
      <c r="C210" s="139">
        <v>5156</v>
      </c>
      <c r="D210" s="139"/>
      <c r="E210" s="139"/>
      <c r="F210" s="139">
        <v>96897900</v>
      </c>
      <c r="G210" s="139"/>
      <c r="H210" s="151"/>
      <c r="I210" s="140">
        <v>7.6385185185185182E-4</v>
      </c>
      <c r="J210" s="140" t="e">
        <v>#DIV/0!</v>
      </c>
      <c r="K210" s="140"/>
      <c r="L210" s="140">
        <v>37.586462373933287</v>
      </c>
      <c r="M210" s="140" t="e">
        <v>#DIV/0!</v>
      </c>
      <c r="N210" s="144"/>
      <c r="O210" s="218"/>
      <c r="P210" s="168" t="str">
        <f t="shared" si="42"/>
        <v>(35, 40]</v>
      </c>
      <c r="Q210" s="142" t="s">
        <v>221</v>
      </c>
      <c r="R210" s="140">
        <f t="shared" si="45"/>
        <v>7.6385185185185182E-4</v>
      </c>
      <c r="S210" s="143">
        <v>0</v>
      </c>
      <c r="T210" s="143">
        <v>1.38</v>
      </c>
      <c r="U210" s="143">
        <v>5</v>
      </c>
      <c r="V210" s="144">
        <v>0</v>
      </c>
      <c r="W210" s="144">
        <v>1.0541155555555553E-3</v>
      </c>
      <c r="X210" s="144">
        <v>3.8192592592592592E-3</v>
      </c>
      <c r="Y210" s="144">
        <v>0</v>
      </c>
      <c r="Z210" s="144">
        <v>0.19822422510287815</v>
      </c>
      <c r="AA210" s="144">
        <v>0.17338668141108984</v>
      </c>
      <c r="AB210" s="145">
        <f t="shared" si="46"/>
        <v>0</v>
      </c>
      <c r="AC210" s="145">
        <f t="shared" si="43"/>
        <v>198224225</v>
      </c>
      <c r="AD210" s="145">
        <f t="shared" si="44"/>
        <v>173386681</v>
      </c>
      <c r="AE210" s="146">
        <f t="shared" si="47"/>
        <v>0</v>
      </c>
      <c r="AF210" s="146">
        <v>0</v>
      </c>
      <c r="AG210" s="146">
        <f t="shared" si="48"/>
        <v>7.4505473745645858</v>
      </c>
      <c r="AH210" s="146">
        <v>0.19822422836981188</v>
      </c>
      <c r="AI210" s="146">
        <f t="shared" si="49"/>
        <v>6.5169919615476735</v>
      </c>
      <c r="AJ210" s="146">
        <v>0.1733866830806402</v>
      </c>
      <c r="AK210" s="157"/>
      <c r="AL210" s="170"/>
      <c r="AM210" s="163">
        <v>0</v>
      </c>
      <c r="AN210" s="163"/>
      <c r="AO210" s="163"/>
      <c r="AP210" s="135"/>
      <c r="AQ210" s="135"/>
      <c r="AR210" s="135"/>
    </row>
    <row r="211" spans="1:44" s="24" customFormat="1">
      <c r="A211" s="138">
        <v>40</v>
      </c>
      <c r="B211" s="138">
        <v>45</v>
      </c>
      <c r="C211" s="139">
        <v>5461</v>
      </c>
      <c r="D211" s="139"/>
      <c r="E211" s="139"/>
      <c r="F211" s="139">
        <v>116249100</v>
      </c>
      <c r="G211" s="139"/>
      <c r="H211" s="151"/>
      <c r="I211" s="140">
        <v>8.0903703703703704E-4</v>
      </c>
      <c r="J211" s="140" t="e">
        <v>#DIV/0!</v>
      </c>
      <c r="K211" s="140"/>
      <c r="L211" s="140">
        <v>42.574290422999454</v>
      </c>
      <c r="M211" s="140" t="e">
        <v>#DIV/0!</v>
      </c>
      <c r="N211" s="144"/>
      <c r="O211" s="218"/>
      <c r="P211" s="168" t="str">
        <f t="shared" si="42"/>
        <v>(40, 45]</v>
      </c>
      <c r="Q211" s="142" t="s">
        <v>221</v>
      </c>
      <c r="R211" s="140">
        <f t="shared" si="45"/>
        <v>8.0903703703703704E-4</v>
      </c>
      <c r="S211" s="143">
        <v>0</v>
      </c>
      <c r="T211" s="143">
        <v>0.75</v>
      </c>
      <c r="U211" s="143">
        <v>3</v>
      </c>
      <c r="V211" s="144">
        <v>0</v>
      </c>
      <c r="W211" s="144">
        <v>6.0677777777777781E-4</v>
      </c>
      <c r="X211" s="144">
        <v>2.4271111111111112E-3</v>
      </c>
      <c r="Y211" s="144">
        <v>0</v>
      </c>
      <c r="Z211" s="144">
        <v>0.11410329178403568</v>
      </c>
      <c r="AA211" s="144">
        <v>0.11018595816748973</v>
      </c>
      <c r="AB211" s="145">
        <f t="shared" si="46"/>
        <v>0</v>
      </c>
      <c r="AC211" s="145">
        <f t="shared" si="43"/>
        <v>114103291</v>
      </c>
      <c r="AD211" s="145">
        <f t="shared" si="44"/>
        <v>110185958</v>
      </c>
      <c r="AE211" s="146">
        <f t="shared" si="47"/>
        <v>0</v>
      </c>
      <c r="AF211" s="146">
        <v>0</v>
      </c>
      <c r="AG211" s="146">
        <f t="shared" si="48"/>
        <v>4.8578666492540199</v>
      </c>
      <c r="AH211" s="146">
        <v>0.11410329293975598</v>
      </c>
      <c r="AI211" s="146">
        <f t="shared" si="49"/>
        <v>4.6910889764284205</v>
      </c>
      <c r="AJ211" s="146">
        <v>0.11018595932223151</v>
      </c>
      <c r="AK211" s="157"/>
      <c r="AL211" s="170"/>
      <c r="AM211" s="163">
        <v>0</v>
      </c>
      <c r="AN211" s="163"/>
      <c r="AO211" s="163"/>
      <c r="AP211" s="135"/>
      <c r="AQ211" s="135"/>
      <c r="AR211" s="135"/>
    </row>
    <row r="212" spans="1:44" s="24" customFormat="1">
      <c r="A212" s="138">
        <v>45</v>
      </c>
      <c r="B212" s="138">
        <v>50</v>
      </c>
      <c r="C212" s="139">
        <v>5577</v>
      </c>
      <c r="D212" s="139"/>
      <c r="E212" s="139"/>
      <c r="F212" s="139">
        <v>132794200</v>
      </c>
      <c r="G212" s="139"/>
      <c r="H212" s="151"/>
      <c r="I212" s="140">
        <v>8.2622222222222222E-4</v>
      </c>
      <c r="J212" s="140" t="e">
        <v>#DIV/0!</v>
      </c>
      <c r="K212" s="140"/>
      <c r="L212" s="140">
        <v>47.622090729783039</v>
      </c>
      <c r="M212" s="140" t="e">
        <v>#DIV/0!</v>
      </c>
      <c r="N212" s="144"/>
      <c r="O212" s="218"/>
      <c r="P212" s="168" t="str">
        <f t="shared" si="42"/>
        <v>(45, 50]</v>
      </c>
      <c r="Q212" s="142" t="s">
        <v>221</v>
      </c>
      <c r="R212" s="140">
        <f t="shared" si="45"/>
        <v>8.2622222222222222E-4</v>
      </c>
      <c r="S212" s="143">
        <v>0</v>
      </c>
      <c r="T212" s="143">
        <v>0.437</v>
      </c>
      <c r="U212" s="143">
        <v>2</v>
      </c>
      <c r="V212" s="144">
        <v>0</v>
      </c>
      <c r="W212" s="144">
        <v>3.6105911111111109E-4</v>
      </c>
      <c r="X212" s="144">
        <v>1.6524444444444444E-3</v>
      </c>
      <c r="Y212" s="144">
        <v>0</v>
      </c>
      <c r="Z212" s="144">
        <v>6.7896410539747487E-2</v>
      </c>
      <c r="AA212" s="144">
        <v>7.5017651065139496E-2</v>
      </c>
      <c r="AB212" s="145">
        <f t="shared" si="46"/>
        <v>0</v>
      </c>
      <c r="AC212" s="145">
        <f t="shared" si="43"/>
        <v>67896410</v>
      </c>
      <c r="AD212" s="145">
        <f t="shared" si="44"/>
        <v>75017651</v>
      </c>
      <c r="AE212" s="146">
        <f t="shared" si="47"/>
        <v>0</v>
      </c>
      <c r="AF212" s="146">
        <v>0</v>
      </c>
      <c r="AG212" s="146">
        <f t="shared" si="48"/>
        <v>3.2333689972465485</v>
      </c>
      <c r="AH212" s="146">
        <v>6.7896411154238986E-2</v>
      </c>
      <c r="AI212" s="146">
        <f t="shared" si="49"/>
        <v>3.5724973822571995</v>
      </c>
      <c r="AJ212" s="146">
        <v>7.5017651900211826E-2</v>
      </c>
      <c r="AK212" s="157"/>
      <c r="AL212" s="170"/>
      <c r="AM212" s="163">
        <v>0</v>
      </c>
      <c r="AN212" s="163"/>
      <c r="AO212" s="163"/>
      <c r="AP212" s="135"/>
      <c r="AQ212" s="135"/>
      <c r="AR212" s="135"/>
    </row>
    <row r="213" spans="1:44" s="24" customFormat="1">
      <c r="A213" s="138">
        <v>50</v>
      </c>
      <c r="B213" s="138">
        <v>60</v>
      </c>
      <c r="C213" s="139">
        <v>12007</v>
      </c>
      <c r="D213" s="139"/>
      <c r="E213" s="139"/>
      <c r="F213" s="139">
        <v>330836850</v>
      </c>
      <c r="G213" s="139"/>
      <c r="H213" s="151"/>
      <c r="I213" s="140">
        <v>1.7788148148148149E-3</v>
      </c>
      <c r="J213" s="140" t="e">
        <v>#DIV/0!</v>
      </c>
      <c r="K213" s="140"/>
      <c r="L213" s="140">
        <v>55.107329058049473</v>
      </c>
      <c r="M213" s="140" t="e">
        <v>#DIV/0!</v>
      </c>
      <c r="N213" s="144"/>
      <c r="O213" s="218"/>
      <c r="P213" s="168" t="str">
        <f t="shared" si="42"/>
        <v>(50, 60]</v>
      </c>
      <c r="Q213" s="142" t="s">
        <v>221</v>
      </c>
      <c r="R213" s="140">
        <f t="shared" si="45"/>
        <v>1.7788148148148149E-3</v>
      </c>
      <c r="S213" s="143">
        <v>0</v>
      </c>
      <c r="T213" s="143">
        <v>0.13500000000000001</v>
      </c>
      <c r="U213" s="143">
        <v>1.1950000000000001</v>
      </c>
      <c r="V213" s="144">
        <v>0</v>
      </c>
      <c r="W213" s="144">
        <v>2.4014000000000001E-4</v>
      </c>
      <c r="X213" s="144">
        <v>2.125683703703704E-3</v>
      </c>
      <c r="Y213" s="144">
        <v>0</v>
      </c>
      <c r="Z213" s="144">
        <v>4.5157824647713785E-2</v>
      </c>
      <c r="AA213" s="144">
        <v>9.6501760706944634E-2</v>
      </c>
      <c r="AB213" s="145">
        <f t="shared" si="46"/>
        <v>0</v>
      </c>
      <c r="AC213" s="145">
        <f t="shared" si="43"/>
        <v>45157824</v>
      </c>
      <c r="AD213" s="145">
        <f t="shared" si="44"/>
        <v>96501760</v>
      </c>
      <c r="AE213" s="146">
        <f t="shared" si="47"/>
        <v>0</v>
      </c>
      <c r="AF213" s="146">
        <v>0</v>
      </c>
      <c r="AG213" s="146">
        <f t="shared" si="48"/>
        <v>2.488527066713484</v>
      </c>
      <c r="AH213" s="146">
        <v>4.5157824767683021E-2</v>
      </c>
      <c r="AI213" s="146">
        <f t="shared" si="49"/>
        <v>5.3179542430009166</v>
      </c>
      <c r="AJ213" s="146">
        <v>9.6501761158021129E-2</v>
      </c>
      <c r="AK213" s="157"/>
      <c r="AL213" s="170"/>
      <c r="AM213" s="163">
        <v>0</v>
      </c>
      <c r="AN213" s="163"/>
      <c r="AO213" s="163"/>
      <c r="AP213" s="135"/>
      <c r="AQ213" s="135"/>
      <c r="AR213" s="135"/>
    </row>
    <row r="214" spans="1:44" s="24" customFormat="1">
      <c r="A214" s="138">
        <v>60</v>
      </c>
      <c r="B214" s="138">
        <v>70</v>
      </c>
      <c r="C214" s="139">
        <v>12598</v>
      </c>
      <c r="D214" s="139"/>
      <c r="E214" s="139"/>
      <c r="F214" s="139">
        <v>410069450</v>
      </c>
      <c r="G214" s="139"/>
      <c r="H214" s="151"/>
      <c r="I214" s="140">
        <v>1.8663703703703704E-3</v>
      </c>
      <c r="J214" s="140" t="e">
        <v>#DIV/0!</v>
      </c>
      <c r="K214" s="140"/>
      <c r="L214" s="140">
        <v>65.100722336878874</v>
      </c>
      <c r="M214" s="140" t="e">
        <v>#DIV/0!</v>
      </c>
      <c r="N214" s="144"/>
      <c r="O214" s="218"/>
      <c r="P214" s="168" t="str">
        <f t="shared" si="42"/>
        <v>(60, 70]</v>
      </c>
      <c r="Q214" s="142" t="s">
        <v>221</v>
      </c>
      <c r="R214" s="140">
        <f t="shared" si="45"/>
        <v>1.8663703703703704E-3</v>
      </c>
      <c r="S214" s="143">
        <v>0</v>
      </c>
      <c r="T214" s="143">
        <v>0.06</v>
      </c>
      <c r="U214" s="143">
        <v>0.1</v>
      </c>
      <c r="V214" s="144">
        <v>0</v>
      </c>
      <c r="W214" s="144">
        <v>1.1198222222222222E-4</v>
      </c>
      <c r="X214" s="144">
        <v>1.8663703703703706E-4</v>
      </c>
      <c r="Y214" s="144">
        <v>0</v>
      </c>
      <c r="Z214" s="144">
        <v>2.1058022631683302E-2</v>
      </c>
      <c r="AA214" s="144">
        <v>8.4729457425015905E-3</v>
      </c>
      <c r="AB214" s="145">
        <f t="shared" si="46"/>
        <v>0</v>
      </c>
      <c r="AC214" s="145">
        <f t="shared" si="43"/>
        <v>21058022</v>
      </c>
      <c r="AD214" s="145">
        <f t="shared" si="44"/>
        <v>8472945</v>
      </c>
      <c r="AE214" s="146">
        <f t="shared" si="47"/>
        <v>0</v>
      </c>
      <c r="AF214" s="146">
        <v>0</v>
      </c>
      <c r="AG214" s="146">
        <f t="shared" si="48"/>
        <v>1.3708924431858869</v>
      </c>
      <c r="AH214" s="146">
        <v>2.1058022357986379E-2</v>
      </c>
      <c r="AI214" s="146">
        <f t="shared" si="49"/>
        <v>0.55159483982064617</v>
      </c>
      <c r="AJ214" s="146">
        <v>8.4729451016753408E-3</v>
      </c>
      <c r="AK214" s="157"/>
      <c r="AL214" s="170"/>
      <c r="AM214" s="163">
        <v>0</v>
      </c>
      <c r="AN214" s="163"/>
      <c r="AO214" s="163"/>
      <c r="AP214" s="135"/>
      <c r="AQ214" s="135"/>
      <c r="AR214" s="135"/>
    </row>
    <row r="215" spans="1:44" s="24" customFormat="1">
      <c r="A215" s="138">
        <v>70</v>
      </c>
      <c r="B215" s="138">
        <v>80</v>
      </c>
      <c r="C215" s="139">
        <v>13446</v>
      </c>
      <c r="D215" s="139"/>
      <c r="E215" s="139"/>
      <c r="F215" s="139">
        <v>504769900</v>
      </c>
      <c r="G215" s="139"/>
      <c r="H215" s="151"/>
      <c r="I215" s="140">
        <v>1.9919999999999998E-3</v>
      </c>
      <c r="J215" s="140" t="e">
        <v>#DIV/0!</v>
      </c>
      <c r="K215" s="140"/>
      <c r="L215" s="140">
        <v>75.081050126431663</v>
      </c>
      <c r="M215" s="140" t="e">
        <v>#DIV/0!</v>
      </c>
      <c r="N215" s="144"/>
      <c r="O215" s="218"/>
      <c r="P215" s="168" t="str">
        <f t="shared" si="42"/>
        <v>(70, 80]</v>
      </c>
      <c r="Q215" s="142" t="s">
        <v>221</v>
      </c>
      <c r="R215" s="140">
        <f t="shared" si="45"/>
        <v>1.9919999999999998E-3</v>
      </c>
      <c r="S215" s="143">
        <v>0</v>
      </c>
      <c r="T215" s="143">
        <v>3.3000000000000002E-2</v>
      </c>
      <c r="U215" s="143">
        <v>0.08</v>
      </c>
      <c r="V215" s="144">
        <v>0</v>
      </c>
      <c r="W215" s="144">
        <v>6.5735999999999995E-5</v>
      </c>
      <c r="X215" s="144">
        <v>1.5935999999999999E-4</v>
      </c>
      <c r="Y215" s="144">
        <v>0</v>
      </c>
      <c r="Z215" s="144">
        <v>1.2361517285925347E-2</v>
      </c>
      <c r="AA215" s="144">
        <v>7.2346231753406178E-3</v>
      </c>
      <c r="AB215" s="145">
        <f t="shared" si="46"/>
        <v>0</v>
      </c>
      <c r="AC215" s="145">
        <f t="shared" si="43"/>
        <v>12361517</v>
      </c>
      <c r="AD215" s="145">
        <f t="shared" si="44"/>
        <v>7234623</v>
      </c>
      <c r="AE215" s="146">
        <f t="shared" si="47"/>
        <v>0</v>
      </c>
      <c r="AF215" s="146">
        <v>0</v>
      </c>
      <c r="AG215" s="146">
        <f t="shared" si="48"/>
        <v>0.9281156775157372</v>
      </c>
      <c r="AH215" s="146">
        <v>1.2361517210145792E-2</v>
      </c>
      <c r="AI215" s="146">
        <f t="shared" si="49"/>
        <v>0.54318309210883542</v>
      </c>
      <c r="AJ215" s="146">
        <v>7.2346230868154775E-3</v>
      </c>
      <c r="AK215" s="157"/>
      <c r="AL215" s="170"/>
      <c r="AM215" s="163">
        <v>0</v>
      </c>
      <c r="AN215" s="163"/>
      <c r="AO215" s="163"/>
      <c r="AP215" s="135"/>
      <c r="AQ215" s="135"/>
      <c r="AR215" s="135"/>
    </row>
    <row r="216" spans="1:44" s="24" customFormat="1">
      <c r="A216" s="138">
        <v>80</v>
      </c>
      <c r="B216" s="138">
        <v>90</v>
      </c>
      <c r="C216" s="139">
        <v>13939</v>
      </c>
      <c r="D216" s="139"/>
      <c r="E216" s="139"/>
      <c r="F216" s="139">
        <v>593174250</v>
      </c>
      <c r="G216" s="139"/>
      <c r="H216" s="151"/>
      <c r="I216" s="140">
        <v>2.0650370370370371E-3</v>
      </c>
      <c r="J216" s="140" t="e">
        <v>#DIV/0!</v>
      </c>
      <c r="K216" s="140"/>
      <c r="L216" s="140">
        <v>85.110015065643168</v>
      </c>
      <c r="M216" s="140" t="e">
        <v>#DIV/0!</v>
      </c>
      <c r="N216" s="144"/>
      <c r="O216" s="218"/>
      <c r="P216" s="168" t="str">
        <f t="shared" si="42"/>
        <v>(80, 90]</v>
      </c>
      <c r="Q216" s="142" t="s">
        <v>221</v>
      </c>
      <c r="R216" s="140">
        <f t="shared" si="45"/>
        <v>2.0650370370370371E-3</v>
      </c>
      <c r="S216" s="143">
        <v>0</v>
      </c>
      <c r="T216" s="143">
        <v>0.02</v>
      </c>
      <c r="U216" s="143">
        <v>0.05</v>
      </c>
      <c r="V216" s="144">
        <v>0</v>
      </c>
      <c r="W216" s="144">
        <v>4.130074074074074E-5</v>
      </c>
      <c r="X216" s="144">
        <v>1.0325185185185187E-4</v>
      </c>
      <c r="Y216" s="144">
        <v>0</v>
      </c>
      <c r="Z216" s="144">
        <v>7.7665178986885105E-3</v>
      </c>
      <c r="AA216" s="144">
        <v>4.6874262067284362E-3</v>
      </c>
      <c r="AB216" s="145">
        <f t="shared" si="46"/>
        <v>0</v>
      </c>
      <c r="AC216" s="145">
        <f t="shared" si="43"/>
        <v>7766517</v>
      </c>
      <c r="AD216" s="145">
        <f t="shared" si="44"/>
        <v>4687426</v>
      </c>
      <c r="AE216" s="146">
        <f t="shared" si="47"/>
        <v>0</v>
      </c>
      <c r="AF216" s="146">
        <v>0</v>
      </c>
      <c r="AG216" s="146">
        <f t="shared" si="48"/>
        <v>0.66100837887757369</v>
      </c>
      <c r="AH216" s="146">
        <v>7.7665171320307914E-3</v>
      </c>
      <c r="AI216" s="146">
        <f t="shared" si="49"/>
        <v>0.39894689747908746</v>
      </c>
      <c r="AJ216" s="146">
        <v>4.6874260562491128E-3</v>
      </c>
      <c r="AK216" s="157"/>
      <c r="AL216" s="170"/>
      <c r="AM216" s="163">
        <v>0</v>
      </c>
      <c r="AN216" s="163"/>
      <c r="AO216" s="163"/>
      <c r="AP216" s="135"/>
      <c r="AQ216" s="135"/>
      <c r="AR216" s="135"/>
    </row>
    <row r="217" spans="1:44" s="24" customFormat="1">
      <c r="A217" s="138">
        <v>90</v>
      </c>
      <c r="B217" s="138">
        <v>100</v>
      </c>
      <c r="C217" s="139">
        <v>14704</v>
      </c>
      <c r="D217" s="139"/>
      <c r="E217" s="139"/>
      <c r="F217" s="139">
        <v>699386750</v>
      </c>
      <c r="G217" s="139"/>
      <c r="H217" s="151"/>
      <c r="I217" s="140">
        <v>2.1783703703703704E-3</v>
      </c>
      <c r="J217" s="140" t="e">
        <v>#DIV/0!</v>
      </c>
      <c r="K217" s="140"/>
      <c r="L217" s="140">
        <v>95.128774483133839</v>
      </c>
      <c r="M217" s="140" t="e">
        <v>#DIV/0!</v>
      </c>
      <c r="N217" s="144"/>
      <c r="O217" s="218"/>
      <c r="P217" s="168" t="str">
        <f t="shared" si="42"/>
        <v>(90, 100]</v>
      </c>
      <c r="Q217" s="142" t="s">
        <v>221</v>
      </c>
      <c r="R217" s="140">
        <f t="shared" si="45"/>
        <v>2.1783703703703704E-3</v>
      </c>
      <c r="S217" s="143">
        <v>0</v>
      </c>
      <c r="T217" s="143">
        <v>1.35E-2</v>
      </c>
      <c r="U217" s="143">
        <v>0.03</v>
      </c>
      <c r="V217" s="144">
        <v>0</v>
      </c>
      <c r="W217" s="144">
        <v>2.9408E-5</v>
      </c>
      <c r="X217" s="144">
        <v>6.5351111111111107E-5</v>
      </c>
      <c r="Y217" s="144">
        <v>0</v>
      </c>
      <c r="Z217" s="144">
        <v>5.5301128809859537E-3</v>
      </c>
      <c r="AA217" s="144">
        <v>2.9668088791334349E-3</v>
      </c>
      <c r="AB217" s="145">
        <f t="shared" si="46"/>
        <v>0</v>
      </c>
      <c r="AC217" s="145">
        <f t="shared" si="43"/>
        <v>5530112</v>
      </c>
      <c r="AD217" s="145">
        <f t="shared" si="44"/>
        <v>2966808</v>
      </c>
      <c r="AE217" s="146">
        <f t="shared" si="47"/>
        <v>0</v>
      </c>
      <c r="AF217" s="146">
        <v>0</v>
      </c>
      <c r="AG217" s="146">
        <f t="shared" si="48"/>
        <v>0.52607277731447222</v>
      </c>
      <c r="AH217" s="146">
        <v>5.5301120940119053E-3</v>
      </c>
      <c r="AI217" s="146">
        <f t="shared" si="49"/>
        <v>0.28222880916675736</v>
      </c>
      <c r="AJ217" s="146">
        <v>2.9668080356016965E-3</v>
      </c>
      <c r="AK217" s="157"/>
      <c r="AL217" s="170"/>
      <c r="AM217" s="163">
        <v>0</v>
      </c>
      <c r="AN217" s="163"/>
      <c r="AO217" s="163"/>
      <c r="AP217" s="135"/>
      <c r="AQ217" s="135"/>
      <c r="AR217" s="135"/>
    </row>
    <row r="218" spans="1:44" s="24" customFormat="1">
      <c r="A218" s="138">
        <v>100</v>
      </c>
      <c r="B218" s="138">
        <v>120</v>
      </c>
      <c r="C218" s="139">
        <v>30866</v>
      </c>
      <c r="D218" s="139"/>
      <c r="E218" s="139"/>
      <c r="F218" s="139">
        <v>1700324150</v>
      </c>
      <c r="G218" s="139"/>
      <c r="H218" s="151"/>
      <c r="I218" s="140">
        <v>4.5727407407407409E-3</v>
      </c>
      <c r="J218" s="140" t="e">
        <v>#DIV/0!</v>
      </c>
      <c r="K218" s="140"/>
      <c r="L218" s="140">
        <v>110.17457072506966</v>
      </c>
      <c r="M218" s="140" t="e">
        <v>#DIV/0!</v>
      </c>
      <c r="N218" s="144"/>
      <c r="O218" s="218"/>
      <c r="P218" s="168" t="str">
        <f t="shared" si="42"/>
        <v>(100, 120]</v>
      </c>
      <c r="Q218" s="142" t="s">
        <v>221</v>
      </c>
      <c r="R218" s="140">
        <f t="shared" si="45"/>
        <v>4.5727407407407409E-3</v>
      </c>
      <c r="S218" s="143">
        <v>12.338800000000001</v>
      </c>
      <c r="T218" s="143">
        <v>5.7000000000000002E-3</v>
      </c>
      <c r="U218" s="143">
        <v>0.05</v>
      </c>
      <c r="V218" s="144">
        <v>5.6422133451851861E-2</v>
      </c>
      <c r="W218" s="144">
        <v>2.6064622222222226E-5</v>
      </c>
      <c r="X218" s="144">
        <v>2.2863703703703705E-4</v>
      </c>
      <c r="Y218" s="144">
        <v>0.19038511900915139</v>
      </c>
      <c r="Z218" s="144">
        <v>4.9013976839344343E-3</v>
      </c>
      <c r="AA218" s="144">
        <v>1.0379661187809735E-2</v>
      </c>
      <c r="AB218" s="145">
        <f t="shared" si="46"/>
        <v>190385119</v>
      </c>
      <c r="AC218" s="145">
        <f t="shared" si="43"/>
        <v>4901397</v>
      </c>
      <c r="AD218" s="145">
        <f t="shared" si="44"/>
        <v>10379661</v>
      </c>
      <c r="AE218" s="146">
        <f t="shared" si="47"/>
        <v>20.975598758266305</v>
      </c>
      <c r="AF218" s="146">
        <v>0.19038512128462146</v>
      </c>
      <c r="AG218" s="146">
        <f t="shared" si="48"/>
        <v>0.54000931042814426</v>
      </c>
      <c r="AH218" s="146">
        <v>4.9013970833237507E-3</v>
      </c>
      <c r="AI218" s="146">
        <f t="shared" si="49"/>
        <v>1.1435746949467473</v>
      </c>
      <c r="AJ218" s="146">
        <v>1.0379661124555933E-2</v>
      </c>
      <c r="AK218" s="157"/>
      <c r="AL218" s="170"/>
      <c r="AM218" s="163">
        <v>0.19038512128462146</v>
      </c>
      <c r="AN218" s="163"/>
      <c r="AO218" s="163"/>
      <c r="AP218" s="135"/>
      <c r="AQ218" s="135"/>
      <c r="AR218" s="135"/>
    </row>
    <row r="219" spans="1:44" s="24" customFormat="1">
      <c r="A219" s="138">
        <v>120</v>
      </c>
      <c r="B219" s="138">
        <v>140</v>
      </c>
      <c r="C219" s="139">
        <v>33126</v>
      </c>
      <c r="D219" s="139"/>
      <c r="E219" s="139"/>
      <c r="F219" s="139">
        <v>2154883250</v>
      </c>
      <c r="G219" s="139"/>
      <c r="H219" s="151"/>
      <c r="I219" s="140">
        <v>4.9075555555555556E-3</v>
      </c>
      <c r="J219" s="140" t="e">
        <v>#DIV/0!</v>
      </c>
      <c r="K219" s="140"/>
      <c r="L219" s="140">
        <v>130.10223087604902</v>
      </c>
      <c r="M219" s="140" t="e">
        <v>#DIV/0!</v>
      </c>
      <c r="N219" s="144"/>
      <c r="O219" s="218"/>
      <c r="P219" s="168" t="str">
        <f t="shared" si="42"/>
        <v>(120, 140]</v>
      </c>
      <c r="Q219" s="142" t="s">
        <v>221</v>
      </c>
      <c r="R219" s="140">
        <f t="shared" si="45"/>
        <v>4.9075555555555556E-3</v>
      </c>
      <c r="S219" s="143">
        <v>10</v>
      </c>
      <c r="T219" s="143">
        <v>3.6600000000000001E-3</v>
      </c>
      <c r="U219" s="143">
        <v>1E-3</v>
      </c>
      <c r="V219" s="144">
        <v>4.9075555555555553E-2</v>
      </c>
      <c r="W219" s="144">
        <v>1.7961653333333332E-5</v>
      </c>
      <c r="X219" s="144">
        <v>4.9075555555555554E-6</v>
      </c>
      <c r="Y219" s="144">
        <v>0.16559557239815795</v>
      </c>
      <c r="Z219" s="144">
        <v>3.3776513350949043E-3</v>
      </c>
      <c r="AA219" s="144">
        <v>2.2279314229727549E-4</v>
      </c>
      <c r="AB219" s="145">
        <f t="shared" si="46"/>
        <v>165595572</v>
      </c>
      <c r="AC219" s="145">
        <f t="shared" si="43"/>
        <v>3377651</v>
      </c>
      <c r="AD219" s="145">
        <f t="shared" si="44"/>
        <v>222793</v>
      </c>
      <c r="AE219" s="146">
        <f t="shared" si="47"/>
        <v>21.544353340395396</v>
      </c>
      <c r="AF219" s="146">
        <v>0.16559557398714689</v>
      </c>
      <c r="AG219" s="146">
        <f t="shared" si="48"/>
        <v>0.43943993022071787</v>
      </c>
      <c r="AH219" s="146">
        <v>3.377651057420068E-3</v>
      </c>
      <c r="AI219" s="146">
        <f t="shared" si="49"/>
        <v>2.8985866323567588E-2</v>
      </c>
      <c r="AJ219" s="146">
        <v>2.2279300267351602E-4</v>
      </c>
      <c r="AK219" s="157"/>
      <c r="AL219" s="170"/>
      <c r="AM219" s="163">
        <v>0.16559557398714689</v>
      </c>
      <c r="AN219" s="163"/>
      <c r="AO219" s="163"/>
      <c r="AP219" s="135"/>
      <c r="AQ219" s="135"/>
      <c r="AR219" s="135"/>
    </row>
    <row r="220" spans="1:44" s="24" customFormat="1">
      <c r="A220" s="138">
        <v>140</v>
      </c>
      <c r="B220" s="138">
        <v>160</v>
      </c>
      <c r="C220" s="139">
        <v>34998</v>
      </c>
      <c r="D220" s="139"/>
      <c r="E220" s="139"/>
      <c r="F220" s="139">
        <v>2626896450</v>
      </c>
      <c r="G220" s="139"/>
      <c r="H220" s="151"/>
      <c r="I220" s="140">
        <v>5.1848888888888891E-3</v>
      </c>
      <c r="J220" s="140" t="e">
        <v>#DIV/0!</v>
      </c>
      <c r="K220" s="140"/>
      <c r="L220" s="140">
        <v>150.11694668266759</v>
      </c>
      <c r="M220" s="140" t="e">
        <v>#DIV/0!</v>
      </c>
      <c r="N220" s="144"/>
      <c r="O220" s="218"/>
      <c r="P220" s="168" t="str">
        <f t="shared" si="42"/>
        <v>(140, 160]</v>
      </c>
      <c r="Q220" s="142" t="s">
        <v>221</v>
      </c>
      <c r="R220" s="140">
        <f t="shared" si="45"/>
        <v>5.1848888888888891E-3</v>
      </c>
      <c r="S220" s="143">
        <v>7.53</v>
      </c>
      <c r="T220" s="143">
        <v>2.65E-3</v>
      </c>
      <c r="U220" s="143">
        <v>1E-3</v>
      </c>
      <c r="V220" s="144">
        <v>3.9042213333333339E-2</v>
      </c>
      <c r="W220" s="144">
        <v>1.3739955555555557E-5</v>
      </c>
      <c r="X220" s="144">
        <v>5.1848888888888895E-6</v>
      </c>
      <c r="Y220" s="144">
        <v>0.13174008101254067</v>
      </c>
      <c r="Z220" s="144">
        <v>2.583769899413503E-3</v>
      </c>
      <c r="AA220" s="144">
        <v>2.3538351730121503E-4</v>
      </c>
      <c r="AB220" s="145">
        <f t="shared" si="46"/>
        <v>131740081</v>
      </c>
      <c r="AC220" s="145">
        <f t="shared" si="43"/>
        <v>2583769</v>
      </c>
      <c r="AD220" s="145">
        <f t="shared" si="44"/>
        <v>235383</v>
      </c>
      <c r="AE220" s="146">
        <f t="shared" si="47"/>
        <v>19.776418715447306</v>
      </c>
      <c r="AF220" s="146">
        <v>0.13174008258088099</v>
      </c>
      <c r="AG220" s="146">
        <f t="shared" si="48"/>
        <v>0.38786751321332935</v>
      </c>
      <c r="AH220" s="146">
        <v>2.5837690439240737E-3</v>
      </c>
      <c r="AI220" s="146">
        <f t="shared" si="49"/>
        <v>3.5334977261006345E-2</v>
      </c>
      <c r="AJ220" s="146">
        <v>2.3538300282459603E-4</v>
      </c>
      <c r="AK220" s="157"/>
      <c r="AL220" s="170"/>
      <c r="AM220" s="163">
        <v>0.13174008258088099</v>
      </c>
      <c r="AN220" s="163"/>
      <c r="AO220" s="163"/>
      <c r="AP220" s="135"/>
      <c r="AQ220" s="135"/>
      <c r="AR220" s="135"/>
    </row>
    <row r="221" spans="1:44" s="24" customFormat="1">
      <c r="A221" s="138">
        <v>160</v>
      </c>
      <c r="B221" s="138">
        <v>180</v>
      </c>
      <c r="C221" s="139">
        <v>37155</v>
      </c>
      <c r="D221" s="139"/>
      <c r="E221" s="139"/>
      <c r="F221" s="139">
        <v>3160254700</v>
      </c>
      <c r="G221" s="139"/>
      <c r="H221" s="151"/>
      <c r="I221" s="140">
        <v>5.5044444444444446E-3</v>
      </c>
      <c r="J221" s="140" t="e">
        <v>#DIV/0!</v>
      </c>
      <c r="K221" s="140"/>
      <c r="L221" s="140">
        <v>170.11194724801504</v>
      </c>
      <c r="M221" s="140" t="e">
        <v>#DIV/0!</v>
      </c>
      <c r="N221" s="144"/>
      <c r="O221" s="218"/>
      <c r="P221" s="168" t="str">
        <f t="shared" si="42"/>
        <v>(160, 180]</v>
      </c>
      <c r="Q221" s="142" t="s">
        <v>221</v>
      </c>
      <c r="R221" s="140">
        <f t="shared" si="45"/>
        <v>5.5044444444444446E-3</v>
      </c>
      <c r="S221" s="143">
        <v>5</v>
      </c>
      <c r="T221" s="143">
        <v>1.8E-3</v>
      </c>
      <c r="U221" s="143">
        <v>1.8E-3</v>
      </c>
      <c r="V221" s="144">
        <v>2.7522222222222222E-2</v>
      </c>
      <c r="W221" s="144">
        <v>9.9080000000000007E-6</v>
      </c>
      <c r="X221" s="144">
        <v>9.9080000000000007E-6</v>
      </c>
      <c r="Y221" s="144">
        <v>9.286819254442974E-2</v>
      </c>
      <c r="Z221" s="144">
        <v>1.8631786733136844E-3</v>
      </c>
      <c r="AA221" s="144">
        <v>4.4980325314555002E-4</v>
      </c>
      <c r="AB221" s="145">
        <f t="shared" si="46"/>
        <v>92868192</v>
      </c>
      <c r="AC221" s="145">
        <f t="shared" si="43"/>
        <v>1863178</v>
      </c>
      <c r="AD221" s="145">
        <f t="shared" si="44"/>
        <v>449803</v>
      </c>
      <c r="AE221" s="146">
        <f t="shared" si="47"/>
        <v>15.797988978522534</v>
      </c>
      <c r="AF221" s="146">
        <v>9.2868193114418324E-2</v>
      </c>
      <c r="AG221" s="146">
        <f t="shared" si="48"/>
        <v>0.3169488376496622</v>
      </c>
      <c r="AH221" s="146">
        <v>1.8631780316740265E-3</v>
      </c>
      <c r="AI221" s="146">
        <f t="shared" si="49"/>
        <v>7.6516864207998914E-2</v>
      </c>
      <c r="AJ221" s="146">
        <v>4.4980300539763609E-4</v>
      </c>
      <c r="AK221" s="157"/>
      <c r="AL221" s="170"/>
      <c r="AM221" s="163">
        <v>9.2868193114418324E-2</v>
      </c>
      <c r="AN221" s="163"/>
      <c r="AO221" s="163"/>
      <c r="AP221" s="135"/>
      <c r="AQ221" s="135"/>
      <c r="AR221" s="135"/>
    </row>
    <row r="222" spans="1:44" s="24" customFormat="1">
      <c r="A222" s="138">
        <v>180</v>
      </c>
      <c r="B222" s="138">
        <v>200</v>
      </c>
      <c r="C222" s="139">
        <v>38839</v>
      </c>
      <c r="D222" s="139"/>
      <c r="E222" s="139"/>
      <c r="F222" s="139">
        <v>3692217550</v>
      </c>
      <c r="G222" s="139"/>
      <c r="H222" s="151"/>
      <c r="I222" s="140">
        <v>5.7539259259259262E-3</v>
      </c>
      <c r="J222" s="140" t="e">
        <v>#DIV/0!</v>
      </c>
      <c r="K222" s="140"/>
      <c r="L222" s="140">
        <v>190.12938283683928</v>
      </c>
      <c r="M222" s="140" t="e">
        <v>#DIV/0!</v>
      </c>
      <c r="N222" s="144"/>
      <c r="O222" s="218"/>
      <c r="P222" s="168" t="str">
        <f t="shared" si="42"/>
        <v>(180, 200]</v>
      </c>
      <c r="Q222" s="142" t="s">
        <v>221</v>
      </c>
      <c r="R222" s="140">
        <f t="shared" si="45"/>
        <v>5.7539259259259262E-3</v>
      </c>
      <c r="S222" s="143">
        <v>4</v>
      </c>
      <c r="T222" s="143">
        <v>1.8E-3</v>
      </c>
      <c r="U222" s="143">
        <v>1.8E-3</v>
      </c>
      <c r="V222" s="144">
        <v>2.3015703703703705E-2</v>
      </c>
      <c r="W222" s="144">
        <v>1.0357066666666666E-5</v>
      </c>
      <c r="X222" s="144">
        <v>1.0357066666666666E-5</v>
      </c>
      <c r="Y222" s="144">
        <v>7.7661853968146566E-2</v>
      </c>
      <c r="Z222" s="144">
        <v>1.9476247205713949E-3</v>
      </c>
      <c r="AA222" s="144">
        <v>4.7018997574808274E-4</v>
      </c>
      <c r="AB222" s="145">
        <f t="shared" si="46"/>
        <v>77661853</v>
      </c>
      <c r="AC222" s="145">
        <f t="shared" si="43"/>
        <v>1947624</v>
      </c>
      <c r="AD222" s="145">
        <f t="shared" si="44"/>
        <v>470189</v>
      </c>
      <c r="AE222" s="146">
        <f t="shared" si="47"/>
        <v>14.765800180855335</v>
      </c>
      <c r="AF222" s="146">
        <v>7.7661853931942249E-2</v>
      </c>
      <c r="AG222" s="146">
        <f t="shared" si="48"/>
        <v>0.37030054911821625</v>
      </c>
      <c r="AH222" s="146">
        <v>1.9476240331096086E-3</v>
      </c>
      <c r="AI222" s="146">
        <f t="shared" si="49"/>
        <v>8.9396744386670612E-2</v>
      </c>
      <c r="AJ222" s="146">
        <v>4.7018900564226805E-4</v>
      </c>
      <c r="AK222" s="157"/>
      <c r="AL222" s="170"/>
      <c r="AM222" s="163">
        <v>7.7661853931942249E-2</v>
      </c>
      <c r="AN222" s="163"/>
      <c r="AO222" s="163"/>
      <c r="AP222" s="135"/>
      <c r="AQ222" s="135"/>
      <c r="AR222" s="135"/>
    </row>
    <row r="223" spans="1:44" s="24" customFormat="1">
      <c r="A223" s="138">
        <v>200</v>
      </c>
      <c r="B223" s="138">
        <v>250</v>
      </c>
      <c r="C223" s="139">
        <v>104163</v>
      </c>
      <c r="D223" s="139"/>
      <c r="E223" s="139"/>
      <c r="F223" s="139">
        <v>11739438050</v>
      </c>
      <c r="G223" s="139"/>
      <c r="H223" s="151"/>
      <c r="I223" s="140">
        <v>1.5431555555555556E-2</v>
      </c>
      <c r="J223" s="140" t="e">
        <v>#DIV/0!</v>
      </c>
      <c r="K223" s="140"/>
      <c r="L223" s="140">
        <v>225.40514482109771</v>
      </c>
      <c r="M223" s="140" t="e">
        <v>#DIV/0!</v>
      </c>
      <c r="N223" s="144"/>
      <c r="O223" s="218"/>
      <c r="P223" s="168" t="str">
        <f t="shared" si="42"/>
        <v>(200, 250]</v>
      </c>
      <c r="Q223" s="142" t="s">
        <v>221</v>
      </c>
      <c r="R223" s="140">
        <f t="shared" si="45"/>
        <v>1.5431555555555556E-2</v>
      </c>
      <c r="S223" s="143">
        <v>1.5</v>
      </c>
      <c r="T223" s="143">
        <v>1.5E-3</v>
      </c>
      <c r="U223" s="143">
        <v>0.02</v>
      </c>
      <c r="V223" s="144">
        <v>2.3147333333333332E-2</v>
      </c>
      <c r="W223" s="144">
        <v>2.3147333333333335E-5</v>
      </c>
      <c r="X223" s="144">
        <v>3.0863111111111111E-4</v>
      </c>
      <c r="Y223" s="144">
        <v>7.8106011627011987E-2</v>
      </c>
      <c r="Z223" s="144">
        <v>4.3528076110970551E-3</v>
      </c>
      <c r="AA223" s="144">
        <v>1.4011231106146898E-2</v>
      </c>
      <c r="AB223" s="145">
        <f t="shared" si="46"/>
        <v>78106011</v>
      </c>
      <c r="AC223" s="145">
        <f t="shared" si="43"/>
        <v>4352807</v>
      </c>
      <c r="AD223" s="145">
        <f t="shared" si="44"/>
        <v>14011231</v>
      </c>
      <c r="AE223" s="146">
        <f t="shared" si="47"/>
        <v>17.605496720853253</v>
      </c>
      <c r="AF223" s="146">
        <v>7.8106011937272138E-2</v>
      </c>
      <c r="AG223" s="146">
        <f t="shared" si="48"/>
        <v>0.98114509221328783</v>
      </c>
      <c r="AH223" s="146">
        <v>4.3528070739977205E-3</v>
      </c>
      <c r="AI223" s="146">
        <f t="shared" si="49"/>
        <v>3.1582035526768535</v>
      </c>
      <c r="AJ223" s="146">
        <v>1.4011231168134774E-2</v>
      </c>
      <c r="AK223" s="157"/>
      <c r="AL223" s="170"/>
      <c r="AM223" s="163">
        <v>7.8106011937272138E-2</v>
      </c>
      <c r="AN223" s="163"/>
      <c r="AO223" s="163"/>
      <c r="AP223" s="135"/>
      <c r="AQ223" s="135"/>
      <c r="AR223" s="135"/>
    </row>
    <row r="224" spans="1:44" s="24" customFormat="1">
      <c r="A224" s="138">
        <v>250</v>
      </c>
      <c r="B224" s="138">
        <v>300</v>
      </c>
      <c r="C224" s="139">
        <v>113148</v>
      </c>
      <c r="D224" s="139"/>
      <c r="E224" s="139"/>
      <c r="F224" s="139">
        <v>15574708350</v>
      </c>
      <c r="G224" s="139"/>
      <c r="H224" s="151"/>
      <c r="I224" s="140">
        <v>1.6762666666666665E-2</v>
      </c>
      <c r="J224" s="140" t="e">
        <v>#DIV/0!</v>
      </c>
      <c r="K224" s="140"/>
      <c r="L224" s="140">
        <v>275.29798759147309</v>
      </c>
      <c r="M224" s="140" t="e">
        <v>#DIV/0!</v>
      </c>
      <c r="N224" s="144"/>
      <c r="O224" s="218"/>
      <c r="P224" s="168" t="str">
        <f t="shared" si="42"/>
        <v>(250, 300]</v>
      </c>
      <c r="Q224" s="142" t="s">
        <v>221</v>
      </c>
      <c r="R224" s="140">
        <f t="shared" si="45"/>
        <v>1.6762666666666665E-2</v>
      </c>
      <c r="S224" s="143">
        <v>1.1000000000000001</v>
      </c>
      <c r="T224" s="143">
        <v>1.8E-3</v>
      </c>
      <c r="U224" s="143">
        <v>1.8E-3</v>
      </c>
      <c r="V224" s="144">
        <v>1.8438933333333334E-2</v>
      </c>
      <c r="W224" s="144">
        <v>3.0172799999999997E-5</v>
      </c>
      <c r="X224" s="144">
        <v>3.0172799999999997E-5</v>
      </c>
      <c r="Y224" s="144">
        <v>6.2218464675111558E-2</v>
      </c>
      <c r="Z224" s="144">
        <v>5.6739319210899397E-3</v>
      </c>
      <c r="AA224" s="144">
        <v>1.3697843759093711E-3</v>
      </c>
      <c r="AB224" s="145">
        <f t="shared" si="46"/>
        <v>62218464</v>
      </c>
      <c r="AC224" s="145">
        <f t="shared" si="43"/>
        <v>5673931</v>
      </c>
      <c r="AD224" s="145">
        <f t="shared" si="44"/>
        <v>1369784</v>
      </c>
      <c r="AE224" s="146">
        <f t="shared" si="47"/>
        <v>17.128617930232515</v>
      </c>
      <c r="AF224" s="146">
        <v>6.2218464746621578E-2</v>
      </c>
      <c r="AG224" s="146">
        <f t="shared" si="48"/>
        <v>1.5620217860328747</v>
      </c>
      <c r="AH224" s="146">
        <v>5.6739310964568287E-3</v>
      </c>
      <c r="AI224" s="146">
        <f t="shared" si="49"/>
        <v>0.37709877863499836</v>
      </c>
      <c r="AJ224" s="146">
        <v>1.3697840164374083E-3</v>
      </c>
      <c r="AK224" s="157"/>
      <c r="AL224" s="170"/>
      <c r="AM224" s="163">
        <v>6.2218464746621578E-2</v>
      </c>
      <c r="AN224" s="163"/>
      <c r="AO224" s="163"/>
      <c r="AP224" s="135"/>
      <c r="AQ224" s="135"/>
      <c r="AR224" s="135"/>
    </row>
    <row r="225" spans="1:44" s="24" customFormat="1">
      <c r="A225" s="138">
        <v>300</v>
      </c>
      <c r="B225" s="138">
        <v>350</v>
      </c>
      <c r="C225" s="139">
        <v>120555</v>
      </c>
      <c r="D225" s="139"/>
      <c r="E225" s="139"/>
      <c r="F225" s="139">
        <v>19606742400</v>
      </c>
      <c r="G225" s="139"/>
      <c r="H225" s="151"/>
      <c r="I225" s="140">
        <v>1.7860000000000001E-2</v>
      </c>
      <c r="J225" s="140" t="e">
        <v>#DIV/0!</v>
      </c>
      <c r="K225" s="140"/>
      <c r="L225" s="140">
        <v>325.27464476794825</v>
      </c>
      <c r="M225" s="140" t="e">
        <v>#DIV/0!</v>
      </c>
      <c r="N225" s="144"/>
      <c r="O225" s="218"/>
      <c r="P225" s="168" t="str">
        <f t="shared" si="42"/>
        <v>(300, 350]</v>
      </c>
      <c r="Q225" s="142" t="s">
        <v>221</v>
      </c>
      <c r="R225" s="140">
        <f t="shared" si="45"/>
        <v>1.7860000000000001E-2</v>
      </c>
      <c r="S225" s="143">
        <v>0.9</v>
      </c>
      <c r="T225" s="143">
        <v>1.75E-3</v>
      </c>
      <c r="U225" s="143">
        <v>1.75E-3</v>
      </c>
      <c r="V225" s="144">
        <v>1.6074000000000001E-2</v>
      </c>
      <c r="W225" s="144">
        <v>3.1255000000000005E-5</v>
      </c>
      <c r="X225" s="144">
        <v>3.1255000000000005E-5</v>
      </c>
      <c r="Y225" s="144">
        <v>5.4238473728835182E-2</v>
      </c>
      <c r="Z225" s="144">
        <v>5.877437367220348E-3</v>
      </c>
      <c r="AA225" s="144">
        <v>1.4189140772168114E-3</v>
      </c>
      <c r="AB225" s="145">
        <f t="shared" si="46"/>
        <v>54238473</v>
      </c>
      <c r="AC225" s="145">
        <f t="shared" si="43"/>
        <v>5877437</v>
      </c>
      <c r="AD225" s="145">
        <f t="shared" si="44"/>
        <v>1418914</v>
      </c>
      <c r="AE225" s="146">
        <f t="shared" si="47"/>
        <v>17.642400037830953</v>
      </c>
      <c r="AF225" s="146">
        <v>5.4238473650861686E-2</v>
      </c>
      <c r="AG225" s="146">
        <f t="shared" si="48"/>
        <v>1.9117812323209953</v>
      </c>
      <c r="AH225" s="146">
        <v>5.8774370999164303E-3</v>
      </c>
      <c r="AI225" s="146">
        <f t="shared" si="49"/>
        <v>0.46153674730626854</v>
      </c>
      <c r="AJ225" s="146">
        <v>1.4189140170269682E-3</v>
      </c>
      <c r="AK225" s="157"/>
      <c r="AL225" s="170"/>
      <c r="AM225" s="163">
        <v>5.4238473650861686E-2</v>
      </c>
      <c r="AN225" s="163"/>
      <c r="AO225" s="163"/>
      <c r="AP225" s="135"/>
      <c r="AQ225" s="135"/>
      <c r="AR225" s="135"/>
    </row>
    <row r="226" spans="1:44" s="24" customFormat="1">
      <c r="A226" s="138">
        <v>350</v>
      </c>
      <c r="B226" s="138">
        <v>400</v>
      </c>
      <c r="C226" s="139">
        <v>127895</v>
      </c>
      <c r="D226" s="139"/>
      <c r="E226" s="139"/>
      <c r="F226" s="139">
        <v>23993165800</v>
      </c>
      <c r="G226" s="139"/>
      <c r="H226" s="151"/>
      <c r="I226" s="140">
        <v>1.8947407407407406E-2</v>
      </c>
      <c r="J226" s="140" t="e">
        <v>#DIV/0!</v>
      </c>
      <c r="K226" s="140"/>
      <c r="L226" s="140">
        <v>375.20099769342039</v>
      </c>
      <c r="M226" s="140" t="e">
        <v>#DIV/0!</v>
      </c>
      <c r="N226" s="144"/>
      <c r="O226" s="218"/>
      <c r="P226" s="168" t="str">
        <f t="shared" si="42"/>
        <v>(350, 400]</v>
      </c>
      <c r="Q226" s="142" t="s">
        <v>221</v>
      </c>
      <c r="R226" s="140">
        <f t="shared" si="45"/>
        <v>1.8947407407407406E-2</v>
      </c>
      <c r="S226" s="143">
        <v>0.5</v>
      </c>
      <c r="T226" s="143">
        <v>1.8E-3</v>
      </c>
      <c r="U226" s="143">
        <v>1.8E-3</v>
      </c>
      <c r="V226" s="144">
        <v>9.4737037037037029E-3</v>
      </c>
      <c r="W226" s="144">
        <v>3.4105333333333327E-5</v>
      </c>
      <c r="X226" s="144">
        <v>3.4105333333333327E-5</v>
      </c>
      <c r="Y226" s="144">
        <v>3.1967103984577687E-2</v>
      </c>
      <c r="Z226" s="144">
        <v>6.4134365879007834E-3</v>
      </c>
      <c r="AA226" s="144">
        <v>1.5483134722392706E-3</v>
      </c>
      <c r="AB226" s="145">
        <f t="shared" si="46"/>
        <v>31967103</v>
      </c>
      <c r="AC226" s="145">
        <f t="shared" si="43"/>
        <v>6413436</v>
      </c>
      <c r="AD226" s="145">
        <f t="shared" si="44"/>
        <v>1548313</v>
      </c>
      <c r="AE226" s="146">
        <f t="shared" si="47"/>
        <v>11.994088938968332</v>
      </c>
      <c r="AF226" s="146">
        <v>3.1967103383605242E-2</v>
      </c>
      <c r="AG226" s="146">
        <f t="shared" si="48"/>
        <v>2.4063275858428992</v>
      </c>
      <c r="AH226" s="146">
        <v>6.4134361090284137E-3</v>
      </c>
      <c r="AI226" s="146">
        <f t="shared" si="49"/>
        <v>0.58092858234169276</v>
      </c>
      <c r="AJ226" s="146">
        <v>1.5483130185797562E-3</v>
      </c>
      <c r="AK226" s="157"/>
      <c r="AL226" s="170"/>
      <c r="AM226" s="163">
        <v>3.1967103383605242E-2</v>
      </c>
      <c r="AN226" s="163"/>
      <c r="AO226" s="163"/>
      <c r="AP226" s="135"/>
      <c r="AQ226" s="135"/>
      <c r="AR226" s="135"/>
    </row>
    <row r="227" spans="1:44" s="24" customFormat="1">
      <c r="A227" s="138">
        <v>400</v>
      </c>
      <c r="B227" s="138">
        <v>450</v>
      </c>
      <c r="C227" s="139">
        <v>133682</v>
      </c>
      <c r="D227" s="139"/>
      <c r="E227" s="139"/>
      <c r="F227" s="139">
        <v>28426322100</v>
      </c>
      <c r="G227" s="139"/>
      <c r="H227" s="151"/>
      <c r="I227" s="140">
        <v>1.9804740740740741E-2</v>
      </c>
      <c r="J227" s="140" t="e">
        <v>#DIV/0!</v>
      </c>
      <c r="K227" s="140"/>
      <c r="L227" s="140">
        <v>425.2827171945363</v>
      </c>
      <c r="M227" s="140" t="e">
        <v>#DIV/0!</v>
      </c>
      <c r="N227" s="144"/>
      <c r="O227" s="218"/>
      <c r="P227" s="168" t="str">
        <f t="shared" si="42"/>
        <v>(400, 450]</v>
      </c>
      <c r="Q227" s="142" t="s">
        <v>221</v>
      </c>
      <c r="R227" s="140">
        <f t="shared" si="45"/>
        <v>1.9804740740740741E-2</v>
      </c>
      <c r="S227" s="143">
        <v>0.4</v>
      </c>
      <c r="T227" s="143">
        <v>2.5000000000000001E-3</v>
      </c>
      <c r="U227" s="143">
        <v>2.5000000000000001E-3</v>
      </c>
      <c r="V227" s="144">
        <v>7.921896296296296E-3</v>
      </c>
      <c r="W227" s="144">
        <v>4.9511851851851855E-5</v>
      </c>
      <c r="X227" s="144">
        <v>4.9511851851851855E-5</v>
      </c>
      <c r="Y227" s="144">
        <v>2.6730842612244825E-2</v>
      </c>
      <c r="Z227" s="144">
        <v>9.3106001661926747E-3</v>
      </c>
      <c r="AA227" s="144">
        <v>2.2477383964698717E-3</v>
      </c>
      <c r="AB227" s="145">
        <f t="shared" si="46"/>
        <v>26730842</v>
      </c>
      <c r="AC227" s="145">
        <f t="shared" si="43"/>
        <v>9310600</v>
      </c>
      <c r="AD227" s="145">
        <f t="shared" si="44"/>
        <v>2247738</v>
      </c>
      <c r="AE227" s="146">
        <f t="shared" si="47"/>
        <v>11.368165118657833</v>
      </c>
      <c r="AF227" s="146">
        <v>2.673084232077011E-2</v>
      </c>
      <c r="AG227" s="146">
        <f t="shared" si="48"/>
        <v>3.9596372667114497</v>
      </c>
      <c r="AH227" s="146">
        <v>9.3106001582802019E-3</v>
      </c>
      <c r="AI227" s="146">
        <f t="shared" si="49"/>
        <v>0.9559241241814127</v>
      </c>
      <c r="AJ227" s="146">
        <v>2.2477380269728562E-3</v>
      </c>
      <c r="AK227" s="157"/>
      <c r="AL227" s="170"/>
      <c r="AM227" s="163">
        <v>2.673084232077011E-2</v>
      </c>
      <c r="AN227" s="163"/>
      <c r="AO227" s="163"/>
      <c r="AP227" s="135"/>
      <c r="AQ227"/>
      <c r="AR227" s="135"/>
    </row>
    <row r="228" spans="1:44" s="24" customFormat="1">
      <c r="A228" s="138">
        <v>450</v>
      </c>
      <c r="B228" s="138">
        <v>500</v>
      </c>
      <c r="C228" s="139">
        <v>139045</v>
      </c>
      <c r="D228" s="139"/>
      <c r="E228" s="139"/>
      <c r="F228" s="139">
        <v>33038387650</v>
      </c>
      <c r="G228" s="139"/>
      <c r="H228" s="151"/>
      <c r="I228" s="140">
        <v>2.0599259259259258E-2</v>
      </c>
      <c r="J228" s="140" t="e">
        <v>#DIV/0!</v>
      </c>
      <c r="K228" s="140"/>
      <c r="L228" s="140">
        <v>475.2186364126722</v>
      </c>
      <c r="M228" s="140" t="e">
        <v>#DIV/0!</v>
      </c>
      <c r="N228" s="144"/>
      <c r="O228" s="218"/>
      <c r="P228" s="168" t="str">
        <f t="shared" si="42"/>
        <v>(450, 500]</v>
      </c>
      <c r="Q228" s="142" t="s">
        <v>221</v>
      </c>
      <c r="R228" s="140">
        <f t="shared" si="45"/>
        <v>2.0599259259259258E-2</v>
      </c>
      <c r="S228" s="143">
        <v>0.35</v>
      </c>
      <c r="T228" s="143">
        <v>3.5000000000000001E-3</v>
      </c>
      <c r="U228" s="143">
        <v>3.5000000000000001E-3</v>
      </c>
      <c r="V228" s="144">
        <v>7.2097407407407397E-3</v>
      </c>
      <c r="W228" s="144">
        <v>7.2097407407407409E-5</v>
      </c>
      <c r="X228" s="144">
        <v>7.2097407407407409E-5</v>
      </c>
      <c r="Y228" s="144">
        <v>2.4327817205324079E-2</v>
      </c>
      <c r="Z228" s="144">
        <v>1.3557766641369552E-2</v>
      </c>
      <c r="AA228" s="144">
        <v>3.2730771492947034E-3</v>
      </c>
      <c r="AB228" s="145">
        <f t="shared" si="46"/>
        <v>24327817</v>
      </c>
      <c r="AC228" s="145">
        <f t="shared" si="43"/>
        <v>13557766</v>
      </c>
      <c r="AD228" s="145">
        <f t="shared" si="44"/>
        <v>3273077</v>
      </c>
      <c r="AE228" s="146">
        <f t="shared" si="47"/>
        <v>11.561032021637025</v>
      </c>
      <c r="AF228" s="146">
        <v>2.4327817291933809E-2</v>
      </c>
      <c r="AG228" s="146">
        <f t="shared" si="48"/>
        <v>6.4429030713220889</v>
      </c>
      <c r="AH228" s="146">
        <v>1.3557766230482026E-2</v>
      </c>
      <c r="AI228" s="146">
        <f t="shared" si="49"/>
        <v>1.5554271888136799</v>
      </c>
      <c r="AJ228" s="146">
        <v>3.2730770392769243E-3</v>
      </c>
      <c r="AK228" s="157"/>
      <c r="AL228" s="170"/>
      <c r="AM228" s="163">
        <v>2.4327817291933809E-2</v>
      </c>
      <c r="AN228" s="163"/>
      <c r="AO228" s="163"/>
      <c r="AP228" s="135"/>
      <c r="AQ228"/>
      <c r="AR228"/>
    </row>
    <row r="229" spans="1:44" s="24" customFormat="1">
      <c r="A229" s="138">
        <v>500</v>
      </c>
      <c r="B229" s="138">
        <v>550</v>
      </c>
      <c r="C229" s="139">
        <v>142255</v>
      </c>
      <c r="D229" s="139"/>
      <c r="E229" s="139"/>
      <c r="F229" s="139">
        <v>37354865000</v>
      </c>
      <c r="G229" s="139"/>
      <c r="H229" s="151"/>
      <c r="I229" s="140">
        <v>2.1074814814814814E-2</v>
      </c>
      <c r="J229" s="140" t="e">
        <v>#DIV/0!</v>
      </c>
      <c r="K229" s="140"/>
      <c r="L229" s="140">
        <v>525.18175108080561</v>
      </c>
      <c r="M229" s="140" t="e">
        <v>#DIV/0!</v>
      </c>
      <c r="N229" s="144"/>
      <c r="O229" s="218"/>
      <c r="P229" s="168" t="str">
        <f t="shared" si="42"/>
        <v>(500, 550]</v>
      </c>
      <c r="Q229" s="142" t="s">
        <v>221</v>
      </c>
      <c r="R229" s="140">
        <f t="shared" si="45"/>
        <v>2.1074814814814814E-2</v>
      </c>
      <c r="S229" s="143">
        <v>0.4</v>
      </c>
      <c r="T229" s="143">
        <v>1.6000000000000001E-3</v>
      </c>
      <c r="U229" s="143">
        <v>1.6000000000000001E-3</v>
      </c>
      <c r="V229" s="144">
        <v>8.4299259259259258E-3</v>
      </c>
      <c r="W229" s="144">
        <v>3.37197037037037E-5</v>
      </c>
      <c r="X229" s="144">
        <v>3.37197037037037E-5</v>
      </c>
      <c r="Y229" s="144">
        <v>2.8445086218076388E-2</v>
      </c>
      <c r="Z229" s="144">
        <v>6.3409197427530461E-3</v>
      </c>
      <c r="AA229" s="144">
        <v>1.5308066634063357E-3</v>
      </c>
      <c r="AB229" s="145">
        <f t="shared" si="46"/>
        <v>28445086</v>
      </c>
      <c r="AC229" s="145">
        <f t="shared" si="43"/>
        <v>6340919</v>
      </c>
      <c r="AD229" s="145">
        <f t="shared" si="44"/>
        <v>1530806</v>
      </c>
      <c r="AE229" s="146">
        <f t="shared" si="47"/>
        <v>14.938840075124109</v>
      </c>
      <c r="AF229" s="146">
        <v>2.8445086341341037E-2</v>
      </c>
      <c r="AG229" s="146">
        <f t="shared" si="48"/>
        <v>3.3301349438815508</v>
      </c>
      <c r="AH229" s="146">
        <v>6.3409191077956244E-3</v>
      </c>
      <c r="AI229" s="146">
        <f t="shared" si="49"/>
        <v>0.80395137564500363</v>
      </c>
      <c r="AJ229" s="146">
        <v>1.5308060183696723E-3</v>
      </c>
      <c r="AK229" s="157"/>
      <c r="AL229" s="170"/>
      <c r="AM229" s="163">
        <v>2.8445086341341037E-2</v>
      </c>
      <c r="AN229" s="163"/>
      <c r="AO229" s="163"/>
      <c r="AP229" s="135"/>
      <c r="AQ229"/>
      <c r="AR229"/>
    </row>
    <row r="230" spans="1:44" s="24" customFormat="1">
      <c r="A230" s="138">
        <v>550</v>
      </c>
      <c r="B230" s="138">
        <v>600</v>
      </c>
      <c r="C230" s="139">
        <v>146283</v>
      </c>
      <c r="D230" s="139"/>
      <c r="E230" s="139"/>
      <c r="F230" s="139">
        <v>42068931450</v>
      </c>
      <c r="G230" s="139"/>
      <c r="H230" s="151"/>
      <c r="I230" s="140">
        <v>2.1671555555555555E-2</v>
      </c>
      <c r="J230" s="140" t="e">
        <v>#DIV/0!</v>
      </c>
      <c r="K230" s="140"/>
      <c r="L230" s="140">
        <v>575.17184430179861</v>
      </c>
      <c r="M230" s="140" t="e">
        <v>#DIV/0!</v>
      </c>
      <c r="N230" s="144"/>
      <c r="O230" s="218"/>
      <c r="P230" s="168" t="str">
        <f t="shared" si="42"/>
        <v>(550, 600]</v>
      </c>
      <c r="Q230" s="142" t="s">
        <v>221</v>
      </c>
      <c r="R230" s="140">
        <f t="shared" si="45"/>
        <v>2.1671555555555555E-2</v>
      </c>
      <c r="S230" s="143">
        <v>0.1643</v>
      </c>
      <c r="T230" s="143">
        <v>0</v>
      </c>
      <c r="U230" s="143">
        <v>0</v>
      </c>
      <c r="V230" s="144">
        <v>3.5606365777777777E-3</v>
      </c>
      <c r="W230" s="144">
        <v>0</v>
      </c>
      <c r="X230" s="144">
        <v>0</v>
      </c>
      <c r="Y230" s="144">
        <v>1.2014650583658677E-2</v>
      </c>
      <c r="Z230" s="144">
        <v>0</v>
      </c>
      <c r="AA230" s="144">
        <v>0</v>
      </c>
      <c r="AB230" s="145">
        <f t="shared" si="46"/>
        <v>12014650</v>
      </c>
      <c r="AC230" s="145">
        <f t="shared" si="43"/>
        <v>0</v>
      </c>
      <c r="AD230" s="145">
        <f t="shared" si="44"/>
        <v>0</v>
      </c>
      <c r="AE230" s="146">
        <f t="shared" si="47"/>
        <v>6.910488399140605</v>
      </c>
      <c r="AF230" s="146">
        <v>1.2014650144175801E-2</v>
      </c>
      <c r="AG230" s="146">
        <f t="shared" si="48"/>
        <v>0</v>
      </c>
      <c r="AH230" s="146">
        <v>0</v>
      </c>
      <c r="AI230" s="146">
        <f t="shared" si="49"/>
        <v>0</v>
      </c>
      <c r="AJ230" s="146">
        <v>0</v>
      </c>
      <c r="AK230" s="157"/>
      <c r="AL230" s="170"/>
      <c r="AM230" s="163">
        <v>1.2014650144175801E-2</v>
      </c>
      <c r="AN230" s="163"/>
      <c r="AO230" s="163"/>
      <c r="AP230" s="135"/>
      <c r="AQ230"/>
      <c r="AR230"/>
    </row>
    <row r="231" spans="1:44" s="24" customFormat="1">
      <c r="A231" s="138">
        <v>600</v>
      </c>
      <c r="B231" s="138">
        <v>650</v>
      </c>
      <c r="C231" s="139">
        <v>148935</v>
      </c>
      <c r="D231" s="139"/>
      <c r="E231" s="139"/>
      <c r="F231" s="139">
        <v>46552603100</v>
      </c>
      <c r="G231" s="139"/>
      <c r="H231" s="151"/>
      <c r="I231" s="140">
        <v>2.2064444444444446E-2</v>
      </c>
      <c r="J231" s="140" t="e">
        <v>#DIV/0!</v>
      </c>
      <c r="K231" s="140"/>
      <c r="L231" s="140">
        <v>625.13986772753219</v>
      </c>
      <c r="M231" s="140" t="e">
        <v>#DIV/0!</v>
      </c>
      <c r="N231" s="144"/>
      <c r="O231" s="218"/>
      <c r="P231" s="168" t="str">
        <f t="shared" si="42"/>
        <v>(600, 650]</v>
      </c>
      <c r="Q231" s="142" t="s">
        <v>221</v>
      </c>
      <c r="R231" s="140">
        <f t="shared" si="45"/>
        <v>2.2064444444444446E-2</v>
      </c>
      <c r="S231" s="143">
        <v>0.05</v>
      </c>
      <c r="T231" s="143">
        <v>0</v>
      </c>
      <c r="U231" s="143">
        <v>0</v>
      </c>
      <c r="V231" s="144">
        <v>1.1032222222222222E-3</v>
      </c>
      <c r="W231" s="144">
        <v>0</v>
      </c>
      <c r="X231" s="144">
        <v>0</v>
      </c>
      <c r="Y231" s="144">
        <v>3.7226010648915742E-3</v>
      </c>
      <c r="Z231" s="144">
        <v>0</v>
      </c>
      <c r="AA231" s="144">
        <v>0</v>
      </c>
      <c r="AB231" s="145">
        <f t="shared" si="46"/>
        <v>3722601</v>
      </c>
      <c r="AC231" s="145">
        <f t="shared" si="43"/>
        <v>0</v>
      </c>
      <c r="AD231" s="145">
        <f t="shared" si="44"/>
        <v>0</v>
      </c>
      <c r="AE231" s="146">
        <f t="shared" si="47"/>
        <v>2.3271462967423791</v>
      </c>
      <c r="AF231" s="146">
        <v>3.7226010446712123E-3</v>
      </c>
      <c r="AG231" s="146">
        <f t="shared" si="48"/>
        <v>0</v>
      </c>
      <c r="AH231" s="146">
        <v>0</v>
      </c>
      <c r="AI231" s="146">
        <f t="shared" si="49"/>
        <v>0</v>
      </c>
      <c r="AJ231" s="146">
        <v>0</v>
      </c>
      <c r="AK231" s="157"/>
      <c r="AL231" s="170"/>
      <c r="AM231" s="163">
        <v>3.7226010446712123E-3</v>
      </c>
      <c r="AN231" s="163"/>
      <c r="AO231" s="163"/>
      <c r="AP231" s="135"/>
      <c r="AQ231"/>
      <c r="AR231"/>
    </row>
    <row r="232" spans="1:44" s="24" customFormat="1">
      <c r="A232" s="138">
        <v>650</v>
      </c>
      <c r="B232" s="138">
        <v>700</v>
      </c>
      <c r="C232" s="139">
        <v>150209</v>
      </c>
      <c r="D232" s="139"/>
      <c r="E232" s="139"/>
      <c r="F232" s="139">
        <v>50705557700</v>
      </c>
      <c r="G232" s="139"/>
      <c r="H232" s="151"/>
      <c r="I232" s="140">
        <v>2.2253185185185185E-2</v>
      </c>
      <c r="J232" s="140" t="e">
        <v>#DIV/0!</v>
      </c>
      <c r="K232" s="140"/>
      <c r="L232" s="140">
        <v>675.1334167726302</v>
      </c>
      <c r="M232" s="140" t="e">
        <v>#DIV/0!</v>
      </c>
      <c r="N232" s="144"/>
      <c r="O232" s="218"/>
      <c r="P232" s="168" t="str">
        <f t="shared" si="42"/>
        <v>(650, 700]</v>
      </c>
      <c r="Q232" s="142" t="s">
        <v>221</v>
      </c>
      <c r="R232" s="140">
        <f t="shared" si="45"/>
        <v>2.2253185185185185E-2</v>
      </c>
      <c r="S232" s="143">
        <v>0.03</v>
      </c>
      <c r="T232" s="143">
        <v>0</v>
      </c>
      <c r="U232" s="143">
        <v>0</v>
      </c>
      <c r="V232" s="144">
        <v>6.6759555555555555E-4</v>
      </c>
      <c r="W232" s="144">
        <v>0</v>
      </c>
      <c r="X232" s="144">
        <v>0</v>
      </c>
      <c r="Y232" s="144">
        <v>2.2526666667591838E-3</v>
      </c>
      <c r="Z232" s="144">
        <v>0</v>
      </c>
      <c r="AA232" s="144">
        <v>0</v>
      </c>
      <c r="AB232" s="145">
        <f t="shared" si="46"/>
        <v>2252666</v>
      </c>
      <c r="AC232" s="145">
        <f t="shared" si="43"/>
        <v>0</v>
      </c>
      <c r="AD232" s="145">
        <f t="shared" si="44"/>
        <v>0</v>
      </c>
      <c r="AE232" s="146">
        <f t="shared" si="47"/>
        <v>1.520850093427534</v>
      </c>
      <c r="AF232" s="146">
        <v>2.2526660270319925E-3</v>
      </c>
      <c r="AG232" s="146">
        <f t="shared" si="48"/>
        <v>0</v>
      </c>
      <c r="AH232" s="146">
        <v>0</v>
      </c>
      <c r="AI232" s="146">
        <f t="shared" si="49"/>
        <v>0</v>
      </c>
      <c r="AJ232" s="146">
        <v>0</v>
      </c>
      <c r="AK232" s="157"/>
      <c r="AL232" s="170"/>
      <c r="AM232" s="163">
        <v>2.2526660270319925E-3</v>
      </c>
      <c r="AN232" s="163"/>
      <c r="AO232" s="163"/>
      <c r="AP232" s="135"/>
      <c r="AQ232"/>
      <c r="AR232"/>
    </row>
    <row r="233" spans="1:44" s="24" customFormat="1">
      <c r="A233" s="138">
        <v>700</v>
      </c>
      <c r="B233" s="138">
        <v>750</v>
      </c>
      <c r="C233" s="139">
        <v>151642</v>
      </c>
      <c r="D233" s="139"/>
      <c r="E233" s="139"/>
      <c r="F233" s="139">
        <v>54976593250</v>
      </c>
      <c r="G233" s="139"/>
      <c r="H233" s="151"/>
      <c r="I233" s="140">
        <v>2.2465481481481482E-2</v>
      </c>
      <c r="J233" s="140" t="e">
        <v>#DIV/0!</v>
      </c>
      <c r="K233" s="140"/>
      <c r="L233" s="140">
        <v>725.08399058308385</v>
      </c>
      <c r="M233" s="140" t="e">
        <v>#DIV/0!</v>
      </c>
      <c r="N233" s="144"/>
      <c r="O233" s="218"/>
      <c r="P233" s="168" t="str">
        <f t="shared" si="42"/>
        <v>(700, 750]</v>
      </c>
      <c r="Q233" s="142" t="s">
        <v>221</v>
      </c>
      <c r="R233" s="140">
        <f t="shared" si="45"/>
        <v>2.2465481481481482E-2</v>
      </c>
      <c r="S233" s="143">
        <v>0.03</v>
      </c>
      <c r="T233" s="143">
        <v>0</v>
      </c>
      <c r="U233" s="143">
        <v>0</v>
      </c>
      <c r="V233" s="144">
        <v>6.7396444444444445E-4</v>
      </c>
      <c r="W233" s="144">
        <v>0</v>
      </c>
      <c r="X233" s="144">
        <v>0</v>
      </c>
      <c r="Y233" s="144">
        <v>2.2741571988409226E-3</v>
      </c>
      <c r="Z233" s="144">
        <v>0</v>
      </c>
      <c r="AA233" s="144">
        <v>0</v>
      </c>
      <c r="AB233" s="145">
        <f t="shared" si="46"/>
        <v>2274157</v>
      </c>
      <c r="AC233" s="145">
        <f t="shared" si="43"/>
        <v>0</v>
      </c>
      <c r="AD233" s="145">
        <f t="shared" si="44"/>
        <v>0</v>
      </c>
      <c r="AE233" s="146">
        <f t="shared" si="47"/>
        <v>1.6489548327724544</v>
      </c>
      <c r="AF233" s="146">
        <v>2.2741570272898845E-3</v>
      </c>
      <c r="AG233" s="146">
        <f t="shared" si="48"/>
        <v>0</v>
      </c>
      <c r="AH233" s="146">
        <v>0</v>
      </c>
      <c r="AI233" s="146">
        <f t="shared" si="49"/>
        <v>0</v>
      </c>
      <c r="AJ233" s="146">
        <v>0</v>
      </c>
      <c r="AK233" s="157"/>
      <c r="AL233" s="170"/>
      <c r="AM233" s="163">
        <v>2.2741570272898845E-3</v>
      </c>
      <c r="AN233" s="163"/>
      <c r="AO233" s="163"/>
      <c r="AP233" s="135"/>
      <c r="AQ233"/>
      <c r="AR233"/>
    </row>
    <row r="234" spans="1:44" s="24" customFormat="1">
      <c r="A234" s="138">
        <v>750</v>
      </c>
      <c r="B234" s="138">
        <v>800</v>
      </c>
      <c r="C234" s="161">
        <v>152140</v>
      </c>
      <c r="D234" s="139"/>
      <c r="E234" s="139"/>
      <c r="F234" s="139">
        <v>58959674400</v>
      </c>
      <c r="G234" s="139"/>
      <c r="H234" s="151"/>
      <c r="I234" s="140">
        <v>2.2539259259259259E-2</v>
      </c>
      <c r="J234" s="140" t="e">
        <v>#DIV/0!</v>
      </c>
      <c r="K234" s="140"/>
      <c r="L234" s="140">
        <v>775.0713080057842</v>
      </c>
      <c r="M234" s="140" t="e">
        <v>#DIV/0!</v>
      </c>
      <c r="N234" s="144"/>
      <c r="O234" s="218"/>
      <c r="P234" s="168" t="str">
        <f t="shared" si="42"/>
        <v>(750, 800]</v>
      </c>
      <c r="Q234" s="142" t="s">
        <v>221</v>
      </c>
      <c r="R234" s="140">
        <f t="shared" si="45"/>
        <v>2.2539259259259259E-2</v>
      </c>
      <c r="S234" s="143">
        <v>0.03</v>
      </c>
      <c r="T234" s="143">
        <v>0</v>
      </c>
      <c r="U234" s="143">
        <v>0</v>
      </c>
      <c r="V234" s="144">
        <v>6.7617777777777776E-4</v>
      </c>
      <c r="W234" s="144">
        <v>0</v>
      </c>
      <c r="X234" s="144">
        <v>0</v>
      </c>
      <c r="Y234" s="144">
        <v>2.2816256461379958E-3</v>
      </c>
      <c r="Z234" s="144">
        <v>0</v>
      </c>
      <c r="AA234" s="144">
        <v>0</v>
      </c>
      <c r="AB234" s="145">
        <f t="shared" si="46"/>
        <v>2281625</v>
      </c>
      <c r="AC234" s="145">
        <f t="shared" si="43"/>
        <v>0</v>
      </c>
      <c r="AD234" s="145">
        <f t="shared" si="44"/>
        <v>0</v>
      </c>
      <c r="AE234" s="146">
        <f t="shared" si="47"/>
        <v>1.7684220731286975</v>
      </c>
      <c r="AF234" s="146">
        <v>2.2816250273795004E-3</v>
      </c>
      <c r="AG234" s="146">
        <f t="shared" si="48"/>
        <v>0</v>
      </c>
      <c r="AH234" s="146">
        <v>0</v>
      </c>
      <c r="AI234" s="146">
        <f t="shared" si="49"/>
        <v>0</v>
      </c>
      <c r="AJ234" s="146">
        <v>0</v>
      </c>
      <c r="AK234" s="157"/>
      <c r="AL234" s="170"/>
      <c r="AM234" s="163">
        <v>2.2816250273795004E-3</v>
      </c>
      <c r="AN234" s="169"/>
      <c r="AO234" s="169"/>
      <c r="AP234"/>
      <c r="AQ234"/>
      <c r="AR234"/>
    </row>
    <row r="235" spans="1:44" s="24" customFormat="1">
      <c r="A235" s="138">
        <v>800</v>
      </c>
      <c r="B235" s="138">
        <v>850</v>
      </c>
      <c r="C235" s="139">
        <v>152951</v>
      </c>
      <c r="D235" s="139"/>
      <c r="E235" s="139"/>
      <c r="F235" s="139">
        <v>63099566600</v>
      </c>
      <c r="G235" s="139"/>
      <c r="H235" s="151"/>
      <c r="I235" s="140">
        <v>2.2659407407407406E-2</v>
      </c>
      <c r="J235" s="140" t="e">
        <v>#DIV/0!</v>
      </c>
      <c r="K235" s="140"/>
      <c r="L235" s="140">
        <v>825.09518211714862</v>
      </c>
      <c r="M235" s="140" t="e">
        <v>#DIV/0!</v>
      </c>
      <c r="N235" s="144"/>
      <c r="O235" s="218"/>
      <c r="P235" s="168" t="str">
        <f t="shared" si="42"/>
        <v>(800, 850]</v>
      </c>
      <c r="Q235" s="142" t="s">
        <v>221</v>
      </c>
      <c r="R235" s="140">
        <f t="shared" si="45"/>
        <v>2.2659407407407406E-2</v>
      </c>
      <c r="S235" s="143">
        <v>0.02</v>
      </c>
      <c r="T235" s="143">
        <v>0</v>
      </c>
      <c r="U235" s="143">
        <v>0</v>
      </c>
      <c r="V235" s="144">
        <v>4.5318814814814814E-4</v>
      </c>
      <c r="W235" s="144">
        <v>0</v>
      </c>
      <c r="X235" s="144">
        <v>0</v>
      </c>
      <c r="Y235" s="144">
        <v>1.5291920783596365E-3</v>
      </c>
      <c r="Z235" s="144">
        <v>0</v>
      </c>
      <c r="AA235" s="144">
        <v>0</v>
      </c>
      <c r="AB235" s="145">
        <f t="shared" si="46"/>
        <v>1529192</v>
      </c>
      <c r="AC235" s="145">
        <f t="shared" si="43"/>
        <v>0</v>
      </c>
      <c r="AD235" s="145">
        <f t="shared" si="44"/>
        <v>0</v>
      </c>
      <c r="AE235" s="146">
        <f t="shared" si="47"/>
        <v>1.2617289517320867</v>
      </c>
      <c r="AF235" s="146">
        <v>1.5291920183503043E-3</v>
      </c>
      <c r="AG235" s="146">
        <f t="shared" si="48"/>
        <v>0</v>
      </c>
      <c r="AH235" s="146">
        <v>0</v>
      </c>
      <c r="AI235" s="146">
        <f t="shared" si="49"/>
        <v>0</v>
      </c>
      <c r="AJ235" s="146">
        <v>0</v>
      </c>
      <c r="AK235" s="157"/>
      <c r="AL235" s="170"/>
      <c r="AM235" s="163">
        <v>1.5291920183503043E-3</v>
      </c>
      <c r="AN235" s="169"/>
      <c r="AO235" s="169"/>
      <c r="AP235"/>
      <c r="AQ235"/>
      <c r="AR235"/>
    </row>
    <row r="236" spans="1:44" s="24" customFormat="1">
      <c r="A236" s="138">
        <v>850</v>
      </c>
      <c r="B236" s="138">
        <v>900</v>
      </c>
      <c r="C236" s="139">
        <v>152814</v>
      </c>
      <c r="D236" s="139"/>
      <c r="E236" s="139"/>
      <c r="F236" s="139">
        <v>66859297350</v>
      </c>
      <c r="G236" s="139"/>
      <c r="H236" s="151"/>
      <c r="I236" s="140">
        <v>2.263911111111111E-2</v>
      </c>
      <c r="J236" s="140" t="e">
        <v>#DIV/0!</v>
      </c>
      <c r="K236" s="140"/>
      <c r="L236" s="140">
        <v>875.04151910165308</v>
      </c>
      <c r="M236" s="140" t="e">
        <v>#DIV/0!</v>
      </c>
      <c r="N236" s="144"/>
      <c r="O236" s="218"/>
      <c r="P236" s="168" t="str">
        <f t="shared" si="42"/>
        <v>(850, 900]</v>
      </c>
      <c r="Q236" s="142" t="s">
        <v>221</v>
      </c>
      <c r="R236" s="140">
        <f t="shared" si="45"/>
        <v>2.263911111111111E-2</v>
      </c>
      <c r="S236" s="143">
        <v>0.02</v>
      </c>
      <c r="T236" s="143">
        <v>0</v>
      </c>
      <c r="U236" s="143">
        <v>0</v>
      </c>
      <c r="V236" s="144">
        <v>4.5278222222222222E-4</v>
      </c>
      <c r="W236" s="144">
        <v>0</v>
      </c>
      <c r="X236" s="144">
        <v>0</v>
      </c>
      <c r="Y236" s="144">
        <v>1.5278223631257689E-3</v>
      </c>
      <c r="Z236" s="144">
        <v>0</v>
      </c>
      <c r="AA236" s="144">
        <v>0</v>
      </c>
      <c r="AB236" s="145">
        <f t="shared" si="46"/>
        <v>1527822</v>
      </c>
      <c r="AC236" s="145">
        <f t="shared" si="43"/>
        <v>0</v>
      </c>
      <c r="AD236" s="145">
        <f t="shared" si="44"/>
        <v>0</v>
      </c>
      <c r="AE236" s="146">
        <f t="shared" si="47"/>
        <v>1.3369076837969258</v>
      </c>
      <c r="AF236" s="146">
        <v>1.5278220183338642E-3</v>
      </c>
      <c r="AG236" s="146">
        <f t="shared" si="48"/>
        <v>0</v>
      </c>
      <c r="AH236" s="146">
        <v>0</v>
      </c>
      <c r="AI236" s="146">
        <f t="shared" si="49"/>
        <v>0</v>
      </c>
      <c r="AJ236" s="146">
        <v>0</v>
      </c>
      <c r="AK236" s="157"/>
      <c r="AL236" s="170"/>
      <c r="AM236" s="163">
        <v>1.5278220183338642E-3</v>
      </c>
      <c r="AN236" s="169"/>
      <c r="AO236" s="169"/>
      <c r="AP236"/>
      <c r="AQ236"/>
      <c r="AR236"/>
    </row>
    <row r="237" spans="1:44" s="24" customFormat="1">
      <c r="A237" s="138">
        <v>900</v>
      </c>
      <c r="B237" s="138">
        <v>950</v>
      </c>
      <c r="C237" s="139">
        <v>151288</v>
      </c>
      <c r="D237" s="139"/>
      <c r="E237" s="139"/>
      <c r="F237" s="139">
        <v>69974924800</v>
      </c>
      <c r="G237" s="139"/>
      <c r="H237" s="151"/>
      <c r="I237" s="140">
        <v>2.2413037037037037E-2</v>
      </c>
      <c r="J237" s="140" t="e">
        <v>#DIV/0!</v>
      </c>
      <c r="K237" s="140"/>
      <c r="L237" s="140">
        <v>925.05585109195704</v>
      </c>
      <c r="M237" s="140" t="e">
        <v>#DIV/0!</v>
      </c>
      <c r="N237" s="144"/>
      <c r="O237" s="218"/>
      <c r="P237" s="168" t="str">
        <f t="shared" si="42"/>
        <v>(900, 950]</v>
      </c>
      <c r="Q237" s="142" t="s">
        <v>221</v>
      </c>
      <c r="R237" s="140">
        <f t="shared" si="45"/>
        <v>2.2413037037037037E-2</v>
      </c>
      <c r="S237" s="143">
        <v>0.02</v>
      </c>
      <c r="T237" s="143">
        <v>0</v>
      </c>
      <c r="U237" s="143">
        <v>0</v>
      </c>
      <c r="V237" s="144">
        <v>4.4826074074074074E-4</v>
      </c>
      <c r="W237" s="144">
        <v>0</v>
      </c>
      <c r="X237" s="144">
        <v>0</v>
      </c>
      <c r="Y237" s="144">
        <v>1.5125655350463395E-3</v>
      </c>
      <c r="Z237" s="144">
        <v>0</v>
      </c>
      <c r="AA237" s="144">
        <v>0</v>
      </c>
      <c r="AB237" s="145">
        <f t="shared" si="46"/>
        <v>1512565</v>
      </c>
      <c r="AC237" s="145">
        <f t="shared" si="43"/>
        <v>0</v>
      </c>
      <c r="AD237" s="145">
        <f t="shared" si="44"/>
        <v>0</v>
      </c>
      <c r="AE237" s="146">
        <f t="shared" si="47"/>
        <v>1.3992071034069058</v>
      </c>
      <c r="AF237" s="146">
        <v>1.5125650181507801E-3</v>
      </c>
      <c r="AG237" s="146">
        <f t="shared" si="48"/>
        <v>0</v>
      </c>
      <c r="AH237" s="146">
        <v>0</v>
      </c>
      <c r="AI237" s="146">
        <f t="shared" si="49"/>
        <v>0</v>
      </c>
      <c r="AJ237" s="146">
        <v>0</v>
      </c>
      <c r="AK237" s="157"/>
      <c r="AL237" s="170"/>
      <c r="AM237" s="163">
        <v>1.5125650181507801E-3</v>
      </c>
      <c r="AN237" s="169"/>
      <c r="AO237" s="169"/>
      <c r="AP237"/>
      <c r="AQ237"/>
      <c r="AR237"/>
    </row>
    <row r="238" spans="1:44" s="24" customFormat="1">
      <c r="A238" s="138">
        <v>950</v>
      </c>
      <c r="B238" s="138">
        <v>1000</v>
      </c>
      <c r="C238" s="139">
        <v>149998</v>
      </c>
      <c r="D238" s="139"/>
      <c r="E238" s="139"/>
      <c r="F238" s="139">
        <v>73126234300</v>
      </c>
      <c r="G238" s="139"/>
      <c r="H238" s="151"/>
      <c r="I238" s="140">
        <v>2.2221925925925926E-2</v>
      </c>
      <c r="J238" s="140" t="e">
        <v>#DIV/0!</v>
      </c>
      <c r="K238" s="140"/>
      <c r="L238" s="140">
        <v>975.02945772610315</v>
      </c>
      <c r="M238" s="140" t="e">
        <v>#DIV/0!</v>
      </c>
      <c r="N238" s="144"/>
      <c r="O238" s="218"/>
      <c r="P238" s="168" t="str">
        <f t="shared" si="42"/>
        <v>(950, 1000]</v>
      </c>
      <c r="Q238" s="142" t="s">
        <v>221</v>
      </c>
      <c r="R238" s="140">
        <f t="shared" si="45"/>
        <v>2.2221925925925926E-2</v>
      </c>
      <c r="S238" s="143">
        <v>0.02</v>
      </c>
      <c r="T238" s="143">
        <v>0</v>
      </c>
      <c r="U238" s="143">
        <v>0</v>
      </c>
      <c r="V238" s="144">
        <v>4.4443851851851856E-4</v>
      </c>
      <c r="W238" s="144">
        <v>0</v>
      </c>
      <c r="X238" s="144">
        <v>0</v>
      </c>
      <c r="Y238" s="144">
        <v>1.4996682164208719E-3</v>
      </c>
      <c r="Z238" s="144">
        <v>0</v>
      </c>
      <c r="AA238" s="144">
        <v>0</v>
      </c>
      <c r="AB238" s="145">
        <f t="shared" si="46"/>
        <v>1499668</v>
      </c>
      <c r="AC238" s="145">
        <f t="shared" si="43"/>
        <v>0</v>
      </c>
      <c r="AD238" s="145">
        <f t="shared" si="44"/>
        <v>0</v>
      </c>
      <c r="AE238" s="146">
        <f t="shared" si="47"/>
        <v>1.4622204768091895</v>
      </c>
      <c r="AF238" s="146">
        <v>1.4996680179960161E-3</v>
      </c>
      <c r="AG238" s="146">
        <f t="shared" si="48"/>
        <v>0</v>
      </c>
      <c r="AH238" s="146">
        <v>0</v>
      </c>
      <c r="AI238" s="146">
        <f t="shared" si="49"/>
        <v>0</v>
      </c>
      <c r="AJ238" s="146">
        <v>0</v>
      </c>
      <c r="AK238" s="157"/>
      <c r="AL238" s="170"/>
      <c r="AM238" s="163">
        <v>1.4996680179960161E-3</v>
      </c>
      <c r="AN238" s="169"/>
      <c r="AO238" s="169"/>
      <c r="AP238"/>
      <c r="AQ238"/>
      <c r="AR238"/>
    </row>
    <row r="239" spans="1:44" s="24" customFormat="1">
      <c r="A239" s="138">
        <v>1000</v>
      </c>
      <c r="B239" s="138">
        <v>2000</v>
      </c>
      <c r="C239" s="139">
        <v>2425966</v>
      </c>
      <c r="D239" s="139"/>
      <c r="E239" s="139"/>
      <c r="F239" s="139">
        <v>1765809272550</v>
      </c>
      <c r="G239" s="139"/>
      <c r="H239" s="151"/>
      <c r="I239" s="140">
        <v>0.35940237037037037</v>
      </c>
      <c r="J239" s="140" t="e">
        <v>#DIV/0!</v>
      </c>
      <c r="K239" s="140"/>
      <c r="L239" s="140">
        <v>1455.7576425638283</v>
      </c>
      <c r="M239" s="140" t="e">
        <v>#DIV/0!</v>
      </c>
      <c r="N239" s="144"/>
      <c r="O239" s="218"/>
      <c r="P239" s="168" t="str">
        <f t="shared" si="42"/>
        <v>(1000, 2000]</v>
      </c>
      <c r="Q239" s="142" t="s">
        <v>221</v>
      </c>
      <c r="R239" s="140">
        <f t="shared" si="45"/>
        <v>0.35940237037037037</v>
      </c>
      <c r="S239" s="143">
        <v>3.1849999999999999E-3</v>
      </c>
      <c r="T239" s="143">
        <v>0</v>
      </c>
      <c r="U239" s="143">
        <v>0</v>
      </c>
      <c r="V239" s="144">
        <v>1.1446965496296295E-3</v>
      </c>
      <c r="W239" s="144">
        <v>0</v>
      </c>
      <c r="X239" s="144">
        <v>0</v>
      </c>
      <c r="Y239" s="144">
        <v>3.8625478247215957E-3</v>
      </c>
      <c r="Z239" s="144">
        <v>0</v>
      </c>
      <c r="AA239" s="144">
        <v>0</v>
      </c>
      <c r="AB239" s="145">
        <f t="shared" si="46"/>
        <v>3862547</v>
      </c>
      <c r="AC239" s="145">
        <f t="shared" si="43"/>
        <v>0</v>
      </c>
      <c r="AD239" s="145">
        <f t="shared" si="44"/>
        <v>0</v>
      </c>
      <c r="AE239" s="146">
        <f t="shared" si="47"/>
        <v>5.6229323150119876</v>
      </c>
      <c r="AF239" s="146">
        <v>3.8625470463505645E-3</v>
      </c>
      <c r="AG239" s="146">
        <f t="shared" si="48"/>
        <v>0</v>
      </c>
      <c r="AH239" s="146">
        <v>0</v>
      </c>
      <c r="AI239" s="146">
        <f t="shared" si="49"/>
        <v>0</v>
      </c>
      <c r="AJ239" s="146">
        <v>0</v>
      </c>
      <c r="AK239" s="157"/>
      <c r="AL239" s="170"/>
      <c r="AM239" s="163">
        <v>3.8625470463505645E-3</v>
      </c>
      <c r="AN239" s="169"/>
      <c r="AO239" s="169"/>
      <c r="AP239"/>
      <c r="AQ239"/>
      <c r="AR239"/>
    </row>
    <row r="240" spans="1:44" s="24" customFormat="1">
      <c r="A240" s="138">
        <v>2000</v>
      </c>
      <c r="B240" s="138">
        <v>3000</v>
      </c>
      <c r="C240" s="139">
        <v>1164393</v>
      </c>
      <c r="D240" s="161"/>
      <c r="E240" s="139"/>
      <c r="F240" s="139">
        <v>1411690599250</v>
      </c>
      <c r="G240" s="161"/>
      <c r="H240" s="151"/>
      <c r="I240" s="140">
        <v>0.17250266666666667</v>
      </c>
      <c r="J240" s="140" t="e">
        <v>#DIV/0!</v>
      </c>
      <c r="K240" s="140"/>
      <c r="L240" s="140">
        <v>2424.7665508981931</v>
      </c>
      <c r="M240" s="140" t="e">
        <v>#DIV/0!</v>
      </c>
      <c r="N240" s="144"/>
      <c r="O240" s="218"/>
      <c r="P240" s="168" t="str">
        <f t="shared" si="42"/>
        <v>(2000, 3000]</v>
      </c>
      <c r="Q240" s="142" t="s">
        <v>221</v>
      </c>
      <c r="R240" s="140">
        <f t="shared" si="45"/>
        <v>0.17250266666666667</v>
      </c>
      <c r="S240" s="143">
        <v>3.0000000000000001E-3</v>
      </c>
      <c r="T240" s="143">
        <v>0</v>
      </c>
      <c r="U240" s="143">
        <v>0</v>
      </c>
      <c r="V240" s="144">
        <v>5.1750799999999997E-4</v>
      </c>
      <c r="W240" s="144">
        <v>0</v>
      </c>
      <c r="X240" s="144">
        <v>0</v>
      </c>
      <c r="Y240" s="144">
        <v>1.7462264565423684E-3</v>
      </c>
      <c r="Z240" s="144">
        <v>0</v>
      </c>
      <c r="AA240" s="144">
        <v>0</v>
      </c>
      <c r="AB240" s="145">
        <f t="shared" si="46"/>
        <v>1746226</v>
      </c>
      <c r="AC240" s="145">
        <f t="shared" si="43"/>
        <v>0</v>
      </c>
      <c r="AD240" s="145">
        <f t="shared" si="44"/>
        <v>0</v>
      </c>
      <c r="AE240" s="146">
        <f t="shared" si="47"/>
        <v>4.2341903951087483</v>
      </c>
      <c r="AF240" s="146">
        <v>1.7462260209547122E-3</v>
      </c>
      <c r="AG240" s="146">
        <f t="shared" si="48"/>
        <v>0</v>
      </c>
      <c r="AH240" s="146">
        <v>0</v>
      </c>
      <c r="AI240" s="146">
        <f t="shared" si="49"/>
        <v>0</v>
      </c>
      <c r="AJ240" s="146">
        <v>0</v>
      </c>
      <c r="AK240" s="157"/>
      <c r="AL240" s="135"/>
      <c r="AM240" s="135">
        <v>1.7462260209547122E-3</v>
      </c>
      <c r="AN240"/>
      <c r="AO240"/>
      <c r="AP240"/>
      <c r="AQ240"/>
      <c r="AR240"/>
    </row>
    <row r="241" spans="1:44" s="24" customFormat="1">
      <c r="A241" s="138">
        <v>3000</v>
      </c>
      <c r="B241" s="138">
        <v>4000</v>
      </c>
      <c r="C241" s="139">
        <v>426340</v>
      </c>
      <c r="D241" s="139"/>
      <c r="E241" s="139"/>
      <c r="F241" s="139">
        <v>726921472850</v>
      </c>
      <c r="G241" s="139"/>
      <c r="H241" s="151"/>
      <c r="I241" s="140">
        <v>6.3161481481481485E-2</v>
      </c>
      <c r="J241" s="140" t="e">
        <v>#DIV/0!</v>
      </c>
      <c r="K241" s="140"/>
      <c r="L241" s="140">
        <v>3410.0552275179434</v>
      </c>
      <c r="M241" s="140" t="e">
        <v>#DIV/0!</v>
      </c>
      <c r="N241" s="144"/>
      <c r="O241" s="218"/>
      <c r="P241" s="168" t="str">
        <f t="shared" si="42"/>
        <v>(3000, 4000]</v>
      </c>
      <c r="Q241" s="142" t="s">
        <v>221</v>
      </c>
      <c r="R241" s="140">
        <f t="shared" si="45"/>
        <v>6.3161481481481485E-2</v>
      </c>
      <c r="S241" s="143">
        <v>3.0000000000000001E-3</v>
      </c>
      <c r="T241" s="143">
        <v>0</v>
      </c>
      <c r="U241" s="143">
        <v>0</v>
      </c>
      <c r="V241" s="144">
        <v>1.8948444444444445E-4</v>
      </c>
      <c r="W241" s="144">
        <v>0</v>
      </c>
      <c r="X241" s="144">
        <v>0</v>
      </c>
      <c r="Y241" s="144">
        <v>6.3937707241650671E-4</v>
      </c>
      <c r="Z241" s="144">
        <v>0</v>
      </c>
      <c r="AA241" s="144">
        <v>0</v>
      </c>
      <c r="AB241" s="145">
        <f t="shared" si="46"/>
        <v>639377</v>
      </c>
      <c r="AC241" s="145">
        <f t="shared" si="43"/>
        <v>0</v>
      </c>
      <c r="AD241" s="145">
        <f t="shared" si="44"/>
        <v>0</v>
      </c>
      <c r="AE241" s="146">
        <f t="shared" si="47"/>
        <v>2.1803108812047403</v>
      </c>
      <c r="AF241" s="146">
        <v>6.3937700767252408E-4</v>
      </c>
      <c r="AG241" s="146">
        <f t="shared" si="48"/>
        <v>0</v>
      </c>
      <c r="AH241" s="146">
        <v>0</v>
      </c>
      <c r="AI241" s="146">
        <f t="shared" si="49"/>
        <v>0</v>
      </c>
      <c r="AJ241" s="146">
        <v>0</v>
      </c>
      <c r="AK241" s="157"/>
      <c r="AL241" s="135"/>
      <c r="AM241" s="135">
        <v>6.3937700767252408E-4</v>
      </c>
      <c r="AN241"/>
      <c r="AO241"/>
      <c r="AP241"/>
      <c r="AQ241"/>
      <c r="AR241"/>
    </row>
    <row r="242" spans="1:44" s="24" customFormat="1">
      <c r="A242" s="138">
        <v>4000</v>
      </c>
      <c r="B242" s="138">
        <v>5000</v>
      </c>
      <c r="C242" s="139">
        <v>135431</v>
      </c>
      <c r="D242" s="139"/>
      <c r="E242" s="139"/>
      <c r="F242" s="139">
        <v>298038581800</v>
      </c>
      <c r="G242" s="139"/>
      <c r="H242" s="151"/>
      <c r="I242" s="140">
        <v>2.0063851851851854E-2</v>
      </c>
      <c r="J242" s="140" t="e">
        <v>#DIV/0!</v>
      </c>
      <c r="K242" s="140"/>
      <c r="L242" s="140">
        <v>4401.334728385672</v>
      </c>
      <c r="M242" s="140" t="e">
        <v>#DIV/0!</v>
      </c>
      <c r="N242" s="144"/>
      <c r="O242" s="218"/>
      <c r="P242" s="168" t="str">
        <f t="shared" si="42"/>
        <v>(4000, 5000]</v>
      </c>
      <c r="Q242" s="142" t="s">
        <v>221</v>
      </c>
      <c r="R242" s="140">
        <f t="shared" si="45"/>
        <v>2.0063851851851854E-2</v>
      </c>
      <c r="S242" s="143">
        <v>5.0000000000000001E-3</v>
      </c>
      <c r="T242" s="143">
        <v>0</v>
      </c>
      <c r="U242" s="143">
        <v>0</v>
      </c>
      <c r="V242" s="144">
        <v>1.0031925925925927E-4</v>
      </c>
      <c r="W242" s="144">
        <v>0</v>
      </c>
      <c r="X242" s="144">
        <v>0</v>
      </c>
      <c r="Y242" s="144">
        <v>3.3850712379180904E-4</v>
      </c>
      <c r="Z242" s="144">
        <v>0</v>
      </c>
      <c r="AA242" s="144">
        <v>0</v>
      </c>
      <c r="AB242" s="145">
        <f t="shared" si="46"/>
        <v>338507</v>
      </c>
      <c r="AC242" s="145">
        <f t="shared" si="43"/>
        <v>0</v>
      </c>
      <c r="AD242" s="145">
        <f t="shared" si="44"/>
        <v>0</v>
      </c>
      <c r="AE242" s="146">
        <f t="shared" si="47"/>
        <v>1.4898826149016489</v>
      </c>
      <c r="AF242" s="146">
        <v>3.3850700406208405E-4</v>
      </c>
      <c r="AG242" s="146">
        <f t="shared" si="48"/>
        <v>0</v>
      </c>
      <c r="AH242" s="146">
        <v>0</v>
      </c>
      <c r="AI242" s="146">
        <f t="shared" si="49"/>
        <v>0</v>
      </c>
      <c r="AJ242" s="146">
        <v>0</v>
      </c>
      <c r="AK242" s="157"/>
      <c r="AL242" s="135"/>
      <c r="AM242" s="135">
        <v>3.3850700406208405E-4</v>
      </c>
      <c r="AN242"/>
      <c r="AO242"/>
      <c r="AP242"/>
      <c r="AQ242"/>
      <c r="AR242"/>
    </row>
    <row r="243" spans="1:44" s="24" customFormat="1">
      <c r="A243" s="138">
        <v>5000</v>
      </c>
      <c r="B243" s="138">
        <v>6000</v>
      </c>
      <c r="C243" s="139">
        <v>39528</v>
      </c>
      <c r="D243" s="139"/>
      <c r="E243" s="139"/>
      <c r="F243" s="139">
        <v>106672345200</v>
      </c>
      <c r="G243" s="139"/>
      <c r="H243" s="151"/>
      <c r="I243" s="140">
        <v>5.8560000000000001E-3</v>
      </c>
      <c r="J243" s="140" t="e">
        <v>#DIV/0!</v>
      </c>
      <c r="K243" s="140"/>
      <c r="L243" s="140">
        <v>5397.3054644808744</v>
      </c>
      <c r="M243" s="140" t="e">
        <v>#DIV/0!</v>
      </c>
      <c r="N243" s="144"/>
      <c r="O243" s="218"/>
      <c r="P243" s="168" t="str">
        <f t="shared" si="42"/>
        <v>(5000, 6000]</v>
      </c>
      <c r="Q243" s="142" t="s">
        <v>221</v>
      </c>
      <c r="R243" s="140">
        <f t="shared" si="45"/>
        <v>5.8560000000000001E-3</v>
      </c>
      <c r="S243" s="143">
        <v>1.4999999999999999E-2</v>
      </c>
      <c r="T243" s="143">
        <v>0</v>
      </c>
      <c r="U243" s="143">
        <v>0</v>
      </c>
      <c r="V243" s="144">
        <v>8.7839999999999999E-5</v>
      </c>
      <c r="W243" s="144">
        <v>0</v>
      </c>
      <c r="X243" s="144">
        <v>0</v>
      </c>
      <c r="Y243" s="144">
        <v>2.9639837827179802E-4</v>
      </c>
      <c r="Z243" s="144">
        <v>0</v>
      </c>
      <c r="AA243" s="144">
        <v>0</v>
      </c>
      <c r="AB243" s="145">
        <f t="shared" si="46"/>
        <v>296398</v>
      </c>
      <c r="AC243" s="145">
        <f t="shared" si="43"/>
        <v>0</v>
      </c>
      <c r="AD243" s="145">
        <f t="shared" si="44"/>
        <v>0</v>
      </c>
      <c r="AE243" s="146">
        <f t="shared" si="47"/>
        <v>1.5997505450612022</v>
      </c>
      <c r="AF243" s="146">
        <v>2.9639800355677604E-4</v>
      </c>
      <c r="AG243" s="146">
        <f t="shared" si="48"/>
        <v>0</v>
      </c>
      <c r="AH243" s="146">
        <v>0</v>
      </c>
      <c r="AI243" s="146">
        <f t="shared" si="49"/>
        <v>0</v>
      </c>
      <c r="AJ243" s="146">
        <v>0</v>
      </c>
      <c r="AK243" s="157"/>
      <c r="AL243" s="135"/>
      <c r="AM243" s="135">
        <v>2.9639800355677604E-4</v>
      </c>
      <c r="AN243"/>
      <c r="AO243"/>
      <c r="AP243"/>
      <c r="AQ243"/>
      <c r="AR243"/>
    </row>
    <row r="244" spans="1:44" s="24" customFormat="1">
      <c r="A244" s="138">
        <v>6000</v>
      </c>
      <c r="B244" s="138">
        <v>7000</v>
      </c>
      <c r="C244" s="139">
        <v>10871</v>
      </c>
      <c r="D244" s="139"/>
      <c r="E244" s="139"/>
      <c r="F244" s="139">
        <v>34755198800</v>
      </c>
      <c r="G244" s="139"/>
      <c r="H244" s="151"/>
      <c r="I244" s="140">
        <v>1.6105185185185185E-3</v>
      </c>
      <c r="J244" s="140" t="e">
        <v>#DIV/0!</v>
      </c>
      <c r="K244" s="140"/>
      <c r="L244" s="140">
        <v>6394.1125563425621</v>
      </c>
      <c r="M244" s="140" t="e">
        <v>#DIV/0!</v>
      </c>
      <c r="N244" s="144"/>
      <c r="O244" s="218"/>
      <c r="P244" s="168" t="str">
        <f t="shared" si="42"/>
        <v>(6000, 7000]</v>
      </c>
      <c r="Q244" s="142" t="s">
        <v>221</v>
      </c>
      <c r="R244" s="140">
        <f t="shared" si="45"/>
        <v>1.6105185185185185E-3</v>
      </c>
      <c r="S244" s="143">
        <v>0.04</v>
      </c>
      <c r="T244" s="143">
        <v>0</v>
      </c>
      <c r="U244" s="143">
        <v>0</v>
      </c>
      <c r="V244" s="144">
        <v>6.4420740740740742E-5</v>
      </c>
      <c r="W244" s="144">
        <v>0</v>
      </c>
      <c r="X244" s="144">
        <v>0</v>
      </c>
      <c r="Y244" s="144">
        <v>2.1737480740691603E-4</v>
      </c>
      <c r="Z244" s="144">
        <v>0</v>
      </c>
      <c r="AA244" s="144">
        <v>0</v>
      </c>
      <c r="AB244" s="145">
        <f t="shared" si="46"/>
        <v>217374</v>
      </c>
      <c r="AC244" s="145">
        <f t="shared" si="43"/>
        <v>0</v>
      </c>
      <c r="AD244" s="145">
        <f t="shared" si="44"/>
        <v>0</v>
      </c>
      <c r="AE244" s="146">
        <f t="shared" si="47"/>
        <v>1.3899138228224082</v>
      </c>
      <c r="AF244" s="146">
        <v>2.1737400260848802E-4</v>
      </c>
      <c r="AG244" s="146">
        <f t="shared" si="48"/>
        <v>0</v>
      </c>
      <c r="AH244" s="146">
        <v>0</v>
      </c>
      <c r="AI244" s="146">
        <f t="shared" si="49"/>
        <v>0</v>
      </c>
      <c r="AJ244" s="146">
        <v>0</v>
      </c>
      <c r="AK244" s="157"/>
      <c r="AL244" s="135"/>
      <c r="AM244" s="135">
        <v>2.1737400260848802E-4</v>
      </c>
      <c r="AN244"/>
      <c r="AO244"/>
      <c r="AP244"/>
      <c r="AQ244"/>
      <c r="AR244"/>
    </row>
    <row r="245" spans="1:44" s="24" customFormat="1">
      <c r="A245" s="138">
        <v>7000</v>
      </c>
      <c r="B245" s="138">
        <v>8000</v>
      </c>
      <c r="C245" s="139">
        <v>2994</v>
      </c>
      <c r="D245" s="139"/>
      <c r="E245" s="139"/>
      <c r="F245" s="139">
        <v>11070402350</v>
      </c>
      <c r="G245" s="139"/>
      <c r="H245" s="151"/>
      <c r="I245" s="140">
        <v>4.4355555555555554E-4</v>
      </c>
      <c r="J245" s="140" t="e">
        <v>#DIV/0!</v>
      </c>
      <c r="K245" s="140"/>
      <c r="L245" s="140">
        <v>7395.0583500334005</v>
      </c>
      <c r="M245" s="140" t="e">
        <v>#DIV/0!</v>
      </c>
      <c r="N245" s="144"/>
      <c r="O245" s="218"/>
      <c r="P245" s="168" t="str">
        <f t="shared" si="42"/>
        <v>(7000, 8000]</v>
      </c>
      <c r="Q245" s="142" t="s">
        <v>221</v>
      </c>
      <c r="R245" s="140">
        <f t="shared" si="45"/>
        <v>4.4355555555555554E-4</v>
      </c>
      <c r="S245" s="143">
        <v>0</v>
      </c>
      <c r="T245" s="143">
        <v>0</v>
      </c>
      <c r="U245" s="143">
        <v>0</v>
      </c>
      <c r="V245" s="144">
        <v>0</v>
      </c>
      <c r="W245" s="144">
        <v>0</v>
      </c>
      <c r="X245" s="144">
        <v>0</v>
      </c>
      <c r="Y245" s="144">
        <v>0</v>
      </c>
      <c r="Z245" s="144">
        <v>0</v>
      </c>
      <c r="AA245" s="144">
        <v>0</v>
      </c>
      <c r="AB245" s="145">
        <f t="shared" si="46"/>
        <v>0</v>
      </c>
      <c r="AC245" s="145">
        <f t="shared" si="43"/>
        <v>0</v>
      </c>
      <c r="AD245" s="145">
        <f t="shared" si="44"/>
        <v>0</v>
      </c>
      <c r="AE245" s="146">
        <f t="shared" si="47"/>
        <v>0</v>
      </c>
      <c r="AF245" s="146">
        <v>0</v>
      </c>
      <c r="AG245" s="146">
        <f t="shared" si="48"/>
        <v>0</v>
      </c>
      <c r="AH245" s="146">
        <v>0</v>
      </c>
      <c r="AI245" s="146">
        <f t="shared" si="49"/>
        <v>0</v>
      </c>
      <c r="AJ245" s="146">
        <v>0</v>
      </c>
      <c r="AK245" s="157"/>
      <c r="AL245" s="135"/>
      <c r="AM245" s="135">
        <v>0</v>
      </c>
      <c r="AN245"/>
      <c r="AO245"/>
      <c r="AP245"/>
      <c r="AQ245"/>
      <c r="AR245"/>
    </row>
    <row r="246" spans="1:44" s="24" customFormat="1">
      <c r="A246" s="138"/>
      <c r="B246" s="138"/>
      <c r="C246" s="139">
        <v>742</v>
      </c>
      <c r="D246" s="139"/>
      <c r="E246" s="139"/>
      <c r="F246" s="139">
        <v>3115093350</v>
      </c>
      <c r="G246" s="139"/>
      <c r="H246" s="151"/>
      <c r="I246" s="140">
        <v>1.0992592592592593E-4</v>
      </c>
      <c r="J246" s="140" t="e">
        <v>#DIV/0!</v>
      </c>
      <c r="K246" s="140"/>
      <c r="L246" s="140">
        <v>8396.4780323450141</v>
      </c>
      <c r="M246" s="140" t="e">
        <v>#DIV/0!</v>
      </c>
      <c r="N246" s="144"/>
      <c r="O246" s="218"/>
      <c r="P246" s="168" t="str">
        <f t="shared" si="42"/>
        <v>(, ]</v>
      </c>
      <c r="Q246" s="142" t="s">
        <v>221</v>
      </c>
      <c r="R246" s="140">
        <f t="shared" si="45"/>
        <v>1.0992592592592593E-4</v>
      </c>
      <c r="S246" s="143">
        <v>0</v>
      </c>
      <c r="T246" s="143">
        <v>0</v>
      </c>
      <c r="U246" s="143">
        <v>0</v>
      </c>
      <c r="V246" s="144">
        <v>0</v>
      </c>
      <c r="W246" s="144">
        <v>0</v>
      </c>
      <c r="X246" s="144">
        <v>0</v>
      </c>
      <c r="Y246" s="144">
        <v>0</v>
      </c>
      <c r="Z246" s="144">
        <v>0</v>
      </c>
      <c r="AA246" s="144">
        <v>0</v>
      </c>
      <c r="AB246" s="145">
        <f t="shared" si="46"/>
        <v>0</v>
      </c>
      <c r="AC246" s="145">
        <f t="shared" si="43"/>
        <v>0</v>
      </c>
      <c r="AD246" s="145">
        <f t="shared" si="44"/>
        <v>0</v>
      </c>
      <c r="AE246" s="146">
        <f t="shared" si="47"/>
        <v>0</v>
      </c>
      <c r="AF246" s="146">
        <v>0</v>
      </c>
      <c r="AG246" s="146">
        <f t="shared" si="48"/>
        <v>0</v>
      </c>
      <c r="AH246" s="146">
        <v>0</v>
      </c>
      <c r="AI246" s="146">
        <f t="shared" si="49"/>
        <v>0</v>
      </c>
      <c r="AJ246" s="146">
        <v>0</v>
      </c>
      <c r="AK246" s="157"/>
      <c r="AL246" s="135"/>
      <c r="AM246" s="135"/>
      <c r="AN246"/>
      <c r="AO246"/>
      <c r="AP246"/>
      <c r="AQ246"/>
      <c r="AR246"/>
    </row>
    <row r="247" spans="1:44" s="24" customFormat="1">
      <c r="A247" s="138"/>
      <c r="B247" s="138"/>
      <c r="C247" s="139">
        <v>192</v>
      </c>
      <c r="D247" s="139"/>
      <c r="E247" s="139"/>
      <c r="F247" s="139">
        <v>906047300</v>
      </c>
      <c r="G247" s="139"/>
      <c r="H247" s="151"/>
      <c r="I247" s="140">
        <v>2.8444444444444444E-5</v>
      </c>
      <c r="J247" s="140" t="e">
        <v>#DIV/0!</v>
      </c>
      <c r="K247" s="140"/>
      <c r="L247" s="140">
        <v>9437.992708333335</v>
      </c>
      <c r="M247" s="140" t="e">
        <v>#DIV/0!</v>
      </c>
      <c r="N247" s="144"/>
      <c r="O247" s="218"/>
      <c r="P247" s="168" t="str">
        <f t="shared" si="42"/>
        <v>(, ]</v>
      </c>
      <c r="Q247" s="142" t="s">
        <v>221</v>
      </c>
      <c r="R247" s="140">
        <f t="shared" si="45"/>
        <v>2.8444444444444444E-5</v>
      </c>
      <c r="S247" s="143">
        <v>0</v>
      </c>
      <c r="T247" s="143">
        <v>0</v>
      </c>
      <c r="U247" s="143">
        <v>0</v>
      </c>
      <c r="V247" s="144">
        <v>0</v>
      </c>
      <c r="W247" s="144">
        <v>0</v>
      </c>
      <c r="X247" s="144">
        <v>0</v>
      </c>
      <c r="Y247" s="144">
        <v>0</v>
      </c>
      <c r="Z247" s="144">
        <v>0</v>
      </c>
      <c r="AA247" s="144">
        <v>0</v>
      </c>
      <c r="AB247" s="145">
        <f t="shared" si="46"/>
        <v>0</v>
      </c>
      <c r="AC247" s="145">
        <f t="shared" si="43"/>
        <v>0</v>
      </c>
      <c r="AD247" s="145">
        <f t="shared" si="44"/>
        <v>0</v>
      </c>
      <c r="AE247" s="146">
        <f t="shared" si="47"/>
        <v>0</v>
      </c>
      <c r="AF247" s="146">
        <v>0</v>
      </c>
      <c r="AG247" s="146">
        <f t="shared" si="48"/>
        <v>0</v>
      </c>
      <c r="AH247" s="146">
        <v>0</v>
      </c>
      <c r="AI247" s="146">
        <f t="shared" si="49"/>
        <v>0</v>
      </c>
      <c r="AJ247" s="146">
        <v>0</v>
      </c>
      <c r="AK247" s="157"/>
      <c r="AL247" s="135"/>
      <c r="AM247" s="135"/>
      <c r="AN247"/>
      <c r="AO247"/>
      <c r="AP247"/>
      <c r="AQ247"/>
      <c r="AR247"/>
    </row>
    <row r="248" spans="1:44" s="24" customFormat="1">
      <c r="A248" s="138"/>
      <c r="B248" s="138"/>
      <c r="C248" s="139">
        <v>59</v>
      </c>
      <c r="D248" s="139"/>
      <c r="E248" s="139"/>
      <c r="F248" s="139">
        <v>317238100</v>
      </c>
      <c r="G248" s="139"/>
      <c r="H248" s="151"/>
      <c r="I248" s="140">
        <v>8.7407407407407413E-6</v>
      </c>
      <c r="J248" s="140" t="e">
        <v>#DIV/0!</v>
      </c>
      <c r="K248" s="140"/>
      <c r="L248" s="140">
        <v>10753.833898305083</v>
      </c>
      <c r="M248" s="140" t="e">
        <v>#DIV/0!</v>
      </c>
      <c r="N248" s="144"/>
      <c r="O248" s="218"/>
      <c r="P248" s="168" t="str">
        <f t="shared" si="42"/>
        <v>(, ]</v>
      </c>
      <c r="Q248" s="142" t="s">
        <v>221</v>
      </c>
      <c r="R248" s="140">
        <f t="shared" si="45"/>
        <v>8.7407407407407413E-6</v>
      </c>
      <c r="S248" s="143">
        <v>0</v>
      </c>
      <c r="T248" s="143">
        <v>0</v>
      </c>
      <c r="U248" s="143">
        <v>0</v>
      </c>
      <c r="V248" s="144">
        <v>0</v>
      </c>
      <c r="W248" s="144">
        <v>0</v>
      </c>
      <c r="X248" s="144">
        <v>0</v>
      </c>
      <c r="Y248" s="144">
        <v>0</v>
      </c>
      <c r="Z248" s="144">
        <v>0</v>
      </c>
      <c r="AA248" s="144">
        <v>0</v>
      </c>
      <c r="AB248" s="145">
        <f t="shared" si="46"/>
        <v>0</v>
      </c>
      <c r="AC248" s="145">
        <f t="shared" si="43"/>
        <v>0</v>
      </c>
      <c r="AD248" s="145">
        <f t="shared" si="44"/>
        <v>0</v>
      </c>
      <c r="AE248" s="146">
        <f t="shared" si="47"/>
        <v>0</v>
      </c>
      <c r="AF248" s="146">
        <v>0</v>
      </c>
      <c r="AG248" s="146">
        <f t="shared" si="48"/>
        <v>0</v>
      </c>
      <c r="AH248" s="146">
        <v>0</v>
      </c>
      <c r="AI248" s="146">
        <f t="shared" si="49"/>
        <v>0</v>
      </c>
      <c r="AJ248" s="146">
        <v>0</v>
      </c>
      <c r="AK248" s="157"/>
      <c r="AL248" s="135"/>
      <c r="AM248" s="135"/>
      <c r="AN248"/>
      <c r="AO248"/>
      <c r="AP248"/>
      <c r="AQ248"/>
      <c r="AR248"/>
    </row>
    <row r="249" spans="1:44" s="24" customFormat="1">
      <c r="A249" s="138"/>
      <c r="B249" s="138"/>
      <c r="C249" s="139"/>
      <c r="D249" s="139"/>
      <c r="E249" s="139"/>
      <c r="F249" s="139"/>
      <c r="G249" s="139"/>
      <c r="H249" s="151"/>
      <c r="I249" s="140">
        <v>0</v>
      </c>
      <c r="J249" s="140" t="e">
        <v>#DIV/0!</v>
      </c>
      <c r="K249" s="140"/>
      <c r="L249" s="140" t="e">
        <v>#DIV/0!</v>
      </c>
      <c r="M249" s="140" t="e">
        <v>#DIV/0!</v>
      </c>
      <c r="N249" s="144"/>
      <c r="O249" s="218"/>
      <c r="P249" s="168" t="str">
        <f t="shared" si="42"/>
        <v>(, ]</v>
      </c>
      <c r="Q249" s="142" t="s">
        <v>221</v>
      </c>
      <c r="R249" s="140">
        <f t="shared" si="45"/>
        <v>0</v>
      </c>
      <c r="S249" s="143">
        <v>0</v>
      </c>
      <c r="T249" s="143">
        <v>0</v>
      </c>
      <c r="U249" s="143">
        <v>0</v>
      </c>
      <c r="V249" s="144">
        <v>0</v>
      </c>
      <c r="W249" s="144">
        <v>0</v>
      </c>
      <c r="X249" s="144">
        <v>0</v>
      </c>
      <c r="Y249" s="144">
        <v>0</v>
      </c>
      <c r="Z249" s="144">
        <v>0</v>
      </c>
      <c r="AA249" s="144">
        <v>0</v>
      </c>
      <c r="AB249" s="145">
        <f t="shared" si="46"/>
        <v>0</v>
      </c>
      <c r="AC249" s="145">
        <f t="shared" si="43"/>
        <v>0</v>
      </c>
      <c r="AD249" s="145">
        <f t="shared" si="44"/>
        <v>0</v>
      </c>
      <c r="AE249" s="146">
        <f t="shared" si="47"/>
        <v>0</v>
      </c>
      <c r="AF249" s="146">
        <v>0</v>
      </c>
      <c r="AG249" s="146">
        <f t="shared" si="48"/>
        <v>0</v>
      </c>
      <c r="AH249" s="146">
        <v>0</v>
      </c>
      <c r="AI249" s="146">
        <f t="shared" si="49"/>
        <v>0</v>
      </c>
      <c r="AJ249" s="146">
        <v>0</v>
      </c>
      <c r="AK249" s="157"/>
      <c r="AL249" s="135"/>
      <c r="AM249" s="135"/>
      <c r="AN249"/>
      <c r="AO249"/>
      <c r="AP249"/>
      <c r="AQ249"/>
      <c r="AR249"/>
    </row>
    <row r="250" spans="1:44" s="24" customFormat="1">
      <c r="A250" s="138"/>
      <c r="B250" s="138"/>
      <c r="C250" s="139"/>
      <c r="D250" s="139"/>
      <c r="E250" s="139"/>
      <c r="F250" s="139"/>
      <c r="G250" s="139"/>
      <c r="H250" s="151"/>
      <c r="I250" s="140">
        <v>0</v>
      </c>
      <c r="J250" s="140" t="e">
        <v>#DIV/0!</v>
      </c>
      <c r="K250" s="140"/>
      <c r="L250" s="140" t="e">
        <v>#DIV/0!</v>
      </c>
      <c r="M250" s="140" t="e">
        <v>#DIV/0!</v>
      </c>
      <c r="N250" s="144"/>
      <c r="O250" s="218"/>
      <c r="P250" s="168" t="str">
        <f t="shared" si="42"/>
        <v>(, ]</v>
      </c>
      <c r="Q250" s="142" t="s">
        <v>221</v>
      </c>
      <c r="R250" s="140">
        <f t="shared" si="45"/>
        <v>0</v>
      </c>
      <c r="S250" s="143">
        <v>0</v>
      </c>
      <c r="T250" s="143">
        <v>0</v>
      </c>
      <c r="U250" s="143">
        <v>0</v>
      </c>
      <c r="V250" s="144">
        <v>0</v>
      </c>
      <c r="W250" s="144">
        <v>0</v>
      </c>
      <c r="X250" s="144">
        <v>0</v>
      </c>
      <c r="Y250" s="144">
        <v>0</v>
      </c>
      <c r="Z250" s="144">
        <v>0</v>
      </c>
      <c r="AA250" s="144">
        <v>0</v>
      </c>
      <c r="AB250" s="145">
        <f t="shared" si="46"/>
        <v>0</v>
      </c>
      <c r="AC250" s="145">
        <f t="shared" si="43"/>
        <v>0</v>
      </c>
      <c r="AD250" s="145">
        <f t="shared" si="44"/>
        <v>0</v>
      </c>
      <c r="AE250" s="146">
        <f t="shared" si="47"/>
        <v>0</v>
      </c>
      <c r="AF250" s="146">
        <v>0</v>
      </c>
      <c r="AG250" s="146">
        <f t="shared" si="48"/>
        <v>0</v>
      </c>
      <c r="AH250" s="146">
        <v>0</v>
      </c>
      <c r="AI250" s="146">
        <f t="shared" si="49"/>
        <v>0</v>
      </c>
      <c r="AJ250" s="146">
        <v>0</v>
      </c>
      <c r="AK250" s="157"/>
      <c r="AL250" s="135"/>
      <c r="AM250" s="135"/>
      <c r="AN250"/>
      <c r="AO250"/>
      <c r="AP250"/>
      <c r="AQ250"/>
      <c r="AR250"/>
    </row>
    <row r="251" spans="1:44" s="24" customFormat="1">
      <c r="A251" s="138"/>
      <c r="B251" s="138"/>
      <c r="C251" s="139"/>
      <c r="D251" s="139"/>
      <c r="E251" s="139"/>
      <c r="F251" s="139"/>
      <c r="G251" s="139"/>
      <c r="H251" s="151"/>
      <c r="I251" s="140">
        <v>0</v>
      </c>
      <c r="J251" s="140" t="e">
        <v>#DIV/0!</v>
      </c>
      <c r="K251" s="140"/>
      <c r="L251" s="140" t="e">
        <v>#DIV/0!</v>
      </c>
      <c r="M251" s="140" t="e">
        <v>#DIV/0!</v>
      </c>
      <c r="N251" s="144"/>
      <c r="O251" s="218"/>
      <c r="P251" s="168" t="str">
        <f t="shared" si="42"/>
        <v>(, ]</v>
      </c>
      <c r="Q251" s="142" t="s">
        <v>221</v>
      </c>
      <c r="R251" s="140">
        <f t="shared" si="45"/>
        <v>0</v>
      </c>
      <c r="S251" s="143">
        <v>0</v>
      </c>
      <c r="T251" s="143">
        <v>0</v>
      </c>
      <c r="U251" s="143">
        <v>0</v>
      </c>
      <c r="V251" s="144">
        <v>0</v>
      </c>
      <c r="W251" s="144">
        <v>0</v>
      </c>
      <c r="X251" s="144">
        <v>0</v>
      </c>
      <c r="Y251" s="144">
        <v>0</v>
      </c>
      <c r="Z251" s="144">
        <v>0</v>
      </c>
      <c r="AA251" s="144">
        <v>0</v>
      </c>
      <c r="AB251" s="145">
        <f t="shared" si="46"/>
        <v>0</v>
      </c>
      <c r="AC251" s="145">
        <f t="shared" si="43"/>
        <v>0</v>
      </c>
      <c r="AD251" s="145">
        <f t="shared" si="44"/>
        <v>0</v>
      </c>
      <c r="AE251" s="146">
        <f t="shared" si="47"/>
        <v>0</v>
      </c>
      <c r="AF251" s="146">
        <v>0</v>
      </c>
      <c r="AG251" s="146">
        <f t="shared" si="48"/>
        <v>0</v>
      </c>
      <c r="AH251" s="146">
        <v>0</v>
      </c>
      <c r="AI251" s="146">
        <f t="shared" si="49"/>
        <v>0</v>
      </c>
      <c r="AJ251" s="146">
        <v>0</v>
      </c>
      <c r="AK251" s="157"/>
      <c r="AL251" s="135"/>
      <c r="AM251" s="135"/>
      <c r="AN251"/>
      <c r="AO251"/>
      <c r="AP251"/>
      <c r="AQ251"/>
      <c r="AR251"/>
    </row>
    <row r="252" spans="1:44" s="24" customFormat="1">
      <c r="A252" s="138"/>
      <c r="B252" s="138"/>
      <c r="C252" s="139"/>
      <c r="D252" s="139"/>
      <c r="E252" s="139"/>
      <c r="F252" s="139"/>
      <c r="G252" s="139"/>
      <c r="H252" s="151"/>
      <c r="I252" s="140">
        <v>0</v>
      </c>
      <c r="J252" s="140" t="e">
        <v>#DIV/0!</v>
      </c>
      <c r="K252" s="140"/>
      <c r="L252" s="138" t="e">
        <v>#DIV/0!</v>
      </c>
      <c r="M252" s="138" t="e">
        <v>#DIV/0!</v>
      </c>
      <c r="N252" s="144"/>
      <c r="O252" s="217"/>
      <c r="P252" s="168" t="str">
        <f t="shared" si="42"/>
        <v>(, ]</v>
      </c>
      <c r="Q252" s="142" t="s">
        <v>221</v>
      </c>
      <c r="R252" s="140">
        <f t="shared" si="45"/>
        <v>0</v>
      </c>
      <c r="S252" s="143">
        <v>0</v>
      </c>
      <c r="T252" s="143">
        <v>0</v>
      </c>
      <c r="U252" s="143">
        <v>0</v>
      </c>
      <c r="V252" s="144">
        <v>0</v>
      </c>
      <c r="W252" s="144">
        <v>0</v>
      </c>
      <c r="X252" s="144">
        <v>0</v>
      </c>
      <c r="Y252" s="144">
        <v>0</v>
      </c>
      <c r="Z252" s="144">
        <v>0</v>
      </c>
      <c r="AA252" s="144">
        <v>0</v>
      </c>
      <c r="AB252" s="145">
        <f t="shared" si="46"/>
        <v>0</v>
      </c>
      <c r="AC252" s="145">
        <f t="shared" si="43"/>
        <v>0</v>
      </c>
      <c r="AD252" s="145">
        <f t="shared" si="44"/>
        <v>0</v>
      </c>
      <c r="AE252" s="146">
        <f t="shared" si="47"/>
        <v>0</v>
      </c>
      <c r="AF252" s="146">
        <v>0</v>
      </c>
      <c r="AG252" s="146">
        <f t="shared" si="48"/>
        <v>0</v>
      </c>
      <c r="AH252" s="146">
        <v>0</v>
      </c>
      <c r="AI252" s="146">
        <f t="shared" si="49"/>
        <v>0</v>
      </c>
      <c r="AJ252" s="146">
        <v>0</v>
      </c>
      <c r="AK252" s="157"/>
      <c r="AL252" s="135"/>
      <c r="AM252" s="135"/>
      <c r="AN252"/>
      <c r="AO252"/>
      <c r="AP252"/>
      <c r="AQ252"/>
      <c r="AR252"/>
    </row>
  </sheetData>
  <mergeCells count="40">
    <mergeCell ref="Y127:AA127"/>
    <mergeCell ref="A62:A63"/>
    <mergeCell ref="B62:B63"/>
    <mergeCell ref="C62:E62"/>
    <mergeCell ref="F62:H62"/>
    <mergeCell ref="A127:A128"/>
    <mergeCell ref="B127:B128"/>
    <mergeCell ref="C127:E127"/>
    <mergeCell ref="F127:H127"/>
    <mergeCell ref="AB127:AD127"/>
    <mergeCell ref="Y3:AA3"/>
    <mergeCell ref="AB3:AD3"/>
    <mergeCell ref="I62:K62"/>
    <mergeCell ref="L62:N62"/>
    <mergeCell ref="P62:P63"/>
    <mergeCell ref="Q62:X62"/>
    <mergeCell ref="P3:P4"/>
    <mergeCell ref="L3:N3"/>
    <mergeCell ref="Y62:AA62"/>
    <mergeCell ref="AB62:AD62"/>
    <mergeCell ref="Q3:X3"/>
    <mergeCell ref="I127:K127"/>
    <mergeCell ref="L127:N127"/>
    <mergeCell ref="P127:P128"/>
    <mergeCell ref="Q127:X127"/>
    <mergeCell ref="A3:A4"/>
    <mergeCell ref="B3:B4"/>
    <mergeCell ref="C3:E3"/>
    <mergeCell ref="F3:H3"/>
    <mergeCell ref="I3:K3"/>
    <mergeCell ref="A192:A193"/>
    <mergeCell ref="B192:B193"/>
    <mergeCell ref="C192:E192"/>
    <mergeCell ref="F192:H192"/>
    <mergeCell ref="I192:K192"/>
    <mergeCell ref="L192:N192"/>
    <mergeCell ref="P192:P193"/>
    <mergeCell ref="Q192:X192"/>
    <mergeCell ref="Y192:AA192"/>
    <mergeCell ref="AB192:AD192"/>
  </mergeCells>
  <phoneticPr fontId="20" type="noConversion"/>
  <conditionalFormatting sqref="R5:R57">
    <cfRule type="cellIs" dxfId="174" priority="40" operator="lessThan">
      <formula>$A$58</formula>
    </cfRule>
  </conditionalFormatting>
  <conditionalFormatting sqref="R64:R122">
    <cfRule type="cellIs" dxfId="173" priority="39" operator="lessThan">
      <formula>$A$58</formula>
    </cfRule>
  </conditionalFormatting>
  <conditionalFormatting sqref="AE5:AE57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{9EA828E7-1957-4DB4-89C4-983585140604}</x14:id>
        </ext>
      </extLst>
    </cfRule>
  </conditionalFormatting>
  <conditionalFormatting sqref="AF8:AF57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{D38FD725-FA15-4019-BAC5-AEB3E473D13C}</x14:id>
        </ext>
      </extLst>
    </cfRule>
  </conditionalFormatting>
  <conditionalFormatting sqref="AE64:AE122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{E2CA446F-66A6-4D55-82A5-9D2862615115}</x14:id>
        </ext>
      </extLst>
    </cfRule>
  </conditionalFormatting>
  <conditionalFormatting sqref="AF64:AF122">
    <cfRule type="dataBar" priority="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{9AB9E4E6-8504-46CE-AAEA-1D81553B1FED}</x14:id>
        </ext>
      </extLst>
    </cfRule>
  </conditionalFormatting>
  <conditionalFormatting sqref="AL8:AL57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{9D8FE157-A6A0-4AE4-939D-3917A71DFD7C}</x14:id>
        </ext>
      </extLst>
    </cfRule>
  </conditionalFormatting>
  <conditionalFormatting sqref="AM8:AM57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{52E6B3CC-7B81-4EB0-A184-67C042D09B6F}</x14:id>
        </ext>
      </extLst>
    </cfRule>
  </conditionalFormatting>
  <conditionalFormatting sqref="AH8:AH57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{F1DFDD02-B314-4482-95F0-0C3FD0588AA2}</x14:id>
        </ext>
      </extLst>
    </cfRule>
  </conditionalFormatting>
  <conditionalFormatting sqref="AH64:AH122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{E85011C4-7AA9-435D-B895-1C7ED6FF9163}</x14:id>
        </ext>
      </extLst>
    </cfRule>
  </conditionalFormatting>
  <conditionalFormatting sqref="AI57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{F7E3C1A6-22F9-4ED4-8DD0-8F486F6753B7}</x14:id>
        </ext>
      </extLst>
    </cfRule>
  </conditionalFormatting>
  <conditionalFormatting sqref="AJ8:AJ57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{44F9945F-7886-409C-BB64-387DD8B0A718}</x14:id>
        </ext>
      </extLst>
    </cfRule>
  </conditionalFormatting>
  <conditionalFormatting sqref="AJ64:AJ122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{EC01405D-F35C-44EC-A0F9-6F37C3498869}</x14:id>
        </ext>
      </extLst>
    </cfRule>
  </conditionalFormatting>
  <conditionalFormatting sqref="AG5:AG57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{B26AEB35-86F8-4BC7-B237-92D2E1013111}</x14:id>
        </ext>
      </extLst>
    </cfRule>
  </conditionalFormatting>
  <conditionalFormatting sqref="AI5:AI57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{9734BAE3-9EBF-4CD4-AA90-64B36E374F40}</x14:id>
        </ext>
      </extLst>
    </cfRule>
  </conditionalFormatting>
  <conditionalFormatting sqref="AG64:AG122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{20AF4104-2919-4A92-B5CF-4A74D0460ED9}</x14:id>
        </ext>
      </extLst>
    </cfRule>
  </conditionalFormatting>
  <conditionalFormatting sqref="AI64:AI122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{88816CD7-7110-4E48-914F-7E4A17C64671}</x14:id>
        </ext>
      </extLst>
    </cfRule>
  </conditionalFormatting>
  <conditionalFormatting sqref="R129:R187">
    <cfRule type="cellIs" dxfId="172" priority="23" operator="lessThan">
      <formula>$A$58</formula>
    </cfRule>
  </conditionalFormatting>
  <conditionalFormatting sqref="AE129:AE18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{7CA62E48-73A3-456B-B78C-D472A6A7C37B}</x14:id>
        </ext>
      </extLst>
    </cfRule>
  </conditionalFormatting>
  <conditionalFormatting sqref="AF129:AF187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{9E3F045B-37A4-4519-9337-896290CEA16F}</x14:id>
        </ext>
      </extLst>
    </cfRule>
  </conditionalFormatting>
  <conditionalFormatting sqref="AH129:AH187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{80A6F7F5-1F81-4ABD-A12E-C2E3E9EA193E}</x14:id>
        </ext>
      </extLst>
    </cfRule>
  </conditionalFormatting>
  <conditionalFormatting sqref="AJ129:AJ187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{D43458C9-F0AD-4366-B545-DF787959341A}</x14:id>
        </ext>
      </extLst>
    </cfRule>
  </conditionalFormatting>
  <conditionalFormatting sqref="AG129:AG187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{E99A58A2-6097-42AC-BAA4-87D16044A2D9}</x14:id>
        </ext>
      </extLst>
    </cfRule>
  </conditionalFormatting>
  <conditionalFormatting sqref="AI129:AI187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{1203CCF2-12EB-4A45-A0D0-263C0B46ACA9}</x14:id>
        </ext>
      </extLst>
    </cfRule>
  </conditionalFormatting>
  <conditionalFormatting sqref="AN8:AO56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{60ACED2E-931F-4E23-B35F-711ABC948D65}</x14:id>
        </ext>
      </extLst>
    </cfRule>
  </conditionalFormatting>
  <conditionalFormatting sqref="AL129:AL177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{1EC4234C-8211-4232-BFD0-122877926249}</x14:id>
        </ext>
      </extLst>
    </cfRule>
  </conditionalFormatting>
  <conditionalFormatting sqref="AM129:AM175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{FA442E1B-EC70-4CAB-A428-CA0E84DE4EC3}</x14:id>
        </ext>
      </extLst>
    </cfRule>
  </conditionalFormatting>
  <conditionalFormatting sqref="AN130:AN172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{845ADEFF-0574-496A-AEF5-B49044353866}</x14:id>
        </ext>
      </extLst>
    </cfRule>
  </conditionalFormatting>
  <conditionalFormatting sqref="AO129:AO170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{70831714-A731-4A07-AF2D-1D6E99953549}</x14:id>
        </ext>
      </extLst>
    </cfRule>
  </conditionalFormatting>
  <conditionalFormatting sqref="R194:R252">
    <cfRule type="cellIs" dxfId="171" priority="11" operator="lessThan">
      <formula>$A$58</formula>
    </cfRule>
  </conditionalFormatting>
  <conditionalFormatting sqref="AE194:AE252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{B99A9FAD-2698-43CD-AF46-6F0FB1E2EDA0}</x14:id>
        </ext>
      </extLst>
    </cfRule>
  </conditionalFormatting>
  <conditionalFormatting sqref="AF194:AF252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{E6A0249F-6616-437E-89F0-42D53D79ED9E}</x14:id>
        </ext>
      </extLst>
    </cfRule>
  </conditionalFormatting>
  <conditionalFormatting sqref="AH194:AH252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{2549C149-48CD-4F99-8AF5-3E1E5859F635}</x14:id>
        </ext>
      </extLst>
    </cfRule>
  </conditionalFormatting>
  <conditionalFormatting sqref="AJ194:AJ252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{CD687CF2-D6DC-4497-B142-58CD84BD0C30}</x14:id>
        </ext>
      </extLst>
    </cfRule>
  </conditionalFormatting>
  <conditionalFormatting sqref="AG194:AG25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{B9DF4F6F-B05D-481A-B7DA-A8F406C065C5}</x14:id>
        </ext>
      </extLst>
    </cfRule>
  </conditionalFormatting>
  <conditionalFormatting sqref="AI194:AI25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{D16ED727-79AD-4F79-9540-62457CB9F7F0}</x14:id>
        </ext>
      </extLst>
    </cfRule>
  </conditionalFormatting>
  <conditionalFormatting sqref="AL194:AL242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{62240A3E-7709-4064-A7BB-1E451D81A0FA}</x14:id>
        </ext>
      </extLst>
    </cfRule>
  </conditionalFormatting>
  <conditionalFormatting sqref="AM194:AM24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{A40E4306-FBDE-4389-9F45-DCECA14D184F}</x14:id>
        </ext>
      </extLst>
    </cfRule>
  </conditionalFormatting>
  <conditionalFormatting sqref="AN195:AN23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{5941B693-74AD-4B11-877B-9A649C0857FE}</x14:id>
        </ext>
      </extLst>
    </cfRule>
  </conditionalFormatting>
  <conditionalFormatting sqref="AO194:AO23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{F31655B5-3BD5-4FE8-90ED-CD558DF685F5}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A828E7-1957-4DB4-89C4-9835851406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AE5:AE57</xm:sqref>
        </x14:conditionalFormatting>
        <x14:conditionalFormatting xmlns:xm="http://schemas.microsoft.com/office/excel/2006/main">
          <x14:cfRule type="dataBar" id="{D38FD725-FA15-4019-BAC5-AEB3E473D1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AF8:AF57</xm:sqref>
        </x14:conditionalFormatting>
        <x14:conditionalFormatting xmlns:xm="http://schemas.microsoft.com/office/excel/2006/main">
          <x14:cfRule type="dataBar" id="{E2CA446F-66A6-4D55-82A5-9D28626151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AE64:AE122</xm:sqref>
        </x14:conditionalFormatting>
        <x14:conditionalFormatting xmlns:xm="http://schemas.microsoft.com/office/excel/2006/main">
          <x14:cfRule type="dataBar" id="{9AB9E4E6-8504-46CE-AAEA-1D81553B1F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AF64:AF122</xm:sqref>
        </x14:conditionalFormatting>
        <x14:conditionalFormatting xmlns:xm="http://schemas.microsoft.com/office/excel/2006/main">
          <x14:cfRule type="dataBar" id="{9D8FE157-A6A0-4AE4-939D-3917A71DFD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AL8:AL57</xm:sqref>
        </x14:conditionalFormatting>
        <x14:conditionalFormatting xmlns:xm="http://schemas.microsoft.com/office/excel/2006/main">
          <x14:cfRule type="dataBar" id="{52E6B3CC-7B81-4EB0-A184-67C042D09B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AM8:AM57</xm:sqref>
        </x14:conditionalFormatting>
        <x14:conditionalFormatting xmlns:xm="http://schemas.microsoft.com/office/excel/2006/main">
          <x14:cfRule type="dataBar" id="{F1DFDD02-B314-4482-95F0-0C3FD0588A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AH8:AH57</xm:sqref>
        </x14:conditionalFormatting>
        <x14:conditionalFormatting xmlns:xm="http://schemas.microsoft.com/office/excel/2006/main">
          <x14:cfRule type="dataBar" id="{E85011C4-7AA9-435D-B895-1C7ED6FF91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AH64:AH122</xm:sqref>
        </x14:conditionalFormatting>
        <x14:conditionalFormatting xmlns:xm="http://schemas.microsoft.com/office/excel/2006/main">
          <x14:cfRule type="dataBar" id="{F7E3C1A6-22F9-4ED4-8DD0-8F486F6753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AI57</xm:sqref>
        </x14:conditionalFormatting>
        <x14:conditionalFormatting xmlns:xm="http://schemas.microsoft.com/office/excel/2006/main">
          <x14:cfRule type="dataBar" id="{44F9945F-7886-409C-BB64-387DD8B0A7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AJ8:AJ57</xm:sqref>
        </x14:conditionalFormatting>
        <x14:conditionalFormatting xmlns:xm="http://schemas.microsoft.com/office/excel/2006/main">
          <x14:cfRule type="dataBar" id="{EC01405D-F35C-44EC-A0F9-6F37C34988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AJ64:AJ122</xm:sqref>
        </x14:conditionalFormatting>
        <x14:conditionalFormatting xmlns:xm="http://schemas.microsoft.com/office/excel/2006/main">
          <x14:cfRule type="dataBar" id="{B26AEB35-86F8-4BC7-B237-92D2E10131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AG5:AG57</xm:sqref>
        </x14:conditionalFormatting>
        <x14:conditionalFormatting xmlns:xm="http://schemas.microsoft.com/office/excel/2006/main">
          <x14:cfRule type="dataBar" id="{9734BAE3-9EBF-4CD4-AA90-64B36E374F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AI5:AI57</xm:sqref>
        </x14:conditionalFormatting>
        <x14:conditionalFormatting xmlns:xm="http://schemas.microsoft.com/office/excel/2006/main">
          <x14:cfRule type="dataBar" id="{20AF4104-2919-4A92-B5CF-4A74D0460E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AG64:AG122</xm:sqref>
        </x14:conditionalFormatting>
        <x14:conditionalFormatting xmlns:xm="http://schemas.microsoft.com/office/excel/2006/main">
          <x14:cfRule type="dataBar" id="{88816CD7-7110-4E48-914F-7E4A17C646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AI64:AI122</xm:sqref>
        </x14:conditionalFormatting>
        <x14:conditionalFormatting xmlns:xm="http://schemas.microsoft.com/office/excel/2006/main">
          <x14:cfRule type="dataBar" id="{7CA62E48-73A3-456B-B78C-D472A6A7C3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AE129:AE187</xm:sqref>
        </x14:conditionalFormatting>
        <x14:conditionalFormatting xmlns:xm="http://schemas.microsoft.com/office/excel/2006/main">
          <x14:cfRule type="dataBar" id="{9E3F045B-37A4-4519-9337-896290CEA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AF129:AF187</xm:sqref>
        </x14:conditionalFormatting>
        <x14:conditionalFormatting xmlns:xm="http://schemas.microsoft.com/office/excel/2006/main">
          <x14:cfRule type="dataBar" id="{80A6F7F5-1F81-4ABD-A12E-C2E3E9EA19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AH129:AH187</xm:sqref>
        </x14:conditionalFormatting>
        <x14:conditionalFormatting xmlns:xm="http://schemas.microsoft.com/office/excel/2006/main">
          <x14:cfRule type="dataBar" id="{D43458C9-F0AD-4366-B545-DF78795934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AJ129:AJ187</xm:sqref>
        </x14:conditionalFormatting>
        <x14:conditionalFormatting xmlns:xm="http://schemas.microsoft.com/office/excel/2006/main">
          <x14:cfRule type="dataBar" id="{E99A58A2-6097-42AC-BAA4-87D16044A2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AG129:AG187</xm:sqref>
        </x14:conditionalFormatting>
        <x14:conditionalFormatting xmlns:xm="http://schemas.microsoft.com/office/excel/2006/main">
          <x14:cfRule type="dataBar" id="{1203CCF2-12EB-4A45-A0D0-263C0B46AC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AI129:AI187</xm:sqref>
        </x14:conditionalFormatting>
        <x14:conditionalFormatting xmlns:xm="http://schemas.microsoft.com/office/excel/2006/main">
          <x14:cfRule type="dataBar" id="{60ACED2E-931F-4E23-B35F-711ABC948D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AN8:AO56</xm:sqref>
        </x14:conditionalFormatting>
        <x14:conditionalFormatting xmlns:xm="http://schemas.microsoft.com/office/excel/2006/main">
          <x14:cfRule type="dataBar" id="{1EC4234C-8211-4232-BFD0-1228779262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AL129:AL177</xm:sqref>
        </x14:conditionalFormatting>
        <x14:conditionalFormatting xmlns:xm="http://schemas.microsoft.com/office/excel/2006/main">
          <x14:cfRule type="dataBar" id="{FA442E1B-EC70-4CAB-A428-CA0E84DE4E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AM129:AM175</xm:sqref>
        </x14:conditionalFormatting>
        <x14:conditionalFormatting xmlns:xm="http://schemas.microsoft.com/office/excel/2006/main">
          <x14:cfRule type="dataBar" id="{845ADEFF-0574-496A-AEF5-B490443538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AN130:AN172</xm:sqref>
        </x14:conditionalFormatting>
        <x14:conditionalFormatting xmlns:xm="http://schemas.microsoft.com/office/excel/2006/main">
          <x14:cfRule type="dataBar" id="{70831714-A731-4A07-AF2D-1D6E999535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AO129:AO170</xm:sqref>
        </x14:conditionalFormatting>
        <x14:conditionalFormatting xmlns:xm="http://schemas.microsoft.com/office/excel/2006/main">
          <x14:cfRule type="dataBar" id="{B99A9FAD-2698-43CD-AF46-6F0FB1E2ED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AE194:AE252</xm:sqref>
        </x14:conditionalFormatting>
        <x14:conditionalFormatting xmlns:xm="http://schemas.microsoft.com/office/excel/2006/main">
          <x14:cfRule type="dataBar" id="{E6A0249F-6616-437E-89F0-42D53D79ED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AF194:AF252</xm:sqref>
        </x14:conditionalFormatting>
        <x14:conditionalFormatting xmlns:xm="http://schemas.microsoft.com/office/excel/2006/main">
          <x14:cfRule type="dataBar" id="{2549C149-48CD-4F99-8AF5-3E1E5859F6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AH194:AH252</xm:sqref>
        </x14:conditionalFormatting>
        <x14:conditionalFormatting xmlns:xm="http://schemas.microsoft.com/office/excel/2006/main">
          <x14:cfRule type="dataBar" id="{CD687CF2-D6DC-4497-B142-58CD84BD0C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AJ194:AJ252</xm:sqref>
        </x14:conditionalFormatting>
        <x14:conditionalFormatting xmlns:xm="http://schemas.microsoft.com/office/excel/2006/main">
          <x14:cfRule type="dataBar" id="{B9DF4F6F-B05D-481A-B7DA-A8F406C065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AG194:AG252</xm:sqref>
        </x14:conditionalFormatting>
        <x14:conditionalFormatting xmlns:xm="http://schemas.microsoft.com/office/excel/2006/main">
          <x14:cfRule type="dataBar" id="{D16ED727-79AD-4F79-9540-62457CB9F7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AI194:AI252</xm:sqref>
        </x14:conditionalFormatting>
        <x14:conditionalFormatting xmlns:xm="http://schemas.microsoft.com/office/excel/2006/main">
          <x14:cfRule type="dataBar" id="{62240A3E-7709-4064-A7BB-1E451D81A0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AL194:AL242</xm:sqref>
        </x14:conditionalFormatting>
        <x14:conditionalFormatting xmlns:xm="http://schemas.microsoft.com/office/excel/2006/main">
          <x14:cfRule type="dataBar" id="{A40E4306-FBDE-4389-9F45-DCECA14D18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AM194:AM240</xm:sqref>
        </x14:conditionalFormatting>
        <x14:conditionalFormatting xmlns:xm="http://schemas.microsoft.com/office/excel/2006/main">
          <x14:cfRule type="dataBar" id="{5941B693-74AD-4B11-877B-9A649C0857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AN195:AN237</xm:sqref>
        </x14:conditionalFormatting>
        <x14:conditionalFormatting xmlns:xm="http://schemas.microsoft.com/office/excel/2006/main">
          <x14:cfRule type="dataBar" id="{F31655B5-3BD5-4FE8-90ED-CD558DF685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AO194:AO235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C00C0-E8D9-4B2C-BCE6-BED68B9333EA}">
  <dimension ref="A1:S33"/>
  <sheetViews>
    <sheetView topLeftCell="B1" workbookViewId="0">
      <selection activeCell="K26" sqref="K26"/>
    </sheetView>
  </sheetViews>
  <sheetFormatPr defaultRowHeight="16.5"/>
  <cols>
    <col min="1" max="1" width="14.625" bestFit="1" customWidth="1"/>
    <col min="2" max="2" width="7.5" bestFit="1" customWidth="1"/>
    <col min="3" max="3" width="14.625" bestFit="1" customWidth="1"/>
    <col min="4" max="4" width="16.125" style="195" customWidth="1"/>
    <col min="5" max="5" width="12.875" customWidth="1"/>
    <col min="6" max="6" width="14.625" bestFit="1" customWidth="1"/>
    <col min="7" max="7" width="9.5" bestFit="1" customWidth="1"/>
    <col min="8" max="8" width="13.25" bestFit="1" customWidth="1"/>
    <col min="9" max="9" width="16.125" style="195" customWidth="1"/>
    <col min="10" max="10" width="16.375" bestFit="1" customWidth="1"/>
    <col min="11" max="11" width="14.875" bestFit="1" customWidth="1"/>
    <col min="12" max="12" width="9.625" bestFit="1" customWidth="1"/>
    <col min="13" max="13" width="13.5" bestFit="1" customWidth="1"/>
    <col min="14" max="14" width="14.875" bestFit="1" customWidth="1"/>
    <col min="15" max="15" width="16.375" bestFit="1" customWidth="1"/>
    <col min="16" max="16" width="14.625" bestFit="1" customWidth="1"/>
    <col min="17" max="17" width="5.5" bestFit="1" customWidth="1"/>
    <col min="18" max="18" width="13.25" bestFit="1" customWidth="1"/>
  </cols>
  <sheetData>
    <row r="1" spans="1:19" ht="17.25" thickBot="1">
      <c r="A1" s="247" t="s">
        <v>185</v>
      </c>
      <c r="B1" s="248"/>
      <c r="C1" s="248"/>
      <c r="D1" s="192"/>
      <c r="E1" s="198"/>
      <c r="F1" s="247" t="s">
        <v>213</v>
      </c>
      <c r="G1" s="248"/>
      <c r="H1" s="248"/>
      <c r="I1" s="192"/>
      <c r="J1" s="189"/>
      <c r="K1" s="247" t="s">
        <v>110</v>
      </c>
      <c r="L1" s="248"/>
      <c r="M1" s="248"/>
      <c r="N1" s="189"/>
      <c r="O1" s="189"/>
      <c r="P1" s="247" t="s">
        <v>229</v>
      </c>
      <c r="Q1" s="248"/>
      <c r="R1" s="248"/>
    </row>
    <row r="2" spans="1:19">
      <c r="A2" s="188"/>
      <c r="B2" s="188" t="s">
        <v>207</v>
      </c>
      <c r="C2" s="190" t="s">
        <v>208</v>
      </c>
      <c r="D2" s="193"/>
      <c r="E2" s="197"/>
      <c r="F2" s="188"/>
      <c r="G2" s="188" t="s">
        <v>207</v>
      </c>
      <c r="H2" s="190" t="s">
        <v>87</v>
      </c>
      <c r="I2" s="193"/>
      <c r="K2" s="188"/>
      <c r="L2" s="188" t="s">
        <v>207</v>
      </c>
      <c r="M2" s="188" t="s">
        <v>87</v>
      </c>
      <c r="P2" s="188"/>
      <c r="Q2" s="188" t="s">
        <v>207</v>
      </c>
      <c r="R2" s="188" t="s">
        <v>87</v>
      </c>
    </row>
    <row r="3" spans="1:19">
      <c r="A3" s="185" t="s">
        <v>209</v>
      </c>
      <c r="B3" s="185">
        <v>0</v>
      </c>
      <c r="C3" s="191">
        <v>68973231</v>
      </c>
      <c r="D3" s="194"/>
      <c r="E3" s="196"/>
      <c r="F3" s="185" t="s">
        <v>209</v>
      </c>
      <c r="G3" s="185">
        <v>0</v>
      </c>
      <c r="H3" s="191">
        <v>69402436</v>
      </c>
      <c r="I3" s="194"/>
      <c r="K3" s="185" t="s">
        <v>209</v>
      </c>
      <c r="L3" s="185">
        <v>0</v>
      </c>
      <c r="M3" s="191">
        <v>0</v>
      </c>
      <c r="N3" s="194"/>
      <c r="P3" s="185" t="s">
        <v>209</v>
      </c>
      <c r="Q3" s="185">
        <v>0</v>
      </c>
      <c r="R3" s="191">
        <v>0</v>
      </c>
      <c r="S3" s="194">
        <f>SUMPRODUCT(R3:R17,Q3:Q17)/SUM(R3:R9)</f>
        <v>4.9352014999999998</v>
      </c>
    </row>
    <row r="4" spans="1:19">
      <c r="A4" s="186" t="s">
        <v>209</v>
      </c>
      <c r="B4" s="186">
        <v>1</v>
      </c>
      <c r="C4" s="191">
        <v>26114515</v>
      </c>
      <c r="D4" s="194"/>
      <c r="F4" s="186" t="s">
        <v>209</v>
      </c>
      <c r="G4" s="186">
        <v>1</v>
      </c>
      <c r="H4" s="191">
        <v>25844647</v>
      </c>
      <c r="I4" s="194"/>
      <c r="K4" s="186" t="s">
        <v>209</v>
      </c>
      <c r="L4" s="186">
        <v>1</v>
      </c>
      <c r="M4" s="191">
        <v>0</v>
      </c>
      <c r="P4" s="186" t="s">
        <v>209</v>
      </c>
      <c r="Q4" s="186">
        <v>1</v>
      </c>
      <c r="R4" s="191">
        <v>0</v>
      </c>
    </row>
    <row r="5" spans="1:19">
      <c r="A5" s="186" t="s">
        <v>209</v>
      </c>
      <c r="B5" s="186">
        <v>2</v>
      </c>
      <c r="C5" s="191">
        <v>4065821</v>
      </c>
      <c r="D5" s="194"/>
      <c r="F5" s="186" t="s">
        <v>209</v>
      </c>
      <c r="G5" s="186">
        <v>2</v>
      </c>
      <c r="H5" s="191">
        <v>3905458</v>
      </c>
      <c r="I5" s="194"/>
      <c r="K5" s="186" t="s">
        <v>209</v>
      </c>
      <c r="L5" s="186">
        <v>2</v>
      </c>
      <c r="M5" s="191">
        <v>0</v>
      </c>
      <c r="P5" s="186" t="s">
        <v>209</v>
      </c>
      <c r="Q5" s="186">
        <v>2</v>
      </c>
      <c r="R5" s="191">
        <v>0</v>
      </c>
    </row>
    <row r="6" spans="1:19">
      <c r="A6" s="186" t="s">
        <v>209</v>
      </c>
      <c r="B6" s="186">
        <v>3</v>
      </c>
      <c r="C6" s="191">
        <v>795808</v>
      </c>
      <c r="F6" s="186" t="s">
        <v>209</v>
      </c>
      <c r="G6" s="186">
        <v>3</v>
      </c>
      <c r="H6" s="191">
        <v>797096</v>
      </c>
      <c r="K6" s="186" t="s">
        <v>209</v>
      </c>
      <c r="L6" s="186">
        <v>3</v>
      </c>
      <c r="M6" s="191">
        <v>4994541</v>
      </c>
      <c r="P6" s="186" t="s">
        <v>209</v>
      </c>
      <c r="Q6" s="186">
        <v>3</v>
      </c>
      <c r="R6" s="191">
        <v>1997776</v>
      </c>
    </row>
    <row r="7" spans="1:19">
      <c r="A7" s="186" t="s">
        <v>209</v>
      </c>
      <c r="B7" s="186">
        <v>4</v>
      </c>
      <c r="C7" s="191">
        <v>48889</v>
      </c>
      <c r="F7" s="186" t="s">
        <v>209</v>
      </c>
      <c r="G7" s="186">
        <v>4</v>
      </c>
      <c r="H7" s="191">
        <v>48596</v>
      </c>
      <c r="K7" s="186" t="s">
        <v>209</v>
      </c>
      <c r="L7" s="186">
        <v>4</v>
      </c>
      <c r="M7" s="191">
        <v>5125</v>
      </c>
      <c r="P7" s="186" t="s">
        <v>209</v>
      </c>
      <c r="Q7" s="186">
        <v>4</v>
      </c>
      <c r="R7" s="191">
        <v>2085</v>
      </c>
    </row>
    <row r="8" spans="1:19">
      <c r="A8" s="186" t="s">
        <v>209</v>
      </c>
      <c r="B8" s="186">
        <v>5</v>
      </c>
      <c r="C8" s="191">
        <v>1686</v>
      </c>
      <c r="F8" s="186" t="s">
        <v>209</v>
      </c>
      <c r="G8" s="186">
        <v>5</v>
      </c>
      <c r="H8" s="191">
        <v>1709</v>
      </c>
      <c r="K8" s="186" t="s">
        <v>209</v>
      </c>
      <c r="L8" s="186">
        <v>5</v>
      </c>
      <c r="M8" s="191">
        <v>320</v>
      </c>
      <c r="P8" s="186" t="s">
        <v>209</v>
      </c>
      <c r="Q8" s="186">
        <v>5</v>
      </c>
      <c r="R8" s="191">
        <v>133</v>
      </c>
    </row>
    <row r="9" spans="1:19">
      <c r="A9" s="186" t="s">
        <v>209</v>
      </c>
      <c r="B9" s="186">
        <v>6</v>
      </c>
      <c r="C9" s="191">
        <v>50</v>
      </c>
      <c r="F9" s="186" t="s">
        <v>209</v>
      </c>
      <c r="G9" s="186">
        <v>6</v>
      </c>
      <c r="H9" s="191">
        <v>58</v>
      </c>
      <c r="K9" s="186" t="s">
        <v>209</v>
      </c>
      <c r="L9" s="186">
        <v>6</v>
      </c>
      <c r="M9" s="191">
        <v>14</v>
      </c>
      <c r="P9" s="186" t="s">
        <v>209</v>
      </c>
      <c r="Q9" s="186">
        <v>6</v>
      </c>
      <c r="R9" s="191">
        <v>6</v>
      </c>
    </row>
    <row r="10" spans="1:19">
      <c r="A10" s="187"/>
      <c r="B10" s="187"/>
      <c r="C10" s="187"/>
      <c r="D10" s="194"/>
      <c r="F10" s="187"/>
      <c r="G10" s="187"/>
      <c r="H10" s="187"/>
      <c r="I10" s="194"/>
      <c r="K10" s="187"/>
      <c r="L10" s="187"/>
      <c r="M10" s="187"/>
      <c r="P10" s="187"/>
      <c r="Q10" s="187"/>
      <c r="R10" s="187"/>
    </row>
    <row r="11" spans="1:19">
      <c r="A11" s="186" t="s">
        <v>210</v>
      </c>
      <c r="B11" s="186">
        <v>0</v>
      </c>
      <c r="C11" s="191">
        <v>5773921</v>
      </c>
      <c r="F11" s="186" t="s">
        <v>210</v>
      </c>
      <c r="G11" s="186">
        <v>0</v>
      </c>
      <c r="H11" s="191">
        <v>5788195</v>
      </c>
      <c r="K11" s="186" t="s">
        <v>210</v>
      </c>
      <c r="L11" s="186">
        <v>0</v>
      </c>
      <c r="M11" s="191">
        <v>34194899</v>
      </c>
      <c r="P11" s="186" t="s">
        <v>210</v>
      </c>
      <c r="Q11" s="186">
        <v>0</v>
      </c>
      <c r="R11" s="191">
        <v>16483814</v>
      </c>
    </row>
    <row r="12" spans="1:19">
      <c r="A12" s="186" t="s">
        <v>210</v>
      </c>
      <c r="B12" s="186">
        <v>1</v>
      </c>
      <c r="C12" s="191">
        <v>2338724</v>
      </c>
      <c r="F12" s="186" t="s">
        <v>210</v>
      </c>
      <c r="G12" s="186">
        <v>1</v>
      </c>
      <c r="H12" s="191">
        <v>2339282</v>
      </c>
      <c r="K12" s="186" t="s">
        <v>210</v>
      </c>
      <c r="L12" s="186">
        <v>1</v>
      </c>
      <c r="M12" s="191">
        <v>13798140</v>
      </c>
      <c r="P12" s="186" t="s">
        <v>210</v>
      </c>
      <c r="Q12" s="186">
        <v>1</v>
      </c>
      <c r="R12" s="191">
        <v>3221899</v>
      </c>
    </row>
    <row r="13" spans="1:19">
      <c r="A13" s="186" t="s">
        <v>210</v>
      </c>
      <c r="B13" s="186">
        <v>2</v>
      </c>
      <c r="C13" s="191">
        <v>409449</v>
      </c>
      <c r="F13" s="186" t="s">
        <v>210</v>
      </c>
      <c r="G13" s="186">
        <v>2</v>
      </c>
      <c r="H13" s="191">
        <v>406313</v>
      </c>
      <c r="K13" s="186" t="s">
        <v>210</v>
      </c>
      <c r="L13" s="186">
        <v>2</v>
      </c>
      <c r="M13" s="191">
        <v>2396261</v>
      </c>
      <c r="P13" s="186" t="s">
        <v>210</v>
      </c>
      <c r="Q13" s="186">
        <v>2</v>
      </c>
      <c r="R13" s="191">
        <v>315063</v>
      </c>
    </row>
    <row r="14" spans="1:19">
      <c r="A14" s="186" t="s">
        <v>210</v>
      </c>
      <c r="B14" s="186">
        <v>3</v>
      </c>
      <c r="C14" s="191">
        <v>13453</v>
      </c>
      <c r="F14" s="186" t="s">
        <v>210</v>
      </c>
      <c r="G14" s="186">
        <v>3</v>
      </c>
      <c r="H14" s="191">
        <v>13765</v>
      </c>
      <c r="K14" s="186" t="s">
        <v>210</v>
      </c>
      <c r="L14" s="186">
        <v>3</v>
      </c>
      <c r="M14" s="191">
        <v>89848</v>
      </c>
      <c r="P14" s="186" t="s">
        <v>210</v>
      </c>
      <c r="Q14" s="186">
        <v>3</v>
      </c>
      <c r="R14" s="191">
        <v>4798</v>
      </c>
    </row>
    <row r="15" spans="1:19">
      <c r="A15" s="186" t="s">
        <v>210</v>
      </c>
      <c r="B15" s="186">
        <v>4</v>
      </c>
      <c r="C15" s="191">
        <v>938</v>
      </c>
      <c r="F15" s="186" t="s">
        <v>210</v>
      </c>
      <c r="G15" s="186">
        <v>4</v>
      </c>
      <c r="H15" s="191">
        <v>980</v>
      </c>
      <c r="K15" s="186" t="s">
        <v>210</v>
      </c>
      <c r="L15" s="186">
        <v>4</v>
      </c>
      <c r="M15" s="191">
        <v>6949</v>
      </c>
      <c r="P15" s="186" t="s">
        <v>210</v>
      </c>
      <c r="Q15" s="186">
        <v>4</v>
      </c>
      <c r="R15" s="191">
        <v>369</v>
      </c>
    </row>
    <row r="16" spans="1:19">
      <c r="A16" s="186" t="s">
        <v>210</v>
      </c>
      <c r="B16" s="186">
        <v>5</v>
      </c>
      <c r="C16" s="191">
        <v>46</v>
      </c>
      <c r="F16" s="186" t="s">
        <v>210</v>
      </c>
      <c r="G16" s="186">
        <v>5</v>
      </c>
      <c r="H16" s="191">
        <v>52</v>
      </c>
      <c r="K16" s="186" t="s">
        <v>210</v>
      </c>
      <c r="L16" s="186">
        <v>5</v>
      </c>
      <c r="M16" s="191">
        <v>493</v>
      </c>
      <c r="P16" s="186" t="s">
        <v>210</v>
      </c>
      <c r="Q16" s="186">
        <v>5</v>
      </c>
      <c r="R16" s="191">
        <v>23</v>
      </c>
    </row>
    <row r="17" spans="1:18">
      <c r="A17" s="186" t="s">
        <v>210</v>
      </c>
      <c r="B17" s="186">
        <v>6</v>
      </c>
      <c r="C17" s="191">
        <v>4</v>
      </c>
      <c r="F17" s="186" t="s">
        <v>210</v>
      </c>
      <c r="G17" s="186">
        <v>6</v>
      </c>
      <c r="H17" s="191">
        <v>3</v>
      </c>
      <c r="K17" s="186" t="s">
        <v>210</v>
      </c>
      <c r="L17" s="186">
        <v>6</v>
      </c>
      <c r="M17" s="191">
        <v>35</v>
      </c>
      <c r="P17" s="186" t="s">
        <v>210</v>
      </c>
      <c r="Q17" s="186">
        <v>6</v>
      </c>
      <c r="R17" s="191">
        <v>4</v>
      </c>
    </row>
    <row r="18" spans="1:18">
      <c r="A18" s="222" t="s">
        <v>220</v>
      </c>
      <c r="B18" s="223"/>
      <c r="C18" s="223">
        <f>_xlfn.FLOOR.MATH(SUM(C4:C9,C12:C17)/SUM(C3:C9)*10^10)</f>
        <v>3378938300</v>
      </c>
      <c r="F18" s="222" t="s">
        <v>220</v>
      </c>
      <c r="G18" s="223"/>
      <c r="H18" s="223">
        <f>_xlfn.FLOOR.MATH(SUM(H4:H9,H12:H17)/SUM(H3:H9)*10^10)</f>
        <v>3335795900</v>
      </c>
      <c r="K18" s="222" t="s">
        <v>220</v>
      </c>
      <c r="L18" s="223"/>
      <c r="M18" s="223">
        <f>_xlfn.FLOOR.MATH(SUM(M4:M9,M12:M17)/SUM(M3:M9)*10^10)</f>
        <v>42583452000</v>
      </c>
      <c r="P18" s="222" t="s">
        <v>220</v>
      </c>
      <c r="Q18" s="223"/>
      <c r="R18" s="223">
        <f>_xlfn.FLOOR.MATH(SUM(R4:R9,R12:R17)/SUM(R3:R9)*10^10)</f>
        <v>27710780000</v>
      </c>
    </row>
    <row r="25" spans="1:18">
      <c r="C25" s="195"/>
      <c r="J25" s="225"/>
      <c r="K25" s="225"/>
      <c r="L25" s="225"/>
      <c r="M25" s="225"/>
      <c r="N25" s="225"/>
      <c r="O25" s="225"/>
    </row>
    <row r="26" spans="1:18">
      <c r="J26" s="199"/>
      <c r="K26" s="199"/>
      <c r="L26" s="199"/>
      <c r="M26" s="199"/>
      <c r="N26" s="199"/>
      <c r="O26" s="199"/>
    </row>
    <row r="27" spans="1:18">
      <c r="C27" s="194"/>
      <c r="J27" s="226"/>
      <c r="K27" s="226"/>
      <c r="L27" s="226"/>
      <c r="M27" s="226"/>
      <c r="N27" s="226"/>
      <c r="O27" s="226"/>
      <c r="P27" s="226"/>
    </row>
    <row r="28" spans="1:18">
      <c r="E28" s="224"/>
      <c r="F28" s="224"/>
      <c r="G28" s="224"/>
    </row>
    <row r="33" spans="10:15">
      <c r="J33" s="199"/>
      <c r="K33" s="199"/>
      <c r="L33" s="199"/>
      <c r="M33" s="199"/>
      <c r="N33" s="199"/>
      <c r="O33" s="199"/>
    </row>
  </sheetData>
  <mergeCells count="4">
    <mergeCell ref="A1:C1"/>
    <mergeCell ref="F1:H1"/>
    <mergeCell ref="K1:M1"/>
    <mergeCell ref="P1:R1"/>
  </mergeCells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71"/>
  <sheetViews>
    <sheetView workbookViewId="0">
      <selection activeCell="H76" sqref="H76"/>
    </sheetView>
  </sheetViews>
  <sheetFormatPr defaultRowHeight="16.5"/>
  <sheetData>
    <row r="2" spans="2:6">
      <c r="B2" s="81" t="s">
        <v>87</v>
      </c>
    </row>
    <row r="3" spans="2:6" ht="17.25" thickBot="1">
      <c r="B3" t="s">
        <v>203</v>
      </c>
    </row>
    <row r="4" spans="2:6" ht="17.25" thickBot="1">
      <c r="C4" s="250" t="s">
        <v>114</v>
      </c>
      <c r="D4" s="251"/>
      <c r="E4" s="252"/>
      <c r="F4" s="91" t="s">
        <v>202</v>
      </c>
    </row>
    <row r="5" spans="2:6">
      <c r="C5" s="259" t="s">
        <v>112</v>
      </c>
      <c r="D5" s="260"/>
      <c r="E5" s="261"/>
      <c r="F5" s="89" t="s">
        <v>201</v>
      </c>
    </row>
    <row r="6" spans="2:6" ht="17.25" thickBot="1">
      <c r="C6" s="262" t="s">
        <v>113</v>
      </c>
      <c r="D6" s="263"/>
      <c r="E6" s="264"/>
      <c r="F6" s="90" t="s">
        <v>137</v>
      </c>
    </row>
    <row r="7" spans="2:6">
      <c r="B7" s="67" t="s">
        <v>132</v>
      </c>
    </row>
    <row r="8" spans="2:6">
      <c r="B8" s="67" t="s">
        <v>131</v>
      </c>
    </row>
    <row r="9" spans="2:6">
      <c r="B9" s="67" t="inlineStr">
        <is>
          <t>4. 當Combo隨著消除上升時，得分倍率也會跟著上升，倍數為X1、X2、X3、X5、X10，達到X10時就不會再上升了。</t>
        </is>
      </c>
    </row>
    <row r="10" spans="2:6">
      <c r="B10" s="67" t="s">
        <v>119</v>
      </c>
    </row>
    <row r="11" spans="2:6">
      <c r="C11" s="67" t="s">
        <v>121</v>
      </c>
    </row>
    <row r="12" spans="2:6">
      <c r="B12" s="67"/>
      <c r="C12" t="s">
        <v>118</v>
      </c>
    </row>
    <row r="13" spans="2:6">
      <c r="B13" s="67"/>
      <c r="C13" t="s">
        <v>117</v>
      </c>
    </row>
    <row r="14" spans="2:6">
      <c r="B14" s="67"/>
      <c r="C14" t="s">
        <v>128</v>
      </c>
    </row>
    <row r="15" spans="2:6">
      <c r="B15" s="67"/>
      <c r="C15" t="s">
        <v>129</v>
      </c>
    </row>
    <row r="16" spans="2:6">
      <c r="B16" s="67" t="s">
        <v>100</v>
      </c>
    </row>
    <row r="17" spans="2:9">
      <c r="B17" s="67" t="s">
        <v>101</v>
      </c>
    </row>
    <row r="19" spans="2:9">
      <c r="B19" s="81" t="s">
        <v>88</v>
      </c>
    </row>
    <row r="20" spans="2:9" ht="17.25" thickBot="1">
      <c r="B20" s="67" t="s">
        <v>204</v>
      </c>
    </row>
    <row r="21" spans="2:9" ht="17.25" thickBot="1">
      <c r="B21" s="67"/>
      <c r="C21" s="247" t="s">
        <v>164</v>
      </c>
      <c r="D21" s="248"/>
      <c r="E21" s="249"/>
      <c r="G21" s="247" t="s">
        <v>165</v>
      </c>
      <c r="H21" s="248"/>
      <c r="I21" s="249"/>
    </row>
    <row r="22" spans="2:9" ht="17.25" thickBot="1">
      <c r="B22" s="67"/>
      <c r="C22" s="72" t="s">
        <v>98</v>
      </c>
      <c r="D22" s="73" t="s">
        <v>99</v>
      </c>
      <c r="E22" s="77" t="s">
        <v>96</v>
      </c>
      <c r="G22" s="182" t="s">
        <v>98</v>
      </c>
      <c r="H22" s="73" t="s">
        <v>99</v>
      </c>
      <c r="I22" s="77" t="s">
        <v>81</v>
      </c>
    </row>
    <row r="23" spans="2:9">
      <c r="B23" s="67"/>
      <c r="C23" s="71">
        <v>0</v>
      </c>
      <c r="D23" s="74">
        <v>10</v>
      </c>
      <c r="E23" s="78">
        <v>1</v>
      </c>
      <c r="G23" s="71">
        <v>0</v>
      </c>
      <c r="H23" s="74">
        <v>10</v>
      </c>
      <c r="I23" s="78">
        <v>0</v>
      </c>
    </row>
    <row r="24" spans="2:9">
      <c r="B24" s="67"/>
      <c r="C24" s="69">
        <v>3</v>
      </c>
      <c r="D24" s="75">
        <v>7</v>
      </c>
      <c r="E24" s="79">
        <v>0</v>
      </c>
      <c r="G24" s="183">
        <v>3</v>
      </c>
      <c r="H24" s="75">
        <v>7</v>
      </c>
      <c r="I24" s="79">
        <v>0</v>
      </c>
    </row>
    <row r="25" spans="2:9">
      <c r="B25" s="67"/>
      <c r="C25" s="106">
        <v>4</v>
      </c>
      <c r="D25" s="107">
        <v>6</v>
      </c>
      <c r="E25" s="108">
        <v>0</v>
      </c>
      <c r="G25" s="106">
        <v>4</v>
      </c>
      <c r="H25" s="107">
        <v>6</v>
      </c>
      <c r="I25" s="108">
        <v>0</v>
      </c>
    </row>
    <row r="26" spans="2:9">
      <c r="B26" s="67"/>
      <c r="C26" s="106">
        <v>5</v>
      </c>
      <c r="D26" s="107">
        <v>5</v>
      </c>
      <c r="E26" s="108">
        <v>0</v>
      </c>
      <c r="G26" s="106">
        <v>5</v>
      </c>
      <c r="H26" s="107">
        <v>5</v>
      </c>
      <c r="I26" s="108">
        <v>0</v>
      </c>
    </row>
    <row r="27" spans="2:9">
      <c r="B27" s="67"/>
      <c r="C27" s="106">
        <v>6</v>
      </c>
      <c r="D27" s="107">
        <v>4</v>
      </c>
      <c r="E27" s="108">
        <v>0</v>
      </c>
      <c r="G27" s="106">
        <v>6</v>
      </c>
      <c r="H27" s="107">
        <v>4</v>
      </c>
      <c r="I27" s="108">
        <v>0</v>
      </c>
    </row>
    <row r="28" spans="2:9" ht="17.25" thickBot="1">
      <c r="B28" s="67"/>
      <c r="C28" s="70">
        <v>10</v>
      </c>
      <c r="D28" s="76">
        <v>0</v>
      </c>
      <c r="E28" s="80">
        <v>0</v>
      </c>
      <c r="G28" s="184">
        <v>10</v>
      </c>
      <c r="H28" s="76">
        <v>0</v>
      </c>
      <c r="I28" s="80">
        <v>1</v>
      </c>
    </row>
    <row r="29" spans="2:9" ht="17.25" thickBot="1">
      <c r="B29" t="s">
        <v>127</v>
      </c>
    </row>
    <row r="30" spans="2:9" ht="17.25" thickBot="1">
      <c r="C30" s="253" t="s">
        <v>136</v>
      </c>
      <c r="D30" s="254"/>
      <c r="E30" s="77" t="s">
        <v>135</v>
      </c>
    </row>
    <row r="31" spans="2:9">
      <c r="C31" s="255" t="s">
        <v>137</v>
      </c>
      <c r="D31" s="256"/>
      <c r="E31" s="105">
        <v>1</v>
      </c>
    </row>
    <row r="32" spans="2:9">
      <c r="C32" s="255" t="s">
        <v>138</v>
      </c>
      <c r="D32" s="256"/>
      <c r="E32" s="105">
        <v>1</v>
      </c>
    </row>
    <row r="33" spans="2:5">
      <c r="C33" s="255" t="s">
        <v>139</v>
      </c>
      <c r="D33" s="256"/>
      <c r="E33" s="105">
        <v>1</v>
      </c>
    </row>
    <row r="34" spans="2:5" ht="17.25" thickBot="1">
      <c r="C34" s="257" t="s">
        <v>140</v>
      </c>
      <c r="D34" s="258"/>
      <c r="E34" s="90">
        <v>1</v>
      </c>
    </row>
    <row r="35" spans="2:5">
      <c r="B35" s="67" t="s">
        <v>122</v>
      </c>
    </row>
    <row r="36" spans="2:5">
      <c r="B36" s="67" t="s">
        <v>133</v>
      </c>
    </row>
    <row r="37" spans="2:5">
      <c r="B37" s="67" t="inlineStr">
        <is>
          <t>5. 當Combo隨著消除上升時，得分倍率也會跟著上升，倍數為X2、X4、X6、X10、X20，達到X20時就不會再上升了。</t>
        </is>
      </c>
    </row>
    <row r="38" spans="2:5">
      <c r="B38" s="67" t="s">
        <v>120</v>
      </c>
    </row>
    <row r="39" spans="2:5">
      <c r="C39" s="67" t="s">
        <v>121</v>
      </c>
    </row>
    <row r="40" spans="2:5">
      <c r="B40" s="67"/>
      <c r="C40" t="s">
        <v>118</v>
      </c>
    </row>
    <row r="41" spans="2:5">
      <c r="B41" s="67"/>
      <c r="C41" t="s">
        <v>117</v>
      </c>
    </row>
    <row r="42" spans="2:5">
      <c r="B42" s="67"/>
      <c r="C42" t="s">
        <v>128</v>
      </c>
    </row>
    <row r="43" spans="2:5">
      <c r="B43" s="67"/>
      <c r="C43" t="s">
        <v>130</v>
      </c>
    </row>
    <row r="44" spans="2:5">
      <c r="B44" s="67" t="s">
        <v>89</v>
      </c>
    </row>
    <row r="45" spans="2:5">
      <c r="B45" s="67" t="s">
        <v>90</v>
      </c>
    </row>
    <row r="46" spans="2:5">
      <c r="B46" t="s">
        <v>91</v>
      </c>
    </row>
    <row r="48" spans="2:5">
      <c r="B48" s="81" t="s">
        <v>110</v>
      </c>
    </row>
    <row r="49" spans="2:9">
      <c r="B49" s="67" t="s">
        <v>205</v>
      </c>
    </row>
    <row r="50" spans="2:9">
      <c r="B50" s="67" t="s">
        <v>116</v>
      </c>
    </row>
    <row r="51" spans="2:9" ht="17.25" thickBot="1">
      <c r="B51" s="67" t="s">
        <v>206</v>
      </c>
    </row>
    <row r="52" spans="2:9" ht="17.25" thickBot="1">
      <c r="B52" s="67"/>
      <c r="C52" s="247" t="s">
        <v>164</v>
      </c>
      <c r="D52" s="248"/>
      <c r="E52" s="249"/>
      <c r="G52" s="247" t="s">
        <v>165</v>
      </c>
      <c r="H52" s="248"/>
      <c r="I52" s="249"/>
    </row>
    <row r="53" spans="2:9" ht="17.25" thickBot="1">
      <c r="B53" s="67"/>
      <c r="C53" s="182" t="s">
        <v>98</v>
      </c>
      <c r="D53" s="73" t="s">
        <v>99</v>
      </c>
      <c r="E53" s="77" t="s">
        <v>81</v>
      </c>
      <c r="G53" s="182" t="s">
        <v>98</v>
      </c>
      <c r="H53" s="73" t="s">
        <v>99</v>
      </c>
      <c r="I53" s="77" t="s">
        <v>81</v>
      </c>
    </row>
    <row r="54" spans="2:9">
      <c r="B54" s="67"/>
      <c r="C54" s="71">
        <v>0</v>
      </c>
      <c r="D54" s="74">
        <v>10</v>
      </c>
      <c r="E54" s="78">
        <v>1</v>
      </c>
      <c r="G54" s="71">
        <v>0</v>
      </c>
      <c r="H54" s="74">
        <v>10</v>
      </c>
      <c r="I54" s="78">
        <v>0</v>
      </c>
    </row>
    <row r="55" spans="2:9">
      <c r="B55" s="67"/>
      <c r="C55" s="183">
        <v>3</v>
      </c>
      <c r="D55" s="75">
        <v>7</v>
      </c>
      <c r="E55" s="79">
        <v>0</v>
      </c>
      <c r="G55" s="183">
        <v>3</v>
      </c>
      <c r="H55" s="75">
        <v>7</v>
      </c>
      <c r="I55" s="79">
        <v>0</v>
      </c>
    </row>
    <row r="56" spans="2:9">
      <c r="B56" s="67"/>
      <c r="C56" s="106">
        <v>4</v>
      </c>
      <c r="D56" s="107">
        <v>6</v>
      </c>
      <c r="E56" s="108">
        <v>0</v>
      </c>
      <c r="G56" s="106">
        <v>4</v>
      </c>
      <c r="H56" s="107">
        <v>6</v>
      </c>
      <c r="I56" s="108">
        <v>0</v>
      </c>
    </row>
    <row r="57" spans="2:9">
      <c r="C57" s="106">
        <v>5</v>
      </c>
      <c r="D57" s="107">
        <v>5</v>
      </c>
      <c r="E57" s="108">
        <v>0</v>
      </c>
      <c r="G57" s="106">
        <v>5</v>
      </c>
      <c r="H57" s="107">
        <v>5</v>
      </c>
      <c r="I57" s="108">
        <v>0</v>
      </c>
    </row>
    <row r="58" spans="2:9">
      <c r="B58" s="67"/>
      <c r="C58" s="106">
        <v>6</v>
      </c>
      <c r="D58" s="107">
        <v>4</v>
      </c>
      <c r="E58" s="108">
        <v>0</v>
      </c>
      <c r="G58" s="106">
        <v>6</v>
      </c>
      <c r="H58" s="107">
        <v>4</v>
      </c>
      <c r="I58" s="108">
        <v>0</v>
      </c>
    </row>
    <row r="59" spans="2:9" ht="17.25" thickBot="1">
      <c r="B59" s="67"/>
      <c r="C59" s="184">
        <v>10</v>
      </c>
      <c r="D59" s="76">
        <v>0</v>
      </c>
      <c r="E59" s="80">
        <v>0</v>
      </c>
      <c r="G59" s="184">
        <v>10</v>
      </c>
      <c r="H59" s="76">
        <v>0</v>
      </c>
      <c r="I59" s="80">
        <v>1</v>
      </c>
    </row>
    <row r="60" spans="2:9">
      <c r="B60" s="67" t="s">
        <v>134</v>
      </c>
    </row>
    <row r="62" spans="2:9">
      <c r="B62" s="81" t="s">
        <v>223</v>
      </c>
    </row>
    <row r="63" spans="2:9">
      <c r="B63" s="67" t="s">
        <v>224</v>
      </c>
    </row>
    <row r="64" spans="2:9">
      <c r="B64" s="67" t="s">
        <v>116</v>
      </c>
    </row>
    <row r="65" spans="2:3">
      <c r="B65" s="67" t="s">
        <v>225</v>
      </c>
    </row>
    <row r="66" spans="2:3">
      <c r="B66" s="67" t="s">
        <v>226</v>
      </c>
    </row>
    <row r="67" spans="2:3">
      <c r="C67" s="67" t="s">
        <v>121</v>
      </c>
    </row>
    <row r="68" spans="2:3">
      <c r="B68" s="67"/>
      <c r="C68" t="s">
        <v>227</v>
      </c>
    </row>
    <row r="69" spans="2:3">
      <c r="B69" s="67"/>
      <c r="C69" t="s">
        <v>228</v>
      </c>
    </row>
    <row r="70" spans="2:3">
      <c r="B70" s="67"/>
      <c r="C70" t="s">
        <v>230</v>
      </c>
    </row>
    <row r="71" spans="2:3">
      <c r="B71" s="67" t="s">
        <v>231</v>
      </c>
    </row>
  </sheetData>
  <mergeCells count="12">
    <mergeCell ref="C21:E21"/>
    <mergeCell ref="G21:I21"/>
    <mergeCell ref="C52:E52"/>
    <mergeCell ref="G52:I52"/>
    <mergeCell ref="C4:E4"/>
    <mergeCell ref="C30:D30"/>
    <mergeCell ref="C33:D33"/>
    <mergeCell ref="C34:D34"/>
    <mergeCell ref="C31:D31"/>
    <mergeCell ref="C32:D32"/>
    <mergeCell ref="C5:E5"/>
    <mergeCell ref="C6:E6"/>
  </mergeCells>
  <phoneticPr fontId="20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404"/>
  <sheetViews>
    <sheetView workbookViewId="0">
      <selection sqref="A1:B1"/>
    </sheetView>
  </sheetViews>
  <sheetFormatPr defaultRowHeight="16.5"/>
  <sheetData>
    <row r="1" spans="1:41">
      <c r="A1" s="266" t="s">
        <v>111</v>
      </c>
      <c r="B1" s="266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41">
      <c r="A2" s="265" t="s">
        <v>123</v>
      </c>
      <c r="B2" s="265"/>
      <c r="C2" s="265"/>
      <c r="D2" s="265"/>
      <c r="E2" s="265"/>
      <c r="F2" s="265"/>
      <c r="G2" s="57"/>
      <c r="H2" s="265" t="s">
        <v>124</v>
      </c>
      <c r="I2" s="265"/>
      <c r="J2" s="265"/>
      <c r="K2" s="265"/>
      <c r="L2" s="265"/>
      <c r="M2" s="265"/>
      <c r="O2" s="265" t="s">
        <v>125</v>
      </c>
      <c r="P2" s="265"/>
      <c r="Q2" s="265"/>
      <c r="R2" s="265"/>
      <c r="S2" s="265"/>
      <c r="T2" s="265"/>
      <c r="V2" s="265" t="s">
        <v>126</v>
      </c>
      <c r="W2" s="265"/>
      <c r="X2" s="265"/>
      <c r="Y2" s="265"/>
      <c r="Z2" s="265"/>
      <c r="AA2" s="265"/>
      <c r="AC2" s="265" t="s">
        <v>115</v>
      </c>
      <c r="AD2" s="265"/>
      <c r="AE2" s="265"/>
      <c r="AF2" s="265"/>
      <c r="AG2" s="265"/>
      <c r="AH2" s="265"/>
      <c r="AJ2" s="265" t="s">
        <v>211</v>
      </c>
      <c r="AK2" s="265"/>
      <c r="AL2" s="265"/>
      <c r="AM2" s="265"/>
      <c r="AN2" s="265"/>
      <c r="AO2" s="265"/>
    </row>
    <row r="3" spans="1:4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O3" s="92"/>
      <c r="P3" s="92"/>
      <c r="Q3" s="92"/>
      <c r="R3" s="92"/>
      <c r="S3" s="92"/>
      <c r="T3" s="92"/>
      <c r="V3" s="92"/>
      <c r="W3" s="92"/>
      <c r="X3" s="92"/>
      <c r="Y3" s="92"/>
      <c r="Z3" s="92"/>
      <c r="AA3" s="92"/>
      <c r="AC3" s="92"/>
      <c r="AD3" s="92"/>
      <c r="AE3" s="92"/>
      <c r="AF3" s="92"/>
      <c r="AG3" s="92"/>
      <c r="AH3" s="92"/>
    </row>
    <row r="4" spans="1:41">
      <c r="A4" s="88"/>
      <c r="B4" s="88" t="s">
        <v>27</v>
      </c>
      <c r="C4" s="88" t="s">
        <v>28</v>
      </c>
      <c r="D4" s="88" t="s">
        <v>29</v>
      </c>
      <c r="E4" s="88" t="s">
        <v>30</v>
      </c>
      <c r="F4" s="88" t="s">
        <v>31</v>
      </c>
      <c r="G4" s="57"/>
      <c r="H4" s="88"/>
      <c r="I4" s="88" t="s">
        <v>27</v>
      </c>
      <c r="J4" s="88" t="s">
        <v>28</v>
      </c>
      <c r="K4" s="88" t="s">
        <v>29</v>
      </c>
      <c r="L4" s="88" t="s">
        <v>30</v>
      </c>
      <c r="M4" s="88" t="s">
        <v>31</v>
      </c>
      <c r="O4" s="88"/>
      <c r="P4" s="88" t="s">
        <v>27</v>
      </c>
      <c r="Q4" s="88" t="s">
        <v>28</v>
      </c>
      <c r="R4" s="88" t="s">
        <v>29</v>
      </c>
      <c r="S4" s="88" t="s">
        <v>30</v>
      </c>
      <c r="T4" s="88" t="s">
        <v>31</v>
      </c>
      <c r="V4" s="88"/>
      <c r="W4" s="88" t="s">
        <v>27</v>
      </c>
      <c r="X4" s="88" t="s">
        <v>28</v>
      </c>
      <c r="Y4" s="88" t="s">
        <v>29</v>
      </c>
      <c r="Z4" s="88" t="s">
        <v>30</v>
      </c>
      <c r="AA4" s="88" t="s">
        <v>31</v>
      </c>
      <c r="AC4" s="88"/>
      <c r="AD4" s="88" t="s">
        <v>27</v>
      </c>
      <c r="AE4" s="88" t="s">
        <v>28</v>
      </c>
      <c r="AF4" s="88" t="s">
        <v>29</v>
      </c>
      <c r="AG4" s="88" t="s">
        <v>30</v>
      </c>
      <c r="AH4" s="88" t="s">
        <v>31</v>
      </c>
      <c r="AJ4" s="88"/>
      <c r="AK4" s="88" t="s">
        <v>27</v>
      </c>
      <c r="AL4" s="88" t="s">
        <v>28</v>
      </c>
      <c r="AM4" s="88" t="s">
        <v>29</v>
      </c>
      <c r="AN4" s="88" t="s">
        <v>30</v>
      </c>
      <c r="AO4" s="88" t="s">
        <v>31</v>
      </c>
    </row>
    <row r="5" spans="1:41">
      <c r="A5" s="88">
        <v>0</v>
      </c>
      <c r="B5" s="88">
        <v>1</v>
      </c>
      <c r="C5" s="88">
        <v>1</v>
      </c>
      <c r="D5" s="88">
        <v>1</v>
      </c>
      <c r="E5" s="88">
        <v>1</v>
      </c>
      <c r="F5" s="88">
        <v>1</v>
      </c>
      <c r="G5" s="57"/>
      <c r="H5" s="88">
        <v>0</v>
      </c>
      <c r="I5" s="88">
        <v>1</v>
      </c>
      <c r="J5" s="88">
        <v>1</v>
      </c>
      <c r="K5" s="88">
        <v>1</v>
      </c>
      <c r="L5" s="88">
        <v>1</v>
      </c>
      <c r="M5" s="88">
        <v>1</v>
      </c>
      <c r="O5" s="88">
        <v>0</v>
      </c>
      <c r="P5" s="88">
        <v>1</v>
      </c>
      <c r="Q5" s="88">
        <v>1</v>
      </c>
      <c r="R5" s="88">
        <v>1</v>
      </c>
      <c r="S5" s="88">
        <v>1</v>
      </c>
      <c r="T5" s="88">
        <v>1</v>
      </c>
      <c r="V5" s="88">
        <v>0</v>
      </c>
      <c r="W5" s="88">
        <v>1</v>
      </c>
      <c r="X5" s="88">
        <v>1</v>
      </c>
      <c r="Y5" s="88">
        <v>1</v>
      </c>
      <c r="Z5" s="88">
        <v>1</v>
      </c>
      <c r="AA5" s="88">
        <v>1</v>
      </c>
      <c r="AC5" s="88">
        <v>0</v>
      </c>
      <c r="AD5" s="88">
        <v>1</v>
      </c>
      <c r="AE5" s="88">
        <v>1</v>
      </c>
      <c r="AF5" s="88">
        <v>1</v>
      </c>
      <c r="AG5" s="88">
        <v>1</v>
      </c>
      <c r="AH5" s="88">
        <v>1</v>
      </c>
      <c r="AJ5" s="88">
        <v>0</v>
      </c>
      <c r="AK5" s="88">
        <v>1</v>
      </c>
      <c r="AL5" s="88">
        <v>1</v>
      </c>
      <c r="AM5" s="88">
        <v>1</v>
      </c>
      <c r="AN5" s="88">
        <v>1</v>
      </c>
      <c r="AO5" s="88">
        <v>1</v>
      </c>
    </row>
    <row r="6" spans="1:41">
      <c r="A6" s="88">
        <v>1</v>
      </c>
      <c r="B6" s="88">
        <v>1</v>
      </c>
      <c r="C6" s="88">
        <v>1</v>
      </c>
      <c r="D6" s="88">
        <v>1</v>
      </c>
      <c r="E6" s="88">
        <v>1</v>
      </c>
      <c r="F6" s="88">
        <v>1</v>
      </c>
      <c r="G6" s="57"/>
      <c r="H6" s="88">
        <v>1</v>
      </c>
      <c r="I6" s="88">
        <v>1</v>
      </c>
      <c r="J6" s="88">
        <v>1</v>
      </c>
      <c r="K6" s="88">
        <v>1</v>
      </c>
      <c r="L6" s="88">
        <v>1</v>
      </c>
      <c r="M6" s="88">
        <v>1</v>
      </c>
      <c r="O6" s="88">
        <v>1</v>
      </c>
      <c r="P6" s="88">
        <v>1</v>
      </c>
      <c r="Q6" s="88">
        <v>1</v>
      </c>
      <c r="R6" s="88">
        <v>1</v>
      </c>
      <c r="S6" s="88">
        <v>1</v>
      </c>
      <c r="T6" s="88">
        <v>1</v>
      </c>
      <c r="V6" s="88">
        <v>1</v>
      </c>
      <c r="W6" s="88">
        <v>1</v>
      </c>
      <c r="X6" s="88">
        <v>1</v>
      </c>
      <c r="Y6" s="88">
        <v>1</v>
      </c>
      <c r="Z6" s="88">
        <v>1</v>
      </c>
      <c r="AA6" s="88">
        <v>1</v>
      </c>
      <c r="AC6" s="88">
        <v>1</v>
      </c>
      <c r="AD6" s="88">
        <v>1</v>
      </c>
      <c r="AE6" s="88">
        <v>1</v>
      </c>
      <c r="AF6" s="88">
        <v>1</v>
      </c>
      <c r="AG6" s="88">
        <v>1</v>
      </c>
      <c r="AH6" s="88">
        <v>1</v>
      </c>
      <c r="AJ6" s="88">
        <v>1</v>
      </c>
      <c r="AK6" s="88">
        <v>1</v>
      </c>
      <c r="AL6" s="88">
        <v>1</v>
      </c>
      <c r="AM6" s="88">
        <v>1</v>
      </c>
      <c r="AN6" s="88">
        <v>1</v>
      </c>
      <c r="AO6" s="88">
        <v>1</v>
      </c>
    </row>
    <row r="7" spans="1:41">
      <c r="A7" s="88">
        <v>2</v>
      </c>
      <c r="B7" s="88">
        <v>1</v>
      </c>
      <c r="C7" s="88">
        <v>1</v>
      </c>
      <c r="D7" s="88">
        <v>1</v>
      </c>
      <c r="E7" s="88">
        <v>1</v>
      </c>
      <c r="F7" s="88">
        <v>1</v>
      </c>
      <c r="G7" s="57"/>
      <c r="H7" s="88">
        <v>2</v>
      </c>
      <c r="I7" s="88">
        <v>1</v>
      </c>
      <c r="J7" s="88">
        <v>1</v>
      </c>
      <c r="K7" s="88">
        <v>1</v>
      </c>
      <c r="L7" s="88">
        <v>1</v>
      </c>
      <c r="M7" s="88">
        <v>1</v>
      </c>
      <c r="O7" s="88">
        <v>2</v>
      </c>
      <c r="P7" s="88">
        <v>1</v>
      </c>
      <c r="Q7" s="88">
        <v>1</v>
      </c>
      <c r="R7" s="88">
        <v>1</v>
      </c>
      <c r="S7" s="88">
        <v>1</v>
      </c>
      <c r="T7" s="88">
        <v>1</v>
      </c>
      <c r="V7" s="88">
        <v>2</v>
      </c>
      <c r="W7" s="88">
        <v>1</v>
      </c>
      <c r="X7" s="88">
        <v>1</v>
      </c>
      <c r="Y7" s="88">
        <v>1</v>
      </c>
      <c r="Z7" s="88">
        <v>1</v>
      </c>
      <c r="AA7" s="88">
        <v>1</v>
      </c>
      <c r="AC7" s="88">
        <v>2</v>
      </c>
      <c r="AD7" s="88">
        <v>1</v>
      </c>
      <c r="AE7" s="88">
        <v>1</v>
      </c>
      <c r="AF7" s="88">
        <v>1</v>
      </c>
      <c r="AG7" s="88">
        <v>1</v>
      </c>
      <c r="AH7" s="88">
        <v>1</v>
      </c>
      <c r="AJ7" s="88">
        <v>2</v>
      </c>
      <c r="AK7" s="88">
        <v>1</v>
      </c>
      <c r="AL7" s="88">
        <v>1</v>
      </c>
      <c r="AM7" s="88">
        <v>1</v>
      </c>
      <c r="AN7" s="88">
        <v>1</v>
      </c>
      <c r="AO7" s="88">
        <v>1</v>
      </c>
    </row>
    <row r="8" spans="1:41">
      <c r="A8" s="88">
        <v>3</v>
      </c>
      <c r="B8" s="88">
        <v>1</v>
      </c>
      <c r="C8" s="88">
        <v>1</v>
      </c>
      <c r="D8" s="88">
        <v>1</v>
      </c>
      <c r="E8" s="88">
        <v>1</v>
      </c>
      <c r="F8" s="88">
        <v>1</v>
      </c>
      <c r="G8" s="57"/>
      <c r="H8" s="88">
        <v>3</v>
      </c>
      <c r="I8" s="88">
        <v>1</v>
      </c>
      <c r="J8" s="88">
        <v>1</v>
      </c>
      <c r="K8" s="88">
        <v>1</v>
      </c>
      <c r="L8" s="88">
        <v>1</v>
      </c>
      <c r="M8" s="88">
        <v>1</v>
      </c>
      <c r="O8" s="88">
        <v>3</v>
      </c>
      <c r="P8" s="88">
        <v>1</v>
      </c>
      <c r="Q8" s="88">
        <v>1</v>
      </c>
      <c r="R8" s="88">
        <v>1</v>
      </c>
      <c r="S8" s="88">
        <v>1</v>
      </c>
      <c r="T8" s="88">
        <v>1</v>
      </c>
      <c r="V8" s="88">
        <v>3</v>
      </c>
      <c r="W8" s="88">
        <v>1</v>
      </c>
      <c r="X8" s="88">
        <v>1</v>
      </c>
      <c r="Y8" s="88">
        <v>1</v>
      </c>
      <c r="Z8" s="88">
        <v>1</v>
      </c>
      <c r="AA8" s="88">
        <v>1</v>
      </c>
      <c r="AC8" s="88">
        <v>3</v>
      </c>
      <c r="AD8" s="88">
        <v>1</v>
      </c>
      <c r="AE8" s="88">
        <v>1</v>
      </c>
      <c r="AF8" s="88">
        <v>1</v>
      </c>
      <c r="AG8" s="88">
        <v>1</v>
      </c>
      <c r="AH8" s="88">
        <v>1</v>
      </c>
      <c r="AJ8" s="88">
        <v>3</v>
      </c>
      <c r="AK8" s="88">
        <v>1</v>
      </c>
      <c r="AL8" s="88">
        <v>1</v>
      </c>
      <c r="AM8" s="88">
        <v>1</v>
      </c>
      <c r="AN8" s="88">
        <v>1</v>
      </c>
      <c r="AO8" s="88">
        <v>1</v>
      </c>
    </row>
    <row r="9" spans="1:41">
      <c r="A9" s="88">
        <v>4</v>
      </c>
      <c r="B9" s="88">
        <v>1</v>
      </c>
      <c r="C9" s="88">
        <v>1</v>
      </c>
      <c r="D9" s="88">
        <v>1</v>
      </c>
      <c r="E9" s="88">
        <v>1</v>
      </c>
      <c r="F9" s="88">
        <v>1</v>
      </c>
      <c r="G9" s="57"/>
      <c r="H9" s="88">
        <v>4</v>
      </c>
      <c r="I9" s="88">
        <v>1</v>
      </c>
      <c r="J9" s="88">
        <v>1</v>
      </c>
      <c r="K9" s="88">
        <v>1</v>
      </c>
      <c r="L9" s="88">
        <v>1</v>
      </c>
      <c r="M9" s="88">
        <v>1</v>
      </c>
      <c r="O9" s="88">
        <v>4</v>
      </c>
      <c r="P9" s="88">
        <v>1</v>
      </c>
      <c r="Q9" s="88">
        <v>1</v>
      </c>
      <c r="R9" s="88">
        <v>1</v>
      </c>
      <c r="S9" s="88">
        <v>1</v>
      </c>
      <c r="T9" s="88">
        <v>1</v>
      </c>
      <c r="V9" s="88">
        <v>4</v>
      </c>
      <c r="W9" s="88">
        <v>1</v>
      </c>
      <c r="X9" s="88">
        <v>1</v>
      </c>
      <c r="Y9" s="88">
        <v>1</v>
      </c>
      <c r="Z9" s="88">
        <v>1</v>
      </c>
      <c r="AA9" s="88">
        <v>1</v>
      </c>
      <c r="AC9" s="88">
        <v>4</v>
      </c>
      <c r="AD9" s="88">
        <v>0</v>
      </c>
      <c r="AE9" s="88">
        <v>0</v>
      </c>
      <c r="AF9" s="88">
        <v>0</v>
      </c>
      <c r="AG9" s="88">
        <v>1</v>
      </c>
      <c r="AH9" s="88">
        <v>1</v>
      </c>
      <c r="AJ9" s="88">
        <v>4</v>
      </c>
      <c r="AK9" s="88">
        <v>1</v>
      </c>
      <c r="AL9" s="88">
        <v>1</v>
      </c>
      <c r="AM9" s="88">
        <v>1</v>
      </c>
      <c r="AN9" s="88">
        <v>1</v>
      </c>
      <c r="AO9" s="88">
        <v>1</v>
      </c>
    </row>
    <row r="10" spans="1:41">
      <c r="A10" s="88">
        <v>5</v>
      </c>
      <c r="B10" s="88">
        <v>1</v>
      </c>
      <c r="C10" s="88">
        <v>1</v>
      </c>
      <c r="D10" s="88">
        <v>1</v>
      </c>
      <c r="E10" s="88">
        <v>1</v>
      </c>
      <c r="F10" s="88">
        <v>1</v>
      </c>
      <c r="G10" s="57"/>
      <c r="H10" s="88">
        <v>5</v>
      </c>
      <c r="I10" s="88">
        <v>1</v>
      </c>
      <c r="J10" s="88">
        <v>1</v>
      </c>
      <c r="K10" s="88">
        <v>1</v>
      </c>
      <c r="L10" s="88">
        <v>1</v>
      </c>
      <c r="M10" s="88">
        <v>1</v>
      </c>
      <c r="O10" s="88">
        <v>5</v>
      </c>
      <c r="P10" s="88">
        <v>1</v>
      </c>
      <c r="Q10" s="88">
        <v>1</v>
      </c>
      <c r="R10" s="88">
        <v>1</v>
      </c>
      <c r="S10" s="88">
        <v>1</v>
      </c>
      <c r="T10" s="88">
        <v>1</v>
      </c>
      <c r="V10" s="88">
        <v>5</v>
      </c>
      <c r="W10" s="88">
        <v>1</v>
      </c>
      <c r="X10" s="88">
        <v>1</v>
      </c>
      <c r="Y10" s="88">
        <v>1</v>
      </c>
      <c r="Z10" s="88">
        <v>1</v>
      </c>
      <c r="AA10" s="88">
        <v>1</v>
      </c>
      <c r="AC10" s="88">
        <v>5</v>
      </c>
      <c r="AD10" s="88">
        <v>0</v>
      </c>
      <c r="AE10" s="88">
        <v>0</v>
      </c>
      <c r="AF10" s="88">
        <v>0</v>
      </c>
      <c r="AG10" s="88">
        <v>1</v>
      </c>
      <c r="AH10" s="88">
        <v>1</v>
      </c>
      <c r="AJ10" s="88">
        <v>5</v>
      </c>
      <c r="AK10" s="88">
        <v>1</v>
      </c>
      <c r="AL10" s="88">
        <v>1</v>
      </c>
      <c r="AM10" s="88">
        <v>1</v>
      </c>
      <c r="AN10" s="88">
        <v>1</v>
      </c>
      <c r="AO10" s="88">
        <v>1</v>
      </c>
    </row>
    <row r="11" spans="1:41">
      <c r="A11" s="88">
        <v>6</v>
      </c>
      <c r="B11" s="88">
        <v>1</v>
      </c>
      <c r="C11" s="88">
        <v>1</v>
      </c>
      <c r="D11" s="88">
        <v>1</v>
      </c>
      <c r="E11" s="88">
        <v>1</v>
      </c>
      <c r="F11" s="88">
        <v>1</v>
      </c>
      <c r="G11" s="57"/>
      <c r="H11" s="88">
        <v>6</v>
      </c>
      <c r="I11" s="88">
        <v>1</v>
      </c>
      <c r="J11" s="88">
        <v>1</v>
      </c>
      <c r="K11" s="88">
        <v>1</v>
      </c>
      <c r="L11" s="88">
        <v>1</v>
      </c>
      <c r="M11" s="88">
        <v>1</v>
      </c>
      <c r="O11" s="88">
        <v>6</v>
      </c>
      <c r="P11" s="88">
        <v>1</v>
      </c>
      <c r="Q11" s="88">
        <v>1</v>
      </c>
      <c r="R11" s="88">
        <v>1</v>
      </c>
      <c r="S11" s="88">
        <v>1</v>
      </c>
      <c r="T11" s="88">
        <v>1</v>
      </c>
      <c r="V11" s="88">
        <v>6</v>
      </c>
      <c r="W11" s="88">
        <v>1</v>
      </c>
      <c r="X11" s="88">
        <v>1</v>
      </c>
      <c r="Y11" s="88">
        <v>1</v>
      </c>
      <c r="Z11" s="88">
        <v>1</v>
      </c>
      <c r="AA11" s="88">
        <v>1</v>
      </c>
      <c r="AC11" s="88">
        <v>6</v>
      </c>
      <c r="AD11" s="88">
        <v>0</v>
      </c>
      <c r="AE11" s="88">
        <v>0</v>
      </c>
      <c r="AF11" s="88">
        <v>0</v>
      </c>
      <c r="AG11" s="88">
        <v>1</v>
      </c>
      <c r="AH11" s="88">
        <v>1</v>
      </c>
      <c r="AJ11" s="88">
        <v>6</v>
      </c>
      <c r="AK11" s="88">
        <v>1</v>
      </c>
      <c r="AL11" s="88">
        <v>1</v>
      </c>
      <c r="AM11" s="88">
        <v>1</v>
      </c>
      <c r="AN11" s="88">
        <v>1</v>
      </c>
      <c r="AO11" s="88">
        <v>1</v>
      </c>
    </row>
    <row r="12" spans="1:41">
      <c r="A12" s="88">
        <v>7</v>
      </c>
      <c r="B12" s="88">
        <v>1</v>
      </c>
      <c r="C12" s="88">
        <v>1</v>
      </c>
      <c r="D12" s="88">
        <v>1</v>
      </c>
      <c r="E12" s="88">
        <v>1</v>
      </c>
      <c r="F12" s="88">
        <v>1</v>
      </c>
      <c r="G12" s="57"/>
      <c r="H12" s="88">
        <v>7</v>
      </c>
      <c r="I12" s="88">
        <v>1</v>
      </c>
      <c r="J12" s="88">
        <v>1</v>
      </c>
      <c r="K12" s="88">
        <v>1</v>
      </c>
      <c r="L12" s="88">
        <v>1</v>
      </c>
      <c r="M12" s="88">
        <v>1</v>
      </c>
      <c r="O12" s="88">
        <v>7</v>
      </c>
      <c r="P12" s="88">
        <v>1</v>
      </c>
      <c r="Q12" s="88">
        <v>1</v>
      </c>
      <c r="R12" s="88">
        <v>1</v>
      </c>
      <c r="S12" s="88">
        <v>1</v>
      </c>
      <c r="T12" s="88">
        <v>1</v>
      </c>
      <c r="V12" s="88">
        <v>7</v>
      </c>
      <c r="W12" s="88">
        <v>1</v>
      </c>
      <c r="X12" s="88">
        <v>1</v>
      </c>
      <c r="Y12" s="88">
        <v>1</v>
      </c>
      <c r="Z12" s="88">
        <v>1</v>
      </c>
      <c r="AA12" s="88">
        <v>1</v>
      </c>
      <c r="AC12" s="88">
        <v>7</v>
      </c>
      <c r="AD12" s="88">
        <v>0</v>
      </c>
      <c r="AE12" s="88">
        <v>0</v>
      </c>
      <c r="AF12" s="88">
        <v>0</v>
      </c>
      <c r="AG12" s="88">
        <v>1</v>
      </c>
      <c r="AH12" s="88">
        <v>1</v>
      </c>
      <c r="AJ12" s="88">
        <v>7</v>
      </c>
      <c r="AK12" s="88">
        <v>1</v>
      </c>
      <c r="AL12" s="88">
        <v>1</v>
      </c>
      <c r="AM12" s="88">
        <v>1</v>
      </c>
      <c r="AN12" s="88">
        <v>1</v>
      </c>
      <c r="AO12" s="88">
        <v>1</v>
      </c>
    </row>
    <row r="13" spans="1:41">
      <c r="A13" s="88">
        <v>8</v>
      </c>
      <c r="B13" s="88">
        <v>1</v>
      </c>
      <c r="C13" s="88">
        <v>1</v>
      </c>
      <c r="D13" s="88">
        <v>1</v>
      </c>
      <c r="E13" s="88">
        <v>1</v>
      </c>
      <c r="F13" s="88">
        <v>1</v>
      </c>
      <c r="G13" s="57"/>
      <c r="H13" s="88">
        <v>8</v>
      </c>
      <c r="I13" s="88">
        <v>1</v>
      </c>
      <c r="J13" s="88">
        <v>1</v>
      </c>
      <c r="K13" s="88">
        <v>1</v>
      </c>
      <c r="L13" s="88">
        <v>1</v>
      </c>
      <c r="M13" s="88">
        <v>1</v>
      </c>
      <c r="O13" s="88">
        <v>8</v>
      </c>
      <c r="P13" s="88">
        <v>1</v>
      </c>
      <c r="Q13" s="88">
        <v>1</v>
      </c>
      <c r="R13" s="88">
        <v>1</v>
      </c>
      <c r="S13" s="88">
        <v>1</v>
      </c>
      <c r="T13" s="88">
        <v>1</v>
      </c>
      <c r="V13" s="88">
        <v>8</v>
      </c>
      <c r="W13" s="88">
        <v>1</v>
      </c>
      <c r="X13" s="88">
        <v>1</v>
      </c>
      <c r="Y13" s="88">
        <v>1</v>
      </c>
      <c r="Z13" s="88">
        <v>1</v>
      </c>
      <c r="AA13" s="88">
        <v>1</v>
      </c>
      <c r="AC13" s="88">
        <v>8</v>
      </c>
      <c r="AD13" s="88">
        <v>0</v>
      </c>
      <c r="AE13" s="88">
        <v>0</v>
      </c>
      <c r="AF13" s="88">
        <v>0</v>
      </c>
      <c r="AG13" s="88">
        <v>1</v>
      </c>
      <c r="AH13" s="88">
        <v>1</v>
      </c>
      <c r="AJ13" s="88">
        <v>8</v>
      </c>
      <c r="AK13" s="88">
        <v>1</v>
      </c>
      <c r="AL13" s="88">
        <v>1</v>
      </c>
      <c r="AM13" s="88">
        <v>1</v>
      </c>
      <c r="AN13" s="88">
        <v>1</v>
      </c>
      <c r="AO13" s="88">
        <v>1</v>
      </c>
    </row>
    <row r="14" spans="1:41">
      <c r="A14" s="88">
        <v>9</v>
      </c>
      <c r="B14" s="88">
        <v>1</v>
      </c>
      <c r="C14" s="88">
        <v>1</v>
      </c>
      <c r="D14" s="88">
        <v>1</v>
      </c>
      <c r="E14" s="88">
        <v>1</v>
      </c>
      <c r="F14" s="88">
        <v>1</v>
      </c>
      <c r="G14" s="57"/>
      <c r="H14" s="88">
        <v>9</v>
      </c>
      <c r="I14" s="88">
        <v>1</v>
      </c>
      <c r="J14" s="88">
        <v>1</v>
      </c>
      <c r="K14" s="88">
        <v>1</v>
      </c>
      <c r="L14" s="88">
        <v>1</v>
      </c>
      <c r="M14" s="88">
        <v>1</v>
      </c>
      <c r="O14" s="88">
        <v>9</v>
      </c>
      <c r="P14" s="88">
        <v>1</v>
      </c>
      <c r="Q14" s="88">
        <v>1</v>
      </c>
      <c r="R14" s="88">
        <v>1</v>
      </c>
      <c r="S14" s="88">
        <v>1</v>
      </c>
      <c r="T14" s="88">
        <v>1</v>
      </c>
      <c r="V14" s="88">
        <v>9</v>
      </c>
      <c r="W14" s="88">
        <v>1</v>
      </c>
      <c r="X14" s="88">
        <v>1</v>
      </c>
      <c r="Y14" s="88">
        <v>1</v>
      </c>
      <c r="Z14" s="88">
        <v>1</v>
      </c>
      <c r="AA14" s="88">
        <v>1</v>
      </c>
      <c r="AC14" s="88">
        <v>9</v>
      </c>
      <c r="AD14" s="88">
        <v>0</v>
      </c>
      <c r="AE14" s="88">
        <v>0</v>
      </c>
      <c r="AF14" s="88">
        <v>0</v>
      </c>
      <c r="AG14" s="88">
        <v>1</v>
      </c>
      <c r="AH14" s="88">
        <v>1</v>
      </c>
      <c r="AJ14" s="88">
        <v>9</v>
      </c>
      <c r="AK14" s="88">
        <v>1</v>
      </c>
      <c r="AL14" s="88">
        <v>1</v>
      </c>
      <c r="AM14" s="88">
        <v>1</v>
      </c>
      <c r="AN14" s="88">
        <v>1</v>
      </c>
      <c r="AO14" s="88">
        <v>1</v>
      </c>
    </row>
    <row r="15" spans="1:41">
      <c r="A15" s="88">
        <v>10</v>
      </c>
      <c r="B15" s="88">
        <v>1</v>
      </c>
      <c r="C15" s="88">
        <v>1</v>
      </c>
      <c r="D15" s="88">
        <v>1</v>
      </c>
      <c r="E15" s="88">
        <v>1</v>
      </c>
      <c r="F15" s="88">
        <v>1</v>
      </c>
      <c r="G15" s="57"/>
      <c r="H15" s="88">
        <v>10</v>
      </c>
      <c r="I15" s="88">
        <v>1</v>
      </c>
      <c r="J15" s="88">
        <v>1</v>
      </c>
      <c r="K15" s="88">
        <v>1</v>
      </c>
      <c r="L15" s="88">
        <v>1</v>
      </c>
      <c r="M15" s="88">
        <v>1</v>
      </c>
      <c r="O15" s="88">
        <v>10</v>
      </c>
      <c r="P15" s="88">
        <v>1</v>
      </c>
      <c r="Q15" s="88">
        <v>1</v>
      </c>
      <c r="R15" s="88">
        <v>1</v>
      </c>
      <c r="S15" s="88">
        <v>1</v>
      </c>
      <c r="T15" s="88">
        <v>1</v>
      </c>
      <c r="V15" s="88">
        <v>10</v>
      </c>
      <c r="W15" s="88">
        <v>1</v>
      </c>
      <c r="X15" s="88">
        <v>1</v>
      </c>
      <c r="Y15" s="88">
        <v>1</v>
      </c>
      <c r="Z15" s="88">
        <v>1</v>
      </c>
      <c r="AA15" s="88">
        <v>1</v>
      </c>
      <c r="AC15" s="88">
        <v>10</v>
      </c>
      <c r="AD15" s="88">
        <v>0</v>
      </c>
      <c r="AE15" s="88">
        <v>0</v>
      </c>
      <c r="AF15" s="88">
        <v>0</v>
      </c>
      <c r="AG15" s="88">
        <v>1</v>
      </c>
      <c r="AH15" s="88">
        <v>1</v>
      </c>
      <c r="AJ15" s="88">
        <v>10</v>
      </c>
      <c r="AK15" s="88">
        <v>1</v>
      </c>
      <c r="AL15" s="88">
        <v>1</v>
      </c>
      <c r="AM15" s="88">
        <v>1</v>
      </c>
      <c r="AN15" s="88">
        <v>1</v>
      </c>
      <c r="AO15" s="88">
        <v>1</v>
      </c>
    </row>
    <row r="16" spans="1:41">
      <c r="A16" s="88">
        <v>11</v>
      </c>
      <c r="B16" s="88">
        <v>1</v>
      </c>
      <c r="C16" s="88">
        <v>1</v>
      </c>
      <c r="D16" s="88">
        <v>1</v>
      </c>
      <c r="E16" s="88">
        <v>1</v>
      </c>
      <c r="F16" s="88">
        <v>1</v>
      </c>
      <c r="G16" s="57"/>
      <c r="H16" s="88">
        <v>11</v>
      </c>
      <c r="I16" s="88">
        <v>1</v>
      </c>
      <c r="J16" s="88">
        <v>1</v>
      </c>
      <c r="K16" s="88">
        <v>1</v>
      </c>
      <c r="L16" s="88">
        <v>1</v>
      </c>
      <c r="M16" s="88">
        <v>1</v>
      </c>
      <c r="O16" s="88">
        <v>11</v>
      </c>
      <c r="P16" s="88">
        <v>1</v>
      </c>
      <c r="Q16" s="88">
        <v>1</v>
      </c>
      <c r="R16" s="88">
        <v>1</v>
      </c>
      <c r="S16" s="88">
        <v>1</v>
      </c>
      <c r="T16" s="88">
        <v>1</v>
      </c>
      <c r="V16" s="88">
        <v>11</v>
      </c>
      <c r="W16" s="88">
        <v>1</v>
      </c>
      <c r="X16" s="88">
        <v>1</v>
      </c>
      <c r="Y16" s="88">
        <v>1</v>
      </c>
      <c r="Z16" s="88">
        <v>1</v>
      </c>
      <c r="AA16" s="88">
        <v>1</v>
      </c>
      <c r="AC16" s="88">
        <v>11</v>
      </c>
      <c r="AD16" s="88">
        <v>0</v>
      </c>
      <c r="AE16" s="88">
        <v>0</v>
      </c>
      <c r="AF16" s="88">
        <v>0</v>
      </c>
      <c r="AG16" s="88">
        <v>1</v>
      </c>
      <c r="AH16" s="88">
        <v>1</v>
      </c>
      <c r="AJ16" s="88">
        <v>11</v>
      </c>
      <c r="AK16" s="88">
        <v>1</v>
      </c>
      <c r="AL16" s="88">
        <v>1</v>
      </c>
      <c r="AM16" s="88">
        <v>1</v>
      </c>
      <c r="AN16" s="88">
        <v>1</v>
      </c>
      <c r="AO16" s="88">
        <v>1</v>
      </c>
    </row>
    <row r="17" spans="1:41">
      <c r="A17" s="88">
        <v>12</v>
      </c>
      <c r="B17" s="88">
        <v>1</v>
      </c>
      <c r="C17" s="88">
        <v>1</v>
      </c>
      <c r="D17" s="88">
        <v>1</v>
      </c>
      <c r="E17" s="88">
        <v>1</v>
      </c>
      <c r="F17" s="88">
        <v>1</v>
      </c>
      <c r="G17" s="57"/>
      <c r="H17" s="88">
        <v>12</v>
      </c>
      <c r="I17" s="88">
        <v>1</v>
      </c>
      <c r="J17" s="88">
        <v>1</v>
      </c>
      <c r="K17" s="88">
        <v>1</v>
      </c>
      <c r="L17" s="88">
        <v>1</v>
      </c>
      <c r="M17" s="88">
        <v>1</v>
      </c>
      <c r="O17" s="88">
        <v>12</v>
      </c>
      <c r="P17" s="88">
        <v>1</v>
      </c>
      <c r="Q17" s="88">
        <v>1</v>
      </c>
      <c r="R17" s="88">
        <v>1</v>
      </c>
      <c r="S17" s="88">
        <v>1</v>
      </c>
      <c r="T17" s="88">
        <v>1</v>
      </c>
      <c r="V17" s="88">
        <v>12</v>
      </c>
      <c r="W17" s="88">
        <v>1</v>
      </c>
      <c r="X17" s="88">
        <v>1</v>
      </c>
      <c r="Y17" s="88">
        <v>1</v>
      </c>
      <c r="Z17" s="88">
        <v>1</v>
      </c>
      <c r="AA17" s="88">
        <v>1</v>
      </c>
      <c r="AC17" s="88">
        <v>12</v>
      </c>
      <c r="AD17" s="88">
        <v>0</v>
      </c>
      <c r="AE17" s="88">
        <v>0</v>
      </c>
      <c r="AF17" s="88">
        <v>0</v>
      </c>
      <c r="AG17" s="88">
        <v>1</v>
      </c>
      <c r="AH17" s="88">
        <v>1</v>
      </c>
      <c r="AJ17" s="88">
        <v>12</v>
      </c>
      <c r="AK17" s="88">
        <v>1</v>
      </c>
      <c r="AL17" s="88">
        <v>1</v>
      </c>
      <c r="AM17" s="88">
        <v>1</v>
      </c>
      <c r="AN17" s="88">
        <v>1</v>
      </c>
      <c r="AO17" s="88">
        <v>1</v>
      </c>
    </row>
    <row r="18" spans="1:41">
      <c r="A18" s="88">
        <v>13</v>
      </c>
      <c r="B18" s="88">
        <v>1</v>
      </c>
      <c r="C18" s="88">
        <v>1</v>
      </c>
      <c r="D18" s="88">
        <v>1</v>
      </c>
      <c r="E18" s="88">
        <v>1</v>
      </c>
      <c r="F18" s="88">
        <v>1</v>
      </c>
      <c r="G18" s="57"/>
      <c r="H18" s="88">
        <v>13</v>
      </c>
      <c r="I18" s="88">
        <v>1</v>
      </c>
      <c r="J18" s="88">
        <v>1</v>
      </c>
      <c r="K18" s="88">
        <v>1</v>
      </c>
      <c r="L18" s="88">
        <v>1</v>
      </c>
      <c r="M18" s="88">
        <v>1</v>
      </c>
      <c r="O18" s="88">
        <v>13</v>
      </c>
      <c r="P18" s="88">
        <v>1</v>
      </c>
      <c r="Q18" s="88">
        <v>1</v>
      </c>
      <c r="R18" s="88">
        <v>1</v>
      </c>
      <c r="S18" s="88">
        <v>1</v>
      </c>
      <c r="T18" s="88">
        <v>1</v>
      </c>
      <c r="V18" s="88">
        <v>13</v>
      </c>
      <c r="W18" s="88">
        <v>1</v>
      </c>
      <c r="X18" s="88">
        <v>1</v>
      </c>
      <c r="Y18" s="88">
        <v>1</v>
      </c>
      <c r="Z18" s="88">
        <v>1</v>
      </c>
      <c r="AA18" s="88">
        <v>1</v>
      </c>
      <c r="AC18" s="88">
        <v>13</v>
      </c>
      <c r="AD18" s="88">
        <v>0</v>
      </c>
      <c r="AE18" s="88">
        <v>0</v>
      </c>
      <c r="AF18" s="88">
        <v>0</v>
      </c>
      <c r="AG18" s="88">
        <v>1</v>
      </c>
      <c r="AH18" s="88">
        <v>1</v>
      </c>
      <c r="AJ18" s="88">
        <v>13</v>
      </c>
      <c r="AK18" s="88">
        <v>1</v>
      </c>
      <c r="AL18" s="88">
        <v>1</v>
      </c>
      <c r="AM18" s="88">
        <v>1</v>
      </c>
      <c r="AN18" s="88">
        <v>1</v>
      </c>
      <c r="AO18" s="88">
        <v>1</v>
      </c>
    </row>
    <row r="19" spans="1:41">
      <c r="A19" s="88">
        <v>14</v>
      </c>
      <c r="B19" s="88">
        <v>1</v>
      </c>
      <c r="C19" s="88">
        <v>1</v>
      </c>
      <c r="D19" s="88">
        <v>1</v>
      </c>
      <c r="E19" s="88">
        <v>1</v>
      </c>
      <c r="F19" s="88">
        <v>1</v>
      </c>
      <c r="G19" s="57"/>
      <c r="H19" s="88">
        <v>14</v>
      </c>
      <c r="I19" s="88">
        <v>1</v>
      </c>
      <c r="J19" s="88">
        <v>1</v>
      </c>
      <c r="K19" s="88">
        <v>1</v>
      </c>
      <c r="L19" s="88">
        <v>1</v>
      </c>
      <c r="M19" s="88">
        <v>1</v>
      </c>
      <c r="O19" s="88">
        <v>14</v>
      </c>
      <c r="P19" s="88">
        <v>1</v>
      </c>
      <c r="Q19" s="88">
        <v>1</v>
      </c>
      <c r="R19" s="88">
        <v>1</v>
      </c>
      <c r="S19" s="88">
        <v>1</v>
      </c>
      <c r="T19" s="88">
        <v>1</v>
      </c>
      <c r="V19" s="88">
        <v>14</v>
      </c>
      <c r="W19" s="88">
        <v>1</v>
      </c>
      <c r="X19" s="88">
        <v>1</v>
      </c>
      <c r="Y19" s="88">
        <v>1</v>
      </c>
      <c r="Z19" s="88">
        <v>1</v>
      </c>
      <c r="AA19" s="88">
        <v>1</v>
      </c>
      <c r="AC19" s="88">
        <v>14</v>
      </c>
      <c r="AD19" s="88">
        <v>0</v>
      </c>
      <c r="AE19" s="88">
        <v>0</v>
      </c>
      <c r="AF19" s="88">
        <v>0</v>
      </c>
      <c r="AG19" s="88">
        <v>1</v>
      </c>
      <c r="AH19" s="88">
        <v>1</v>
      </c>
      <c r="AJ19" s="88">
        <v>14</v>
      </c>
      <c r="AK19" s="88">
        <v>1</v>
      </c>
      <c r="AL19" s="88">
        <v>1</v>
      </c>
      <c r="AM19" s="88">
        <v>1</v>
      </c>
      <c r="AN19" s="88">
        <v>1</v>
      </c>
      <c r="AO19" s="88">
        <v>1</v>
      </c>
    </row>
    <row r="20" spans="1:41">
      <c r="A20" s="88">
        <v>15</v>
      </c>
      <c r="B20" s="88">
        <v>1</v>
      </c>
      <c r="C20" s="88">
        <v>1</v>
      </c>
      <c r="D20" s="88">
        <v>1</v>
      </c>
      <c r="E20" s="88">
        <v>1</v>
      </c>
      <c r="F20" s="88">
        <v>1</v>
      </c>
      <c r="G20" s="57"/>
      <c r="H20" s="88">
        <v>15</v>
      </c>
      <c r="I20" s="88">
        <v>1</v>
      </c>
      <c r="J20" s="88">
        <v>1</v>
      </c>
      <c r="K20" s="88">
        <v>1</v>
      </c>
      <c r="L20" s="88">
        <v>1</v>
      </c>
      <c r="M20" s="88">
        <v>1</v>
      </c>
      <c r="O20" s="88">
        <v>15</v>
      </c>
      <c r="P20" s="88">
        <v>1</v>
      </c>
      <c r="Q20" s="88">
        <v>1</v>
      </c>
      <c r="R20" s="88">
        <v>1</v>
      </c>
      <c r="S20" s="88">
        <v>1</v>
      </c>
      <c r="T20" s="88">
        <v>1</v>
      </c>
      <c r="V20" s="88">
        <v>15</v>
      </c>
      <c r="W20" s="88">
        <v>1</v>
      </c>
      <c r="X20" s="88">
        <v>1</v>
      </c>
      <c r="Y20" s="88">
        <v>1</v>
      </c>
      <c r="Z20" s="88">
        <v>1</v>
      </c>
      <c r="AA20" s="88">
        <v>1</v>
      </c>
      <c r="AC20" s="88">
        <v>15</v>
      </c>
      <c r="AD20" s="88">
        <v>0</v>
      </c>
      <c r="AE20" s="88">
        <v>0</v>
      </c>
      <c r="AF20" s="88">
        <v>0</v>
      </c>
      <c r="AG20" s="88">
        <v>1</v>
      </c>
      <c r="AH20" s="88">
        <v>1</v>
      </c>
      <c r="AJ20" s="88">
        <v>15</v>
      </c>
      <c r="AK20" s="88">
        <v>1</v>
      </c>
      <c r="AL20" s="88">
        <v>1</v>
      </c>
      <c r="AM20" s="88">
        <v>1</v>
      </c>
      <c r="AN20" s="88">
        <v>1</v>
      </c>
      <c r="AO20" s="88">
        <v>1</v>
      </c>
    </row>
    <row r="21" spans="1:41">
      <c r="A21" s="88">
        <v>16</v>
      </c>
      <c r="B21" s="88">
        <v>1</v>
      </c>
      <c r="C21" s="88">
        <v>1</v>
      </c>
      <c r="D21" s="88">
        <v>1</v>
      </c>
      <c r="E21" s="88">
        <v>1</v>
      </c>
      <c r="F21" s="88">
        <v>1</v>
      </c>
      <c r="G21" s="57"/>
      <c r="H21" s="88">
        <v>16</v>
      </c>
      <c r="I21" s="88">
        <v>1</v>
      </c>
      <c r="J21" s="88">
        <v>1</v>
      </c>
      <c r="K21" s="88">
        <v>1</v>
      </c>
      <c r="L21" s="88">
        <v>1</v>
      </c>
      <c r="M21" s="88">
        <v>1</v>
      </c>
      <c r="O21" s="88">
        <v>16</v>
      </c>
      <c r="P21" s="88">
        <v>1</v>
      </c>
      <c r="Q21" s="88">
        <v>1</v>
      </c>
      <c r="R21" s="88">
        <v>1</v>
      </c>
      <c r="S21" s="88">
        <v>1</v>
      </c>
      <c r="T21" s="88">
        <v>1</v>
      </c>
      <c r="V21" s="88">
        <v>16</v>
      </c>
      <c r="W21" s="88">
        <v>1</v>
      </c>
      <c r="X21" s="88">
        <v>1</v>
      </c>
      <c r="Y21" s="88">
        <v>1</v>
      </c>
      <c r="Z21" s="88">
        <v>1</v>
      </c>
      <c r="AA21" s="88">
        <v>1</v>
      </c>
      <c r="AC21" s="88">
        <v>16</v>
      </c>
      <c r="AD21" s="88">
        <v>0</v>
      </c>
      <c r="AE21" s="88">
        <v>0</v>
      </c>
      <c r="AF21" s="88">
        <v>0</v>
      </c>
      <c r="AG21" s="88">
        <v>1</v>
      </c>
      <c r="AH21" s="88">
        <v>1</v>
      </c>
      <c r="AJ21" s="88">
        <v>16</v>
      </c>
      <c r="AK21" s="88">
        <v>1</v>
      </c>
      <c r="AL21" s="88">
        <v>1</v>
      </c>
      <c r="AM21" s="88">
        <v>1</v>
      </c>
      <c r="AN21" s="88">
        <v>1</v>
      </c>
      <c r="AO21" s="88">
        <v>1</v>
      </c>
    </row>
    <row r="22" spans="1:41">
      <c r="A22" s="88">
        <v>17</v>
      </c>
      <c r="B22" s="88">
        <v>1</v>
      </c>
      <c r="C22" s="88">
        <v>1</v>
      </c>
      <c r="D22" s="88">
        <v>1</v>
      </c>
      <c r="E22" s="88">
        <v>1</v>
      </c>
      <c r="F22" s="88">
        <v>1</v>
      </c>
      <c r="G22" s="57"/>
      <c r="H22" s="88">
        <v>17</v>
      </c>
      <c r="I22" s="88">
        <v>1</v>
      </c>
      <c r="J22" s="88">
        <v>1</v>
      </c>
      <c r="K22" s="88">
        <v>1</v>
      </c>
      <c r="L22" s="88">
        <v>1</v>
      </c>
      <c r="M22" s="88">
        <v>1</v>
      </c>
      <c r="O22" s="88">
        <v>17</v>
      </c>
      <c r="P22" s="88">
        <v>1</v>
      </c>
      <c r="Q22" s="88">
        <v>1</v>
      </c>
      <c r="R22" s="88">
        <v>1</v>
      </c>
      <c r="S22" s="88">
        <v>1</v>
      </c>
      <c r="T22" s="88">
        <v>1</v>
      </c>
      <c r="V22" s="88">
        <v>17</v>
      </c>
      <c r="W22" s="88">
        <v>1</v>
      </c>
      <c r="X22" s="88">
        <v>1</v>
      </c>
      <c r="Y22" s="88">
        <v>1</v>
      </c>
      <c r="Z22" s="88">
        <v>1</v>
      </c>
      <c r="AA22" s="88">
        <v>1</v>
      </c>
      <c r="AC22" s="88">
        <v>17</v>
      </c>
      <c r="AD22" s="88">
        <v>0</v>
      </c>
      <c r="AE22" s="88">
        <v>0</v>
      </c>
      <c r="AF22" s="88">
        <v>0</v>
      </c>
      <c r="AG22" s="88">
        <v>1</v>
      </c>
      <c r="AH22" s="88">
        <v>1</v>
      </c>
      <c r="AJ22" s="88">
        <v>17</v>
      </c>
      <c r="AK22" s="88">
        <v>1</v>
      </c>
      <c r="AL22" s="88">
        <v>1</v>
      </c>
      <c r="AM22" s="88">
        <v>1</v>
      </c>
      <c r="AN22" s="88">
        <v>1</v>
      </c>
      <c r="AO22" s="88">
        <v>1</v>
      </c>
    </row>
    <row r="23" spans="1:41">
      <c r="A23" s="88">
        <v>18</v>
      </c>
      <c r="B23" s="88">
        <v>1</v>
      </c>
      <c r="C23" s="88">
        <v>1</v>
      </c>
      <c r="D23" s="88">
        <v>1</v>
      </c>
      <c r="E23" s="88">
        <v>1</v>
      </c>
      <c r="F23" s="88">
        <v>1</v>
      </c>
      <c r="G23" s="57"/>
      <c r="H23" s="88">
        <v>18</v>
      </c>
      <c r="I23" s="88">
        <v>1</v>
      </c>
      <c r="J23" s="88">
        <v>1</v>
      </c>
      <c r="K23" s="88">
        <v>1</v>
      </c>
      <c r="L23" s="88">
        <v>1</v>
      </c>
      <c r="M23" s="88">
        <v>1</v>
      </c>
      <c r="O23" s="88">
        <v>18</v>
      </c>
      <c r="P23" s="88">
        <v>1</v>
      </c>
      <c r="Q23" s="88">
        <v>1</v>
      </c>
      <c r="R23" s="88">
        <v>1</v>
      </c>
      <c r="S23" s="88">
        <v>1</v>
      </c>
      <c r="T23" s="88">
        <v>1</v>
      </c>
      <c r="V23" s="88">
        <v>18</v>
      </c>
      <c r="W23" s="88">
        <v>1</v>
      </c>
      <c r="X23" s="88">
        <v>1</v>
      </c>
      <c r="Y23" s="88">
        <v>1</v>
      </c>
      <c r="Z23" s="88">
        <v>1</v>
      </c>
      <c r="AA23" s="88">
        <v>1</v>
      </c>
      <c r="AC23" s="88">
        <v>18</v>
      </c>
      <c r="AD23" s="88">
        <v>0</v>
      </c>
      <c r="AE23" s="88">
        <v>0</v>
      </c>
      <c r="AF23" s="88">
        <v>0</v>
      </c>
      <c r="AG23" s="88">
        <v>1</v>
      </c>
      <c r="AH23" s="88">
        <v>1</v>
      </c>
      <c r="AJ23" s="88">
        <v>18</v>
      </c>
      <c r="AK23" s="88">
        <v>1</v>
      </c>
      <c r="AL23" s="88">
        <v>1</v>
      </c>
      <c r="AM23" s="88">
        <v>1</v>
      </c>
      <c r="AN23" s="88">
        <v>1</v>
      </c>
      <c r="AO23" s="88">
        <v>1</v>
      </c>
    </row>
    <row r="24" spans="1:41">
      <c r="A24" s="88">
        <v>19</v>
      </c>
      <c r="B24" s="88">
        <v>1</v>
      </c>
      <c r="C24" s="88">
        <v>1</v>
      </c>
      <c r="D24" s="88">
        <v>1</v>
      </c>
      <c r="E24" s="88">
        <v>1</v>
      </c>
      <c r="F24" s="88">
        <v>1</v>
      </c>
      <c r="G24" s="57"/>
      <c r="H24" s="88">
        <v>19</v>
      </c>
      <c r="I24" s="88">
        <v>1</v>
      </c>
      <c r="J24" s="88">
        <v>1</v>
      </c>
      <c r="K24" s="88">
        <v>1</v>
      </c>
      <c r="L24" s="88">
        <v>1</v>
      </c>
      <c r="M24" s="88">
        <v>1</v>
      </c>
      <c r="O24" s="88">
        <v>19</v>
      </c>
      <c r="P24" s="88">
        <v>1</v>
      </c>
      <c r="Q24" s="88">
        <v>1</v>
      </c>
      <c r="R24" s="88">
        <v>1</v>
      </c>
      <c r="S24" s="88">
        <v>1</v>
      </c>
      <c r="T24" s="88">
        <v>1</v>
      </c>
      <c r="V24" s="88">
        <v>19</v>
      </c>
      <c r="W24" s="88">
        <v>1</v>
      </c>
      <c r="X24" s="88">
        <v>1</v>
      </c>
      <c r="Y24" s="88">
        <v>1</v>
      </c>
      <c r="Z24" s="88">
        <v>1</v>
      </c>
      <c r="AA24" s="88">
        <v>1</v>
      </c>
      <c r="AC24" s="88">
        <v>19</v>
      </c>
      <c r="AD24" s="88">
        <v>0</v>
      </c>
      <c r="AE24" s="88">
        <v>0</v>
      </c>
      <c r="AF24" s="88">
        <v>0</v>
      </c>
      <c r="AG24" s="88">
        <v>1</v>
      </c>
      <c r="AH24" s="88">
        <v>1</v>
      </c>
      <c r="AJ24" s="88">
        <v>19</v>
      </c>
      <c r="AK24" s="88">
        <v>1</v>
      </c>
      <c r="AL24" s="88">
        <v>1</v>
      </c>
      <c r="AM24" s="88">
        <v>1</v>
      </c>
      <c r="AN24" s="88">
        <v>1</v>
      </c>
      <c r="AO24" s="88">
        <v>1</v>
      </c>
    </row>
    <row r="25" spans="1:41">
      <c r="A25" s="88">
        <v>20</v>
      </c>
      <c r="B25" s="88">
        <v>1</v>
      </c>
      <c r="C25" s="88">
        <v>1</v>
      </c>
      <c r="D25" s="88">
        <v>1</v>
      </c>
      <c r="E25" s="88">
        <v>1</v>
      </c>
      <c r="F25" s="88">
        <v>1</v>
      </c>
      <c r="G25" s="57"/>
      <c r="H25" s="88">
        <v>20</v>
      </c>
      <c r="I25" s="88">
        <v>1</v>
      </c>
      <c r="J25" s="88">
        <v>1</v>
      </c>
      <c r="K25" s="88">
        <v>1</v>
      </c>
      <c r="L25" s="88">
        <v>1</v>
      </c>
      <c r="M25" s="88">
        <v>1</v>
      </c>
      <c r="O25" s="88">
        <v>20</v>
      </c>
      <c r="P25" s="88">
        <v>1</v>
      </c>
      <c r="Q25" s="88">
        <v>1</v>
      </c>
      <c r="R25" s="88">
        <v>1</v>
      </c>
      <c r="S25" s="88">
        <v>1</v>
      </c>
      <c r="T25" s="88">
        <v>1</v>
      </c>
      <c r="V25" s="88">
        <v>20</v>
      </c>
      <c r="W25" s="88">
        <v>1</v>
      </c>
      <c r="X25" s="88">
        <v>1</v>
      </c>
      <c r="Y25" s="88">
        <v>1</v>
      </c>
      <c r="Z25" s="88">
        <v>1</v>
      </c>
      <c r="AA25" s="88">
        <v>1</v>
      </c>
      <c r="AC25" s="88">
        <v>20</v>
      </c>
      <c r="AD25" s="88">
        <v>1</v>
      </c>
      <c r="AE25" s="88">
        <v>1</v>
      </c>
      <c r="AF25" s="88">
        <v>1</v>
      </c>
      <c r="AG25" s="88">
        <v>1</v>
      </c>
      <c r="AH25" s="88">
        <v>1</v>
      </c>
      <c r="AJ25" s="88">
        <v>20</v>
      </c>
      <c r="AK25" s="88">
        <v>1</v>
      </c>
      <c r="AL25" s="88">
        <v>1</v>
      </c>
      <c r="AM25" s="88">
        <v>1</v>
      </c>
      <c r="AN25" s="88">
        <v>1</v>
      </c>
      <c r="AO25" s="88">
        <v>1</v>
      </c>
    </row>
    <row r="26" spans="1:41">
      <c r="A26" s="88">
        <v>21</v>
      </c>
      <c r="B26" s="88">
        <v>1</v>
      </c>
      <c r="C26" s="88">
        <v>1</v>
      </c>
      <c r="D26" s="88">
        <v>1</v>
      </c>
      <c r="E26" s="88">
        <v>1</v>
      </c>
      <c r="F26" s="88">
        <v>1</v>
      </c>
      <c r="G26" s="57"/>
      <c r="H26" s="88">
        <v>21</v>
      </c>
      <c r="I26" s="88">
        <v>1</v>
      </c>
      <c r="J26" s="88">
        <v>1</v>
      </c>
      <c r="K26" s="88">
        <v>1</v>
      </c>
      <c r="L26" s="88">
        <v>1</v>
      </c>
      <c r="M26" s="88">
        <v>1</v>
      </c>
      <c r="O26" s="88">
        <v>21</v>
      </c>
      <c r="P26" s="88">
        <v>1</v>
      </c>
      <c r="Q26" s="88">
        <v>1</v>
      </c>
      <c r="R26" s="88">
        <v>1</v>
      </c>
      <c r="S26" s="88">
        <v>1</v>
      </c>
      <c r="T26" s="88">
        <v>1</v>
      </c>
      <c r="V26" s="88">
        <v>21</v>
      </c>
      <c r="W26" s="88">
        <v>1</v>
      </c>
      <c r="X26" s="88">
        <v>1</v>
      </c>
      <c r="Y26" s="88">
        <v>1</v>
      </c>
      <c r="Z26" s="88">
        <v>1</v>
      </c>
      <c r="AA26" s="88">
        <v>1</v>
      </c>
      <c r="AC26" s="88">
        <v>21</v>
      </c>
      <c r="AD26" s="88">
        <v>1</v>
      </c>
      <c r="AE26" s="88">
        <v>1</v>
      </c>
      <c r="AF26" s="88">
        <v>1</v>
      </c>
      <c r="AG26" s="88">
        <v>1</v>
      </c>
      <c r="AH26" s="88">
        <v>1</v>
      </c>
      <c r="AJ26" s="88">
        <v>21</v>
      </c>
      <c r="AK26" s="88">
        <v>1</v>
      </c>
      <c r="AL26" s="88">
        <v>1</v>
      </c>
      <c r="AM26" s="88">
        <v>1</v>
      </c>
      <c r="AN26" s="88">
        <v>1</v>
      </c>
      <c r="AO26" s="88">
        <v>1</v>
      </c>
    </row>
    <row r="27" spans="1:41">
      <c r="A27" s="88">
        <v>22</v>
      </c>
      <c r="B27" s="88">
        <v>1</v>
      </c>
      <c r="C27" s="88">
        <v>1</v>
      </c>
      <c r="D27" s="88">
        <v>1</v>
      </c>
      <c r="E27" s="88">
        <v>1</v>
      </c>
      <c r="F27" s="88">
        <v>1</v>
      </c>
      <c r="G27" s="57"/>
      <c r="H27" s="88">
        <v>22</v>
      </c>
      <c r="I27" s="88">
        <v>1</v>
      </c>
      <c r="J27" s="88">
        <v>1</v>
      </c>
      <c r="K27" s="88">
        <v>1</v>
      </c>
      <c r="L27" s="88">
        <v>1</v>
      </c>
      <c r="M27" s="88">
        <v>1</v>
      </c>
      <c r="O27" s="88">
        <v>22</v>
      </c>
      <c r="P27" s="88">
        <v>1</v>
      </c>
      <c r="Q27" s="88">
        <v>1</v>
      </c>
      <c r="R27" s="88">
        <v>1</v>
      </c>
      <c r="S27" s="88">
        <v>1</v>
      </c>
      <c r="T27" s="88">
        <v>1</v>
      </c>
      <c r="V27" s="88">
        <v>22</v>
      </c>
      <c r="W27" s="88">
        <v>1</v>
      </c>
      <c r="X27" s="88">
        <v>1</v>
      </c>
      <c r="Y27" s="88">
        <v>1</v>
      </c>
      <c r="Z27" s="88">
        <v>1</v>
      </c>
      <c r="AA27" s="88">
        <v>1</v>
      </c>
      <c r="AC27" s="88">
        <v>22</v>
      </c>
      <c r="AD27" s="88">
        <v>1</v>
      </c>
      <c r="AE27" s="88">
        <v>1</v>
      </c>
      <c r="AF27" s="88">
        <v>1</v>
      </c>
      <c r="AG27" s="88">
        <v>1</v>
      </c>
      <c r="AH27" s="88">
        <v>1</v>
      </c>
      <c r="AJ27" s="88">
        <v>22</v>
      </c>
      <c r="AK27" s="88">
        <v>1</v>
      </c>
      <c r="AL27" s="88">
        <v>1</v>
      </c>
      <c r="AM27" s="88">
        <v>1</v>
      </c>
      <c r="AN27" s="88">
        <v>1</v>
      </c>
      <c r="AO27" s="88">
        <v>1</v>
      </c>
    </row>
    <row r="28" spans="1:41">
      <c r="A28" s="88">
        <v>23</v>
      </c>
      <c r="B28" s="88">
        <v>1</v>
      </c>
      <c r="C28" s="88">
        <v>1</v>
      </c>
      <c r="D28" s="88">
        <v>1</v>
      </c>
      <c r="E28" s="88">
        <v>1</v>
      </c>
      <c r="F28" s="88">
        <v>1</v>
      </c>
      <c r="G28" s="57"/>
      <c r="H28" s="88">
        <v>23</v>
      </c>
      <c r="I28" s="88">
        <v>1</v>
      </c>
      <c r="J28" s="88">
        <v>1</v>
      </c>
      <c r="K28" s="88">
        <v>1</v>
      </c>
      <c r="L28" s="88">
        <v>1</v>
      </c>
      <c r="M28" s="88">
        <v>1</v>
      </c>
      <c r="O28" s="88">
        <v>23</v>
      </c>
      <c r="P28" s="88">
        <v>1</v>
      </c>
      <c r="Q28" s="88">
        <v>1</v>
      </c>
      <c r="R28" s="88">
        <v>1</v>
      </c>
      <c r="S28" s="88">
        <v>1</v>
      </c>
      <c r="T28" s="88">
        <v>1</v>
      </c>
      <c r="V28" s="88">
        <v>23</v>
      </c>
      <c r="W28" s="88">
        <v>1</v>
      </c>
      <c r="X28" s="88">
        <v>1</v>
      </c>
      <c r="Y28" s="88">
        <v>1</v>
      </c>
      <c r="Z28" s="88">
        <v>1</v>
      </c>
      <c r="AA28" s="88">
        <v>1</v>
      </c>
      <c r="AC28" s="88">
        <v>23</v>
      </c>
      <c r="AD28" s="88">
        <v>1</v>
      </c>
      <c r="AE28" s="88">
        <v>1</v>
      </c>
      <c r="AF28" s="88">
        <v>1</v>
      </c>
      <c r="AG28" s="88">
        <v>1</v>
      </c>
      <c r="AH28" s="88">
        <v>1</v>
      </c>
      <c r="AJ28" s="88">
        <v>23</v>
      </c>
      <c r="AK28" s="88">
        <v>1</v>
      </c>
      <c r="AL28" s="88">
        <v>1</v>
      </c>
      <c r="AM28" s="88">
        <v>1</v>
      </c>
      <c r="AN28" s="88">
        <v>1</v>
      </c>
      <c r="AO28" s="88">
        <v>1</v>
      </c>
    </row>
    <row r="29" spans="1:41">
      <c r="A29" s="88">
        <v>24</v>
      </c>
      <c r="B29" s="88">
        <v>1</v>
      </c>
      <c r="C29" s="88">
        <v>1</v>
      </c>
      <c r="D29" s="88">
        <v>1</v>
      </c>
      <c r="E29" s="88">
        <v>1</v>
      </c>
      <c r="F29" s="88">
        <v>1</v>
      </c>
      <c r="G29" s="57"/>
      <c r="H29" s="88">
        <v>24</v>
      </c>
      <c r="I29" s="88">
        <v>1</v>
      </c>
      <c r="J29" s="88">
        <v>1</v>
      </c>
      <c r="K29" s="88">
        <v>1</v>
      </c>
      <c r="L29" s="88">
        <v>1</v>
      </c>
      <c r="M29" s="88">
        <v>1</v>
      </c>
      <c r="O29" s="88">
        <v>24</v>
      </c>
      <c r="P29" s="88">
        <v>1</v>
      </c>
      <c r="Q29" s="88">
        <v>1</v>
      </c>
      <c r="R29" s="88">
        <v>1</v>
      </c>
      <c r="S29" s="88">
        <v>1</v>
      </c>
      <c r="T29" s="88">
        <v>1</v>
      </c>
      <c r="V29" s="88">
        <v>24</v>
      </c>
      <c r="W29" s="88">
        <v>1</v>
      </c>
      <c r="X29" s="88">
        <v>1</v>
      </c>
      <c r="Y29" s="88">
        <v>1</v>
      </c>
      <c r="Z29" s="88">
        <v>1</v>
      </c>
      <c r="AA29" s="88">
        <v>1</v>
      </c>
      <c r="AC29" s="88">
        <v>24</v>
      </c>
      <c r="AD29" s="88">
        <v>0</v>
      </c>
      <c r="AE29" s="88">
        <v>0</v>
      </c>
      <c r="AF29" s="88">
        <v>0</v>
      </c>
      <c r="AG29" s="88">
        <v>1</v>
      </c>
      <c r="AH29" s="88">
        <v>1</v>
      </c>
      <c r="AJ29" s="88">
        <v>24</v>
      </c>
      <c r="AK29" s="88">
        <v>1</v>
      </c>
      <c r="AL29" s="88">
        <v>1</v>
      </c>
      <c r="AM29" s="88">
        <v>1</v>
      </c>
      <c r="AN29" s="88">
        <v>1</v>
      </c>
      <c r="AO29" s="88">
        <v>1</v>
      </c>
    </row>
    <row r="30" spans="1:41">
      <c r="A30" s="88">
        <v>25</v>
      </c>
      <c r="B30" s="88">
        <v>1</v>
      </c>
      <c r="C30" s="88">
        <v>1</v>
      </c>
      <c r="D30" s="88">
        <v>1</v>
      </c>
      <c r="E30" s="88">
        <v>1</v>
      </c>
      <c r="F30" s="88">
        <v>1</v>
      </c>
      <c r="G30" s="57"/>
      <c r="H30" s="88">
        <v>25</v>
      </c>
      <c r="I30" s="88">
        <v>1</v>
      </c>
      <c r="J30" s="88">
        <v>1</v>
      </c>
      <c r="K30" s="88">
        <v>1</v>
      </c>
      <c r="L30" s="88">
        <v>1</v>
      </c>
      <c r="M30" s="88">
        <v>1</v>
      </c>
      <c r="O30" s="88">
        <v>25</v>
      </c>
      <c r="P30" s="88">
        <v>1</v>
      </c>
      <c r="Q30" s="88">
        <v>1</v>
      </c>
      <c r="R30" s="88">
        <v>1</v>
      </c>
      <c r="S30" s="88">
        <v>1</v>
      </c>
      <c r="T30" s="88">
        <v>1</v>
      </c>
      <c r="V30" s="88">
        <v>25</v>
      </c>
      <c r="W30" s="88">
        <v>1</v>
      </c>
      <c r="X30" s="88">
        <v>1</v>
      </c>
      <c r="Y30" s="88">
        <v>1</v>
      </c>
      <c r="Z30" s="88">
        <v>1</v>
      </c>
      <c r="AA30" s="88">
        <v>1</v>
      </c>
      <c r="AC30" s="88">
        <v>25</v>
      </c>
      <c r="AD30" s="88">
        <v>0</v>
      </c>
      <c r="AE30" s="88">
        <v>0</v>
      </c>
      <c r="AF30" s="88">
        <v>0</v>
      </c>
      <c r="AG30" s="88">
        <v>1</v>
      </c>
      <c r="AH30" s="88">
        <v>1</v>
      </c>
      <c r="AJ30" s="88">
        <v>25</v>
      </c>
      <c r="AK30" s="88">
        <v>1</v>
      </c>
      <c r="AL30" s="88">
        <v>1</v>
      </c>
      <c r="AM30" s="88">
        <v>1</v>
      </c>
      <c r="AN30" s="88">
        <v>1</v>
      </c>
      <c r="AO30" s="88">
        <v>1</v>
      </c>
    </row>
    <row r="31" spans="1:41">
      <c r="A31" s="88">
        <v>26</v>
      </c>
      <c r="B31" s="88">
        <v>1</v>
      </c>
      <c r="C31" s="88">
        <v>1</v>
      </c>
      <c r="D31" s="88">
        <v>1</v>
      </c>
      <c r="E31" s="88">
        <v>1</v>
      </c>
      <c r="F31" s="88">
        <v>1</v>
      </c>
      <c r="G31" s="57"/>
      <c r="H31" s="88">
        <v>26</v>
      </c>
      <c r="I31" s="88">
        <v>1</v>
      </c>
      <c r="J31" s="88">
        <v>1</v>
      </c>
      <c r="K31" s="88">
        <v>1</v>
      </c>
      <c r="L31" s="88">
        <v>1</v>
      </c>
      <c r="M31" s="88">
        <v>1</v>
      </c>
      <c r="O31" s="88">
        <v>26</v>
      </c>
      <c r="P31" s="88">
        <v>1</v>
      </c>
      <c r="Q31" s="88">
        <v>1</v>
      </c>
      <c r="R31" s="88">
        <v>1</v>
      </c>
      <c r="S31" s="88">
        <v>1</v>
      </c>
      <c r="T31" s="88">
        <v>1</v>
      </c>
      <c r="V31" s="88">
        <v>26</v>
      </c>
      <c r="W31" s="88">
        <v>1</v>
      </c>
      <c r="X31" s="88">
        <v>1</v>
      </c>
      <c r="Y31" s="88">
        <v>1</v>
      </c>
      <c r="Z31" s="88">
        <v>1</v>
      </c>
      <c r="AA31" s="88">
        <v>1</v>
      </c>
      <c r="AC31" s="88">
        <v>26</v>
      </c>
      <c r="AD31" s="88">
        <v>0</v>
      </c>
      <c r="AE31" s="88">
        <v>0</v>
      </c>
      <c r="AF31" s="88">
        <v>0</v>
      </c>
      <c r="AG31" s="88">
        <v>1</v>
      </c>
      <c r="AH31" s="88">
        <v>1</v>
      </c>
      <c r="AJ31" s="88">
        <v>26</v>
      </c>
      <c r="AK31" s="88">
        <v>1</v>
      </c>
      <c r="AL31" s="88">
        <v>1</v>
      </c>
      <c r="AM31" s="88">
        <v>1</v>
      </c>
      <c r="AN31" s="88">
        <v>1</v>
      </c>
      <c r="AO31" s="88">
        <v>1</v>
      </c>
    </row>
    <row r="32" spans="1:41">
      <c r="A32" s="88">
        <v>27</v>
      </c>
      <c r="B32" s="88">
        <v>1</v>
      </c>
      <c r="C32" s="88">
        <v>1</v>
      </c>
      <c r="D32" s="88">
        <v>1</v>
      </c>
      <c r="E32" s="88">
        <v>1</v>
      </c>
      <c r="F32" s="88">
        <v>1</v>
      </c>
      <c r="G32" s="57"/>
      <c r="H32" s="88">
        <v>27</v>
      </c>
      <c r="I32" s="88">
        <v>1</v>
      </c>
      <c r="J32" s="88">
        <v>1</v>
      </c>
      <c r="K32" s="88">
        <v>1</v>
      </c>
      <c r="L32" s="88">
        <v>1</v>
      </c>
      <c r="M32" s="88">
        <v>1</v>
      </c>
      <c r="O32" s="88">
        <v>27</v>
      </c>
      <c r="P32" s="88">
        <v>1</v>
      </c>
      <c r="Q32" s="88">
        <v>1</v>
      </c>
      <c r="R32" s="88">
        <v>1</v>
      </c>
      <c r="S32" s="88">
        <v>1</v>
      </c>
      <c r="T32" s="88">
        <v>1</v>
      </c>
      <c r="V32" s="88">
        <v>27</v>
      </c>
      <c r="W32" s="88">
        <v>1</v>
      </c>
      <c r="X32" s="88">
        <v>1</v>
      </c>
      <c r="Y32" s="88">
        <v>1</v>
      </c>
      <c r="Z32" s="88">
        <v>1</v>
      </c>
      <c r="AA32" s="88">
        <v>1</v>
      </c>
      <c r="AC32" s="88">
        <v>27</v>
      </c>
      <c r="AD32" s="88">
        <v>0</v>
      </c>
      <c r="AE32" s="88">
        <v>0</v>
      </c>
      <c r="AF32" s="88">
        <v>0</v>
      </c>
      <c r="AG32" s="88">
        <v>1</v>
      </c>
      <c r="AH32" s="88">
        <v>1</v>
      </c>
      <c r="AJ32" s="88">
        <v>27</v>
      </c>
      <c r="AK32" s="88">
        <v>1</v>
      </c>
      <c r="AL32" s="88">
        <v>1</v>
      </c>
      <c r="AM32" s="88">
        <v>1</v>
      </c>
      <c r="AN32" s="88">
        <v>1</v>
      </c>
      <c r="AO32" s="88">
        <v>1</v>
      </c>
    </row>
    <row r="33" spans="1:41">
      <c r="A33" s="88">
        <v>28</v>
      </c>
      <c r="B33" s="88">
        <v>1</v>
      </c>
      <c r="C33" s="88">
        <v>1</v>
      </c>
      <c r="D33" s="88">
        <v>1</v>
      </c>
      <c r="E33" s="88">
        <v>1</v>
      </c>
      <c r="F33" s="88">
        <v>1</v>
      </c>
      <c r="G33" s="57"/>
      <c r="H33" s="88">
        <v>28</v>
      </c>
      <c r="I33" s="88">
        <v>1</v>
      </c>
      <c r="J33" s="88">
        <v>1</v>
      </c>
      <c r="K33" s="88">
        <v>1</v>
      </c>
      <c r="L33" s="88">
        <v>1</v>
      </c>
      <c r="M33" s="88">
        <v>1</v>
      </c>
      <c r="O33" s="88">
        <v>28</v>
      </c>
      <c r="P33" s="88">
        <v>1</v>
      </c>
      <c r="Q33" s="88">
        <v>1</v>
      </c>
      <c r="R33" s="88">
        <v>1</v>
      </c>
      <c r="S33" s="88">
        <v>1</v>
      </c>
      <c r="T33" s="88">
        <v>1</v>
      </c>
      <c r="V33" s="88">
        <v>28</v>
      </c>
      <c r="W33" s="88">
        <v>1</v>
      </c>
      <c r="X33" s="88">
        <v>1</v>
      </c>
      <c r="Y33" s="88">
        <v>1</v>
      </c>
      <c r="Z33" s="88">
        <v>1</v>
      </c>
      <c r="AA33" s="88">
        <v>1</v>
      </c>
      <c r="AC33" s="88">
        <v>28</v>
      </c>
      <c r="AD33" s="88">
        <v>0</v>
      </c>
      <c r="AE33" s="88">
        <v>0</v>
      </c>
      <c r="AF33" s="88">
        <v>0</v>
      </c>
      <c r="AG33" s="88">
        <v>1</v>
      </c>
      <c r="AH33" s="88">
        <v>1</v>
      </c>
      <c r="AJ33" s="88">
        <v>28</v>
      </c>
      <c r="AK33" s="88">
        <v>1</v>
      </c>
      <c r="AL33" s="88">
        <v>1</v>
      </c>
      <c r="AM33" s="88">
        <v>1</v>
      </c>
      <c r="AN33" s="88">
        <v>1</v>
      </c>
      <c r="AO33" s="88">
        <v>1</v>
      </c>
    </row>
    <row r="34" spans="1:41">
      <c r="A34" s="88">
        <v>29</v>
      </c>
      <c r="B34" s="88">
        <v>1</v>
      </c>
      <c r="C34" s="88">
        <v>1</v>
      </c>
      <c r="D34" s="88">
        <v>1</v>
      </c>
      <c r="E34" s="88">
        <v>1</v>
      </c>
      <c r="F34" s="88">
        <v>1</v>
      </c>
      <c r="G34" s="57"/>
      <c r="H34" s="88">
        <v>29</v>
      </c>
      <c r="I34" s="88">
        <v>1</v>
      </c>
      <c r="J34" s="88">
        <v>1</v>
      </c>
      <c r="K34" s="88">
        <v>1</v>
      </c>
      <c r="L34" s="88">
        <v>1</v>
      </c>
      <c r="M34" s="88">
        <v>1</v>
      </c>
      <c r="O34" s="88">
        <v>29</v>
      </c>
      <c r="P34" s="88">
        <v>1</v>
      </c>
      <c r="Q34" s="88">
        <v>1</v>
      </c>
      <c r="R34" s="88">
        <v>1</v>
      </c>
      <c r="S34" s="88">
        <v>1</v>
      </c>
      <c r="T34" s="88">
        <v>1</v>
      </c>
      <c r="V34" s="88">
        <v>29</v>
      </c>
      <c r="W34" s="88">
        <v>1</v>
      </c>
      <c r="X34" s="88">
        <v>1</v>
      </c>
      <c r="Y34" s="88">
        <v>1</v>
      </c>
      <c r="Z34" s="88">
        <v>1</v>
      </c>
      <c r="AA34" s="88">
        <v>1</v>
      </c>
      <c r="AC34" s="88">
        <v>29</v>
      </c>
      <c r="AD34" s="88">
        <v>0</v>
      </c>
      <c r="AE34" s="88">
        <v>0</v>
      </c>
      <c r="AF34" s="88">
        <v>0</v>
      </c>
      <c r="AG34" s="88">
        <v>1</v>
      </c>
      <c r="AH34" s="88">
        <v>1</v>
      </c>
      <c r="AJ34" s="88">
        <v>29</v>
      </c>
      <c r="AK34" s="88">
        <v>1</v>
      </c>
      <c r="AL34" s="88">
        <v>1</v>
      </c>
      <c r="AM34" s="88">
        <v>1</v>
      </c>
      <c r="AN34" s="88">
        <v>1</v>
      </c>
      <c r="AO34" s="88">
        <v>1</v>
      </c>
    </row>
    <row r="35" spans="1:41">
      <c r="A35" s="88">
        <v>30</v>
      </c>
      <c r="B35" s="88">
        <v>1</v>
      </c>
      <c r="C35" s="88">
        <v>1</v>
      </c>
      <c r="D35" s="88">
        <v>1</v>
      </c>
      <c r="E35" s="88">
        <v>1</v>
      </c>
      <c r="F35" s="88">
        <v>1</v>
      </c>
      <c r="G35" s="57"/>
      <c r="H35" s="88">
        <v>30</v>
      </c>
      <c r="I35" s="88">
        <v>1</v>
      </c>
      <c r="J35" s="88">
        <v>1</v>
      </c>
      <c r="K35" s="88">
        <v>1</v>
      </c>
      <c r="L35" s="88">
        <v>1</v>
      </c>
      <c r="M35" s="88">
        <v>1</v>
      </c>
      <c r="O35" s="88">
        <v>30</v>
      </c>
      <c r="P35" s="88">
        <v>1</v>
      </c>
      <c r="Q35" s="88">
        <v>1</v>
      </c>
      <c r="R35" s="88">
        <v>1</v>
      </c>
      <c r="S35" s="88">
        <v>1</v>
      </c>
      <c r="T35" s="88">
        <v>1</v>
      </c>
      <c r="V35" s="88">
        <v>30</v>
      </c>
      <c r="W35" s="88">
        <v>1</v>
      </c>
      <c r="X35" s="88">
        <v>1</v>
      </c>
      <c r="Y35" s="88">
        <v>1</v>
      </c>
      <c r="Z35" s="88">
        <v>1</v>
      </c>
      <c r="AA35" s="88">
        <v>1</v>
      </c>
      <c r="AC35" s="88">
        <v>30</v>
      </c>
      <c r="AD35" s="88">
        <v>0</v>
      </c>
      <c r="AE35" s="88">
        <v>0</v>
      </c>
      <c r="AF35" s="88">
        <v>0</v>
      </c>
      <c r="AG35" s="88">
        <v>1</v>
      </c>
      <c r="AH35" s="88">
        <v>1</v>
      </c>
      <c r="AJ35" s="88">
        <v>30</v>
      </c>
      <c r="AK35" s="88">
        <v>1</v>
      </c>
      <c r="AL35" s="88">
        <v>1</v>
      </c>
      <c r="AM35" s="88">
        <v>1</v>
      </c>
      <c r="AN35" s="88">
        <v>1</v>
      </c>
      <c r="AO35" s="88">
        <v>1</v>
      </c>
    </row>
    <row r="36" spans="1:41">
      <c r="A36" s="88">
        <v>31</v>
      </c>
      <c r="B36" s="88">
        <v>1</v>
      </c>
      <c r="C36" s="88">
        <v>1</v>
      </c>
      <c r="D36" s="88">
        <v>1</v>
      </c>
      <c r="E36" s="88">
        <v>1</v>
      </c>
      <c r="F36" s="88">
        <v>1</v>
      </c>
      <c r="G36" s="57"/>
      <c r="H36" s="88">
        <v>31</v>
      </c>
      <c r="I36" s="88">
        <v>1</v>
      </c>
      <c r="J36" s="88">
        <v>1</v>
      </c>
      <c r="K36" s="88">
        <v>1</v>
      </c>
      <c r="L36" s="88">
        <v>1</v>
      </c>
      <c r="M36" s="88">
        <v>1</v>
      </c>
      <c r="O36" s="88">
        <v>31</v>
      </c>
      <c r="P36" s="88">
        <v>1</v>
      </c>
      <c r="Q36" s="88">
        <v>1</v>
      </c>
      <c r="R36" s="88">
        <v>1</v>
      </c>
      <c r="S36" s="88">
        <v>1</v>
      </c>
      <c r="T36" s="88">
        <v>1</v>
      </c>
      <c r="V36" s="88">
        <v>31</v>
      </c>
      <c r="W36" s="88">
        <v>1</v>
      </c>
      <c r="X36" s="88">
        <v>1</v>
      </c>
      <c r="Y36" s="88">
        <v>1</v>
      </c>
      <c r="Z36" s="88">
        <v>1</v>
      </c>
      <c r="AA36" s="88">
        <v>1</v>
      </c>
      <c r="AC36" s="88">
        <v>31</v>
      </c>
      <c r="AD36" s="88">
        <v>0</v>
      </c>
      <c r="AE36" s="88">
        <v>0</v>
      </c>
      <c r="AF36" s="88">
        <v>0</v>
      </c>
      <c r="AG36" s="88">
        <v>1</v>
      </c>
      <c r="AH36" s="88">
        <v>1</v>
      </c>
      <c r="AJ36" s="88">
        <v>31</v>
      </c>
      <c r="AK36" s="88">
        <v>1</v>
      </c>
      <c r="AL36" s="88">
        <v>1</v>
      </c>
      <c r="AM36" s="88">
        <v>1</v>
      </c>
      <c r="AN36" s="88">
        <v>1</v>
      </c>
      <c r="AO36" s="88">
        <v>1</v>
      </c>
    </row>
    <row r="37" spans="1:41">
      <c r="A37" s="88">
        <v>32</v>
      </c>
      <c r="B37" s="88">
        <v>1</v>
      </c>
      <c r="C37" s="88">
        <v>1</v>
      </c>
      <c r="D37" s="88">
        <v>1</v>
      </c>
      <c r="E37" s="88">
        <v>1</v>
      </c>
      <c r="F37" s="88">
        <v>1</v>
      </c>
      <c r="G37" s="57"/>
      <c r="H37" s="88">
        <v>32</v>
      </c>
      <c r="I37" s="88">
        <v>1</v>
      </c>
      <c r="J37" s="88">
        <v>1</v>
      </c>
      <c r="K37" s="88">
        <v>1</v>
      </c>
      <c r="L37" s="88">
        <v>1</v>
      </c>
      <c r="M37" s="88">
        <v>1</v>
      </c>
      <c r="O37" s="88">
        <v>32</v>
      </c>
      <c r="P37" s="88">
        <v>1</v>
      </c>
      <c r="Q37" s="88">
        <v>1</v>
      </c>
      <c r="R37" s="88">
        <v>1</v>
      </c>
      <c r="S37" s="88">
        <v>1</v>
      </c>
      <c r="T37" s="88">
        <v>1</v>
      </c>
      <c r="V37" s="88">
        <v>32</v>
      </c>
      <c r="W37" s="88">
        <v>1</v>
      </c>
      <c r="X37" s="88">
        <v>1</v>
      </c>
      <c r="Y37" s="88">
        <v>1</v>
      </c>
      <c r="Z37" s="88">
        <v>1</v>
      </c>
      <c r="AA37" s="88">
        <v>1</v>
      </c>
      <c r="AC37" s="88">
        <v>32</v>
      </c>
      <c r="AD37" s="88">
        <v>0</v>
      </c>
      <c r="AE37" s="88">
        <v>0</v>
      </c>
      <c r="AF37" s="88">
        <v>0</v>
      </c>
      <c r="AG37" s="88">
        <v>1</v>
      </c>
      <c r="AH37" s="88">
        <v>1</v>
      </c>
      <c r="AJ37" s="88">
        <v>32</v>
      </c>
      <c r="AK37" s="88">
        <v>1</v>
      </c>
      <c r="AL37" s="88">
        <v>1</v>
      </c>
      <c r="AM37" s="88">
        <v>1</v>
      </c>
      <c r="AN37" s="88">
        <v>1</v>
      </c>
      <c r="AO37" s="88">
        <v>1</v>
      </c>
    </row>
    <row r="38" spans="1:41">
      <c r="A38" s="88">
        <v>33</v>
      </c>
      <c r="B38" s="88">
        <v>1</v>
      </c>
      <c r="C38" s="88">
        <v>1</v>
      </c>
      <c r="D38" s="88">
        <v>1</v>
      </c>
      <c r="E38" s="88">
        <v>1</v>
      </c>
      <c r="F38" s="88">
        <v>1</v>
      </c>
      <c r="G38" s="57"/>
      <c r="H38" s="88">
        <v>33</v>
      </c>
      <c r="I38" s="88">
        <v>1</v>
      </c>
      <c r="J38" s="88">
        <v>1</v>
      </c>
      <c r="K38" s="88">
        <v>1</v>
      </c>
      <c r="L38" s="88">
        <v>1</v>
      </c>
      <c r="M38" s="88">
        <v>1</v>
      </c>
      <c r="O38" s="88">
        <v>33</v>
      </c>
      <c r="P38" s="88">
        <v>1</v>
      </c>
      <c r="Q38" s="88">
        <v>1</v>
      </c>
      <c r="R38" s="88">
        <v>1</v>
      </c>
      <c r="S38" s="88">
        <v>1</v>
      </c>
      <c r="T38" s="88">
        <v>1</v>
      </c>
      <c r="V38" s="88">
        <v>33</v>
      </c>
      <c r="W38" s="88">
        <v>1</v>
      </c>
      <c r="X38" s="88">
        <v>1</v>
      </c>
      <c r="Y38" s="88">
        <v>1</v>
      </c>
      <c r="Z38" s="88">
        <v>1</v>
      </c>
      <c r="AA38" s="88">
        <v>1</v>
      </c>
      <c r="AC38" s="88">
        <v>33</v>
      </c>
      <c r="AD38" s="88">
        <v>0</v>
      </c>
      <c r="AE38" s="88">
        <v>0</v>
      </c>
      <c r="AF38" s="88">
        <v>0</v>
      </c>
      <c r="AG38" s="88">
        <v>1</v>
      </c>
      <c r="AH38" s="88">
        <v>1</v>
      </c>
      <c r="AJ38" s="88">
        <v>33</v>
      </c>
      <c r="AK38" s="88">
        <v>1</v>
      </c>
      <c r="AL38" s="88">
        <v>1</v>
      </c>
      <c r="AM38" s="88">
        <v>1</v>
      </c>
      <c r="AN38" s="88">
        <v>1</v>
      </c>
      <c r="AO38" s="88">
        <v>1</v>
      </c>
    </row>
    <row r="39" spans="1:41">
      <c r="A39" s="88">
        <v>34</v>
      </c>
      <c r="B39" s="88">
        <v>1</v>
      </c>
      <c r="C39" s="88">
        <v>1</v>
      </c>
      <c r="D39" s="88">
        <v>1</v>
      </c>
      <c r="E39" s="88">
        <v>1</v>
      </c>
      <c r="F39" s="88">
        <v>1</v>
      </c>
      <c r="G39" s="57"/>
      <c r="H39" s="88">
        <v>34</v>
      </c>
      <c r="I39" s="88">
        <v>1</v>
      </c>
      <c r="J39" s="88">
        <v>1</v>
      </c>
      <c r="K39" s="88">
        <v>1</v>
      </c>
      <c r="L39" s="88">
        <v>1</v>
      </c>
      <c r="M39" s="88">
        <v>1</v>
      </c>
      <c r="O39" s="88">
        <v>34</v>
      </c>
      <c r="P39" s="88">
        <v>1</v>
      </c>
      <c r="Q39" s="88">
        <v>1</v>
      </c>
      <c r="R39" s="88">
        <v>1</v>
      </c>
      <c r="S39" s="88">
        <v>1</v>
      </c>
      <c r="T39" s="88">
        <v>1</v>
      </c>
      <c r="V39" s="88">
        <v>34</v>
      </c>
      <c r="W39" s="88">
        <v>1</v>
      </c>
      <c r="X39" s="88">
        <v>1</v>
      </c>
      <c r="Y39" s="88">
        <v>1</v>
      </c>
      <c r="Z39" s="88">
        <v>1</v>
      </c>
      <c r="AA39" s="88">
        <v>1</v>
      </c>
      <c r="AC39" s="88">
        <v>34</v>
      </c>
      <c r="AD39" s="88">
        <v>0</v>
      </c>
      <c r="AE39" s="88">
        <v>0</v>
      </c>
      <c r="AF39" s="88">
        <v>0</v>
      </c>
      <c r="AG39" s="88">
        <v>1</v>
      </c>
      <c r="AH39" s="88">
        <v>1</v>
      </c>
      <c r="AJ39" s="88">
        <v>34</v>
      </c>
      <c r="AK39" s="88">
        <v>1</v>
      </c>
      <c r="AL39" s="88">
        <v>1</v>
      </c>
      <c r="AM39" s="88">
        <v>1</v>
      </c>
      <c r="AN39" s="88">
        <v>1</v>
      </c>
      <c r="AO39" s="88">
        <v>1</v>
      </c>
    </row>
    <row r="40" spans="1:41">
      <c r="A40" s="88">
        <v>35</v>
      </c>
      <c r="B40" s="88">
        <v>1</v>
      </c>
      <c r="C40" s="88">
        <v>1</v>
      </c>
      <c r="D40" s="88">
        <v>1</v>
      </c>
      <c r="E40" s="88">
        <v>1</v>
      </c>
      <c r="F40" s="88">
        <v>1</v>
      </c>
      <c r="G40" s="57"/>
      <c r="H40" s="88">
        <v>35</v>
      </c>
      <c r="I40" s="88">
        <v>1</v>
      </c>
      <c r="J40" s="88">
        <v>1</v>
      </c>
      <c r="K40" s="88">
        <v>1</v>
      </c>
      <c r="L40" s="88">
        <v>1</v>
      </c>
      <c r="M40" s="88">
        <v>1</v>
      </c>
      <c r="O40" s="88">
        <v>35</v>
      </c>
      <c r="P40" s="88">
        <v>1</v>
      </c>
      <c r="Q40" s="88">
        <v>1</v>
      </c>
      <c r="R40" s="88">
        <v>1</v>
      </c>
      <c r="S40" s="88">
        <v>1</v>
      </c>
      <c r="T40" s="88">
        <v>1</v>
      </c>
      <c r="V40" s="88">
        <v>35</v>
      </c>
      <c r="W40" s="88">
        <v>1</v>
      </c>
      <c r="X40" s="88">
        <v>1</v>
      </c>
      <c r="Y40" s="88">
        <v>1</v>
      </c>
      <c r="Z40" s="88">
        <v>1</v>
      </c>
      <c r="AA40" s="88">
        <v>1</v>
      </c>
      <c r="AC40" s="88">
        <v>35</v>
      </c>
      <c r="AD40" s="88">
        <v>0</v>
      </c>
      <c r="AE40" s="88">
        <v>0</v>
      </c>
      <c r="AF40" s="88">
        <v>0</v>
      </c>
      <c r="AG40" s="88">
        <v>1</v>
      </c>
      <c r="AH40" s="88">
        <v>1</v>
      </c>
      <c r="AJ40" s="88">
        <v>35</v>
      </c>
      <c r="AK40" s="88">
        <v>1</v>
      </c>
      <c r="AL40" s="88">
        <v>1</v>
      </c>
      <c r="AM40" s="88">
        <v>1</v>
      </c>
      <c r="AN40" s="88">
        <v>1</v>
      </c>
      <c r="AO40" s="88">
        <v>1</v>
      </c>
    </row>
    <row r="41" spans="1:41">
      <c r="A41" s="88">
        <v>36</v>
      </c>
      <c r="B41" s="88">
        <v>1</v>
      </c>
      <c r="C41" s="88">
        <v>1</v>
      </c>
      <c r="D41" s="88">
        <v>1</v>
      </c>
      <c r="E41" s="88">
        <v>1</v>
      </c>
      <c r="F41" s="88">
        <v>1</v>
      </c>
      <c r="G41" s="57"/>
      <c r="H41" s="88">
        <v>36</v>
      </c>
      <c r="I41" s="88">
        <v>1</v>
      </c>
      <c r="J41" s="88">
        <v>1</v>
      </c>
      <c r="K41" s="88">
        <v>1</v>
      </c>
      <c r="L41" s="88">
        <v>1</v>
      </c>
      <c r="M41" s="88">
        <v>1</v>
      </c>
      <c r="O41" s="88">
        <v>36</v>
      </c>
      <c r="P41" s="88">
        <v>1</v>
      </c>
      <c r="Q41" s="88">
        <v>1</v>
      </c>
      <c r="R41" s="88">
        <v>1</v>
      </c>
      <c r="S41" s="88">
        <v>1</v>
      </c>
      <c r="T41" s="88">
        <v>1</v>
      </c>
      <c r="V41" s="88">
        <v>36</v>
      </c>
      <c r="W41" s="88">
        <v>1</v>
      </c>
      <c r="X41" s="88">
        <v>1</v>
      </c>
      <c r="Y41" s="88">
        <v>1</v>
      </c>
      <c r="Z41" s="88">
        <v>1</v>
      </c>
      <c r="AA41" s="88">
        <v>1</v>
      </c>
      <c r="AC41" s="88">
        <v>36</v>
      </c>
      <c r="AD41" s="88">
        <v>0</v>
      </c>
      <c r="AE41" s="88">
        <v>0</v>
      </c>
      <c r="AF41" s="88">
        <v>0</v>
      </c>
      <c r="AG41" s="88">
        <v>1</v>
      </c>
      <c r="AH41" s="88">
        <v>1</v>
      </c>
      <c r="AJ41" s="88">
        <v>36</v>
      </c>
      <c r="AK41" s="88">
        <v>1</v>
      </c>
      <c r="AL41" s="88">
        <v>1</v>
      </c>
      <c r="AM41" s="88">
        <v>1</v>
      </c>
      <c r="AN41" s="88">
        <v>1</v>
      </c>
      <c r="AO41" s="88">
        <v>1</v>
      </c>
    </row>
    <row r="42" spans="1:41">
      <c r="A42" s="88">
        <v>37</v>
      </c>
      <c r="B42" s="88">
        <v>1</v>
      </c>
      <c r="C42" s="88">
        <v>1</v>
      </c>
      <c r="D42" s="88">
        <v>1</v>
      </c>
      <c r="E42" s="88">
        <v>1</v>
      </c>
      <c r="F42" s="88">
        <v>1</v>
      </c>
      <c r="G42" s="57"/>
      <c r="H42" s="88">
        <v>37</v>
      </c>
      <c r="I42" s="88">
        <v>1</v>
      </c>
      <c r="J42" s="88">
        <v>1</v>
      </c>
      <c r="K42" s="88">
        <v>1</v>
      </c>
      <c r="L42" s="88">
        <v>1</v>
      </c>
      <c r="M42" s="88">
        <v>1</v>
      </c>
      <c r="O42" s="88">
        <v>37</v>
      </c>
      <c r="P42" s="88">
        <v>1</v>
      </c>
      <c r="Q42" s="88">
        <v>1</v>
      </c>
      <c r="R42" s="88">
        <v>1</v>
      </c>
      <c r="S42" s="88">
        <v>1</v>
      </c>
      <c r="T42" s="88">
        <v>1</v>
      </c>
      <c r="V42" s="88">
        <v>37</v>
      </c>
      <c r="W42" s="88">
        <v>1</v>
      </c>
      <c r="X42" s="88">
        <v>1</v>
      </c>
      <c r="Y42" s="88">
        <v>1</v>
      </c>
      <c r="Z42" s="88">
        <v>1</v>
      </c>
      <c r="AA42" s="88">
        <v>1</v>
      </c>
      <c r="AC42" s="88">
        <v>37</v>
      </c>
      <c r="AD42" s="88">
        <v>0</v>
      </c>
      <c r="AE42" s="88">
        <v>0</v>
      </c>
      <c r="AF42" s="88">
        <v>0</v>
      </c>
      <c r="AG42" s="88">
        <v>1</v>
      </c>
      <c r="AH42" s="88">
        <v>1</v>
      </c>
      <c r="AJ42" s="88">
        <v>37</v>
      </c>
      <c r="AK42" s="88">
        <v>1</v>
      </c>
      <c r="AL42" s="88">
        <v>1</v>
      </c>
      <c r="AM42" s="88">
        <v>1</v>
      </c>
      <c r="AN42" s="88">
        <v>1</v>
      </c>
      <c r="AO42" s="88">
        <v>1</v>
      </c>
    </row>
    <row r="43" spans="1:41">
      <c r="A43" s="88">
        <v>38</v>
      </c>
      <c r="B43" s="88">
        <v>1</v>
      </c>
      <c r="C43" s="88">
        <v>1</v>
      </c>
      <c r="D43" s="88">
        <v>1</v>
      </c>
      <c r="E43" s="88">
        <v>1</v>
      </c>
      <c r="F43" s="88">
        <v>1</v>
      </c>
      <c r="G43" s="57"/>
      <c r="H43" s="88">
        <v>38</v>
      </c>
      <c r="I43" s="88">
        <v>1</v>
      </c>
      <c r="J43" s="88">
        <v>1</v>
      </c>
      <c r="K43" s="88">
        <v>1</v>
      </c>
      <c r="L43" s="88">
        <v>1</v>
      </c>
      <c r="M43" s="88">
        <v>1</v>
      </c>
      <c r="O43" s="88">
        <v>38</v>
      </c>
      <c r="P43" s="88">
        <v>1</v>
      </c>
      <c r="Q43" s="88">
        <v>1</v>
      </c>
      <c r="R43" s="88">
        <v>1</v>
      </c>
      <c r="S43" s="88">
        <v>1</v>
      </c>
      <c r="T43" s="88">
        <v>1</v>
      </c>
      <c r="V43" s="88">
        <v>38</v>
      </c>
      <c r="W43" s="88">
        <v>1</v>
      </c>
      <c r="X43" s="88">
        <v>1</v>
      </c>
      <c r="Y43" s="88">
        <v>1</v>
      </c>
      <c r="Z43" s="88">
        <v>1</v>
      </c>
      <c r="AA43" s="88">
        <v>1</v>
      </c>
      <c r="AC43" s="88">
        <v>38</v>
      </c>
      <c r="AD43" s="88">
        <v>0</v>
      </c>
      <c r="AE43" s="88">
        <v>0</v>
      </c>
      <c r="AF43" s="88">
        <v>0</v>
      </c>
      <c r="AG43" s="88">
        <v>1</v>
      </c>
      <c r="AH43" s="88">
        <v>1</v>
      </c>
      <c r="AJ43" s="88">
        <v>38</v>
      </c>
      <c r="AK43" s="88">
        <v>1</v>
      </c>
      <c r="AL43" s="88">
        <v>1</v>
      </c>
      <c r="AM43" s="88">
        <v>1</v>
      </c>
      <c r="AN43" s="88">
        <v>1</v>
      </c>
      <c r="AO43" s="88">
        <v>1</v>
      </c>
    </row>
    <row r="44" spans="1:41">
      <c r="A44" s="88">
        <v>39</v>
      </c>
      <c r="B44" s="88">
        <v>1</v>
      </c>
      <c r="C44" s="88">
        <v>1</v>
      </c>
      <c r="D44" s="88">
        <v>1</v>
      </c>
      <c r="E44" s="88">
        <v>1</v>
      </c>
      <c r="F44" s="88">
        <v>1</v>
      </c>
      <c r="G44" s="57"/>
      <c r="H44" s="88">
        <v>39</v>
      </c>
      <c r="I44" s="88">
        <v>1</v>
      </c>
      <c r="J44" s="88">
        <v>1</v>
      </c>
      <c r="K44" s="88">
        <v>1</v>
      </c>
      <c r="L44" s="88">
        <v>1</v>
      </c>
      <c r="M44" s="88">
        <v>1</v>
      </c>
      <c r="O44" s="88">
        <v>39</v>
      </c>
      <c r="P44" s="88">
        <v>1</v>
      </c>
      <c r="Q44" s="88">
        <v>1</v>
      </c>
      <c r="R44" s="88">
        <v>1</v>
      </c>
      <c r="S44" s="88">
        <v>1</v>
      </c>
      <c r="T44" s="88">
        <v>1</v>
      </c>
      <c r="V44" s="88">
        <v>39</v>
      </c>
      <c r="W44" s="88">
        <v>1</v>
      </c>
      <c r="X44" s="88">
        <v>1</v>
      </c>
      <c r="Y44" s="88">
        <v>1</v>
      </c>
      <c r="Z44" s="88">
        <v>1</v>
      </c>
      <c r="AA44" s="88">
        <v>1</v>
      </c>
      <c r="AC44" s="88">
        <v>39</v>
      </c>
      <c r="AD44" s="88">
        <v>0</v>
      </c>
      <c r="AE44" s="88">
        <v>0</v>
      </c>
      <c r="AF44" s="88">
        <v>0</v>
      </c>
      <c r="AG44" s="88">
        <v>1</v>
      </c>
      <c r="AH44" s="88">
        <v>1</v>
      </c>
      <c r="AJ44" s="88">
        <v>39</v>
      </c>
      <c r="AK44" s="88">
        <v>1</v>
      </c>
      <c r="AL44" s="88">
        <v>1</v>
      </c>
      <c r="AM44" s="88">
        <v>1</v>
      </c>
      <c r="AN44" s="88">
        <v>1</v>
      </c>
      <c r="AO44" s="88">
        <v>1</v>
      </c>
    </row>
    <row r="45" spans="1:41">
      <c r="A45" s="88">
        <v>40</v>
      </c>
      <c r="B45" s="88">
        <v>1</v>
      </c>
      <c r="C45" s="88">
        <v>1</v>
      </c>
      <c r="D45" s="88">
        <v>1</v>
      </c>
      <c r="E45" s="88">
        <v>1</v>
      </c>
      <c r="F45" s="88">
        <v>1</v>
      </c>
      <c r="G45" s="57"/>
      <c r="H45" s="88">
        <v>40</v>
      </c>
      <c r="I45" s="88">
        <v>1</v>
      </c>
      <c r="J45" s="88">
        <v>1</v>
      </c>
      <c r="K45" s="88">
        <v>1</v>
      </c>
      <c r="L45" s="88">
        <v>1</v>
      </c>
      <c r="M45" s="88">
        <v>1</v>
      </c>
      <c r="O45" s="88">
        <v>40</v>
      </c>
      <c r="P45" s="88">
        <v>1</v>
      </c>
      <c r="Q45" s="88">
        <v>1</v>
      </c>
      <c r="R45" s="88">
        <v>1</v>
      </c>
      <c r="S45" s="88">
        <v>1</v>
      </c>
      <c r="T45" s="88">
        <v>1</v>
      </c>
      <c r="V45" s="88">
        <v>40</v>
      </c>
      <c r="W45" s="88">
        <v>1</v>
      </c>
      <c r="X45" s="88">
        <v>1</v>
      </c>
      <c r="Y45" s="88">
        <v>1</v>
      </c>
      <c r="Z45" s="88">
        <v>1</v>
      </c>
      <c r="AA45" s="88">
        <v>1</v>
      </c>
      <c r="AC45" s="88">
        <v>40</v>
      </c>
      <c r="AD45" s="88">
        <v>1</v>
      </c>
      <c r="AE45" s="88">
        <v>1</v>
      </c>
      <c r="AF45" s="88">
        <v>1</v>
      </c>
      <c r="AG45" s="88">
        <v>1</v>
      </c>
      <c r="AH45" s="88">
        <v>1</v>
      </c>
      <c r="AJ45" s="88">
        <v>40</v>
      </c>
      <c r="AK45" s="88">
        <v>1</v>
      </c>
      <c r="AL45" s="88">
        <v>1</v>
      </c>
      <c r="AM45" s="88">
        <v>1</v>
      </c>
      <c r="AN45" s="88">
        <v>1</v>
      </c>
      <c r="AO45" s="88">
        <v>1</v>
      </c>
    </row>
    <row r="46" spans="1:41">
      <c r="A46" s="88">
        <v>41</v>
      </c>
      <c r="B46" s="88">
        <v>1</v>
      </c>
      <c r="C46" s="88">
        <v>1</v>
      </c>
      <c r="D46" s="88">
        <v>1</v>
      </c>
      <c r="E46" s="88">
        <v>1</v>
      </c>
      <c r="F46" s="88">
        <v>1</v>
      </c>
      <c r="G46" s="57"/>
      <c r="H46" s="88">
        <v>41</v>
      </c>
      <c r="I46" s="88">
        <v>1</v>
      </c>
      <c r="J46" s="88">
        <v>1</v>
      </c>
      <c r="K46" s="88">
        <v>1</v>
      </c>
      <c r="L46" s="88">
        <v>1</v>
      </c>
      <c r="M46" s="88">
        <v>1</v>
      </c>
      <c r="O46" s="88">
        <v>41</v>
      </c>
      <c r="P46" s="88">
        <v>1</v>
      </c>
      <c r="Q46" s="88">
        <v>1</v>
      </c>
      <c r="R46" s="88">
        <v>1</v>
      </c>
      <c r="S46" s="88">
        <v>1</v>
      </c>
      <c r="T46" s="88">
        <v>1</v>
      </c>
      <c r="V46" s="88">
        <v>41</v>
      </c>
      <c r="W46" s="88">
        <v>1</v>
      </c>
      <c r="X46" s="88">
        <v>1</v>
      </c>
      <c r="Y46" s="88">
        <v>1</v>
      </c>
      <c r="Z46" s="88">
        <v>1</v>
      </c>
      <c r="AA46" s="88">
        <v>1</v>
      </c>
      <c r="AC46" s="88">
        <v>41</v>
      </c>
      <c r="AD46" s="88">
        <v>1</v>
      </c>
      <c r="AE46" s="88">
        <v>1</v>
      </c>
      <c r="AF46" s="88">
        <v>1</v>
      </c>
      <c r="AG46" s="88">
        <v>1</v>
      </c>
      <c r="AH46" s="88">
        <v>1</v>
      </c>
      <c r="AJ46" s="88">
        <v>41</v>
      </c>
      <c r="AK46" s="88">
        <v>1</v>
      </c>
      <c r="AL46" s="88">
        <v>1</v>
      </c>
      <c r="AM46" s="88">
        <v>1</v>
      </c>
      <c r="AN46" s="88">
        <v>1</v>
      </c>
      <c r="AO46" s="88">
        <v>1</v>
      </c>
    </row>
    <row r="47" spans="1:41">
      <c r="A47" s="88">
        <v>42</v>
      </c>
      <c r="B47" s="88">
        <v>1</v>
      </c>
      <c r="C47" s="88">
        <v>1</v>
      </c>
      <c r="D47" s="88">
        <v>1</v>
      </c>
      <c r="E47" s="88">
        <v>1</v>
      </c>
      <c r="F47" s="88">
        <v>1</v>
      </c>
      <c r="G47" s="57"/>
      <c r="H47" s="88">
        <v>42</v>
      </c>
      <c r="I47" s="88">
        <v>1</v>
      </c>
      <c r="J47" s="88">
        <v>1</v>
      </c>
      <c r="K47" s="88">
        <v>1</v>
      </c>
      <c r="L47" s="88">
        <v>1</v>
      </c>
      <c r="M47" s="88">
        <v>1</v>
      </c>
      <c r="O47" s="88">
        <v>42</v>
      </c>
      <c r="P47" s="88">
        <v>1</v>
      </c>
      <c r="Q47" s="88">
        <v>1</v>
      </c>
      <c r="R47" s="88">
        <v>1</v>
      </c>
      <c r="S47" s="88">
        <v>1</v>
      </c>
      <c r="T47" s="88">
        <v>1</v>
      </c>
      <c r="V47" s="88">
        <v>42</v>
      </c>
      <c r="W47" s="88">
        <v>1</v>
      </c>
      <c r="X47" s="88">
        <v>1</v>
      </c>
      <c r="Y47" s="88">
        <v>1</v>
      </c>
      <c r="Z47" s="88">
        <v>1</v>
      </c>
      <c r="AA47" s="88">
        <v>1</v>
      </c>
      <c r="AC47" s="88">
        <v>42</v>
      </c>
      <c r="AD47" s="88">
        <v>1</v>
      </c>
      <c r="AE47" s="88">
        <v>1</v>
      </c>
      <c r="AF47" s="88">
        <v>1</v>
      </c>
      <c r="AG47" s="88">
        <v>1</v>
      </c>
      <c r="AH47" s="88">
        <v>1</v>
      </c>
      <c r="AJ47" s="88">
        <v>42</v>
      </c>
      <c r="AK47" s="88">
        <v>1</v>
      </c>
      <c r="AL47" s="88">
        <v>1</v>
      </c>
      <c r="AM47" s="88">
        <v>1</v>
      </c>
      <c r="AN47" s="88">
        <v>1</v>
      </c>
      <c r="AO47" s="88">
        <v>1</v>
      </c>
    </row>
    <row r="48" spans="1:41">
      <c r="A48" s="88">
        <v>43</v>
      </c>
      <c r="B48" s="88">
        <v>1</v>
      </c>
      <c r="C48" s="88">
        <v>1</v>
      </c>
      <c r="D48" s="88">
        <v>1</v>
      </c>
      <c r="E48" s="88">
        <v>1</v>
      </c>
      <c r="F48" s="88">
        <v>1</v>
      </c>
      <c r="G48" s="57"/>
      <c r="H48" s="88">
        <v>43</v>
      </c>
      <c r="I48" s="88">
        <v>1</v>
      </c>
      <c r="J48" s="88">
        <v>1</v>
      </c>
      <c r="K48" s="88">
        <v>1</v>
      </c>
      <c r="L48" s="88">
        <v>1</v>
      </c>
      <c r="M48" s="88">
        <v>1</v>
      </c>
      <c r="O48" s="88">
        <v>43</v>
      </c>
      <c r="P48" s="88">
        <v>1</v>
      </c>
      <c r="Q48" s="88">
        <v>1</v>
      </c>
      <c r="R48" s="88">
        <v>1</v>
      </c>
      <c r="S48" s="88">
        <v>1</v>
      </c>
      <c r="T48" s="88">
        <v>1</v>
      </c>
      <c r="V48" s="88">
        <v>43</v>
      </c>
      <c r="W48" s="88">
        <v>1</v>
      </c>
      <c r="X48" s="88">
        <v>1</v>
      </c>
      <c r="Y48" s="88">
        <v>1</v>
      </c>
      <c r="Z48" s="88">
        <v>1</v>
      </c>
      <c r="AA48" s="88">
        <v>1</v>
      </c>
      <c r="AC48" s="88">
        <v>43</v>
      </c>
      <c r="AD48" s="88">
        <v>1</v>
      </c>
      <c r="AE48" s="88">
        <v>1</v>
      </c>
      <c r="AF48" s="88">
        <v>1</v>
      </c>
      <c r="AG48" s="88">
        <v>1</v>
      </c>
      <c r="AH48" s="88">
        <v>1</v>
      </c>
      <c r="AJ48" s="88">
        <v>43</v>
      </c>
      <c r="AK48" s="88">
        <v>1</v>
      </c>
      <c r="AL48" s="88">
        <v>1</v>
      </c>
      <c r="AM48" s="88">
        <v>1</v>
      </c>
      <c r="AN48" s="88">
        <v>1</v>
      </c>
      <c r="AO48" s="88">
        <v>1</v>
      </c>
    </row>
    <row r="49" spans="1:41">
      <c r="A49" s="88">
        <v>44</v>
      </c>
      <c r="B49" s="88">
        <v>1</v>
      </c>
      <c r="C49" s="88">
        <v>1</v>
      </c>
      <c r="D49" s="88">
        <v>1</v>
      </c>
      <c r="E49" s="88">
        <v>1</v>
      </c>
      <c r="F49" s="88">
        <v>1</v>
      </c>
      <c r="G49" s="57"/>
      <c r="H49" s="88">
        <v>44</v>
      </c>
      <c r="I49" s="88">
        <v>1</v>
      </c>
      <c r="J49" s="88">
        <v>1</v>
      </c>
      <c r="K49" s="88">
        <v>1</v>
      </c>
      <c r="L49" s="88">
        <v>1</v>
      </c>
      <c r="M49" s="88">
        <v>1</v>
      </c>
      <c r="O49" s="88">
        <v>44</v>
      </c>
      <c r="P49" s="88">
        <v>1</v>
      </c>
      <c r="Q49" s="88">
        <v>1</v>
      </c>
      <c r="R49" s="88">
        <v>1</v>
      </c>
      <c r="S49" s="88">
        <v>1</v>
      </c>
      <c r="T49" s="88">
        <v>1</v>
      </c>
      <c r="V49" s="88">
        <v>44</v>
      </c>
      <c r="W49" s="88">
        <v>1</v>
      </c>
      <c r="X49" s="88">
        <v>1</v>
      </c>
      <c r="Y49" s="88">
        <v>1</v>
      </c>
      <c r="Z49" s="88">
        <v>1</v>
      </c>
      <c r="AA49" s="88">
        <v>1</v>
      </c>
      <c r="AC49" s="88">
        <v>44</v>
      </c>
      <c r="AD49" s="88">
        <v>0</v>
      </c>
      <c r="AE49" s="88">
        <v>0</v>
      </c>
      <c r="AF49" s="88">
        <v>0</v>
      </c>
      <c r="AG49" s="88">
        <v>1</v>
      </c>
      <c r="AH49" s="88">
        <v>1</v>
      </c>
      <c r="AJ49" s="88">
        <v>44</v>
      </c>
      <c r="AK49" s="88">
        <v>1</v>
      </c>
      <c r="AL49" s="88">
        <v>1</v>
      </c>
      <c r="AM49" s="88">
        <v>1</v>
      </c>
      <c r="AN49" s="88">
        <v>1</v>
      </c>
      <c r="AO49" s="88">
        <v>1</v>
      </c>
    </row>
    <row r="50" spans="1:41">
      <c r="A50" s="88">
        <v>45</v>
      </c>
      <c r="B50" s="88">
        <v>1</v>
      </c>
      <c r="C50" s="88">
        <v>1</v>
      </c>
      <c r="D50" s="88">
        <v>1</v>
      </c>
      <c r="E50" s="88">
        <v>1</v>
      </c>
      <c r="F50" s="88">
        <v>1</v>
      </c>
      <c r="G50" s="57"/>
      <c r="H50" s="88">
        <v>45</v>
      </c>
      <c r="I50" s="88">
        <v>1</v>
      </c>
      <c r="J50" s="88">
        <v>1</v>
      </c>
      <c r="K50" s="88">
        <v>1</v>
      </c>
      <c r="L50" s="88">
        <v>1</v>
      </c>
      <c r="M50" s="88">
        <v>1</v>
      </c>
      <c r="O50" s="88">
        <v>45</v>
      </c>
      <c r="P50" s="88">
        <v>1</v>
      </c>
      <c r="Q50" s="88">
        <v>1</v>
      </c>
      <c r="R50" s="88">
        <v>1</v>
      </c>
      <c r="S50" s="88">
        <v>1</v>
      </c>
      <c r="T50" s="88">
        <v>1</v>
      </c>
      <c r="V50" s="88">
        <v>45</v>
      </c>
      <c r="W50" s="88">
        <v>1</v>
      </c>
      <c r="X50" s="88">
        <v>1</v>
      </c>
      <c r="Y50" s="88">
        <v>1</v>
      </c>
      <c r="Z50" s="88">
        <v>1</v>
      </c>
      <c r="AA50" s="88">
        <v>1</v>
      </c>
      <c r="AC50" s="88">
        <v>45</v>
      </c>
      <c r="AD50" s="88">
        <v>0</v>
      </c>
      <c r="AE50" s="88">
        <v>0</v>
      </c>
      <c r="AF50" s="88">
        <v>0</v>
      </c>
      <c r="AG50" s="88">
        <v>1</v>
      </c>
      <c r="AH50" s="88">
        <v>1</v>
      </c>
      <c r="AJ50" s="88">
        <v>45</v>
      </c>
      <c r="AK50" s="88">
        <v>1</v>
      </c>
      <c r="AL50" s="88">
        <v>1</v>
      </c>
      <c r="AM50" s="88">
        <v>1</v>
      </c>
      <c r="AN50" s="88">
        <v>1</v>
      </c>
      <c r="AO50" s="88">
        <v>1</v>
      </c>
    </row>
    <row r="51" spans="1:41">
      <c r="A51" s="88">
        <v>46</v>
      </c>
      <c r="B51" s="88">
        <v>1</v>
      </c>
      <c r="C51" s="88">
        <v>1</v>
      </c>
      <c r="D51" s="88">
        <v>1</v>
      </c>
      <c r="E51" s="88">
        <v>1</v>
      </c>
      <c r="F51" s="88">
        <v>1</v>
      </c>
      <c r="G51" s="57"/>
      <c r="H51" s="88">
        <v>46</v>
      </c>
      <c r="I51" s="88">
        <v>1</v>
      </c>
      <c r="J51" s="88">
        <v>1</v>
      </c>
      <c r="K51" s="88">
        <v>1</v>
      </c>
      <c r="L51" s="88">
        <v>1</v>
      </c>
      <c r="M51" s="88">
        <v>1</v>
      </c>
      <c r="O51" s="88">
        <v>46</v>
      </c>
      <c r="P51" s="88">
        <v>1</v>
      </c>
      <c r="Q51" s="88">
        <v>1</v>
      </c>
      <c r="R51" s="88">
        <v>1</v>
      </c>
      <c r="S51" s="88">
        <v>1</v>
      </c>
      <c r="T51" s="88">
        <v>1</v>
      </c>
      <c r="V51" s="88">
        <v>46</v>
      </c>
      <c r="W51" s="88">
        <v>1</v>
      </c>
      <c r="X51" s="88">
        <v>1</v>
      </c>
      <c r="Y51" s="88">
        <v>1</v>
      </c>
      <c r="Z51" s="88">
        <v>1</v>
      </c>
      <c r="AA51" s="88">
        <v>1</v>
      </c>
      <c r="AC51" s="88">
        <v>46</v>
      </c>
      <c r="AD51" s="88">
        <v>0</v>
      </c>
      <c r="AE51" s="88">
        <v>0</v>
      </c>
      <c r="AF51" s="88">
        <v>0</v>
      </c>
      <c r="AG51" s="88">
        <v>1</v>
      </c>
      <c r="AH51" s="88">
        <v>1</v>
      </c>
      <c r="AJ51" s="88">
        <v>46</v>
      </c>
      <c r="AK51" s="88">
        <v>1</v>
      </c>
      <c r="AL51" s="88">
        <v>1</v>
      </c>
      <c r="AM51" s="88">
        <v>1</v>
      </c>
      <c r="AN51" s="88">
        <v>1</v>
      </c>
      <c r="AO51" s="88">
        <v>1</v>
      </c>
    </row>
    <row r="52" spans="1:41">
      <c r="A52" s="88">
        <v>47</v>
      </c>
      <c r="B52" s="88">
        <v>1</v>
      </c>
      <c r="C52" s="88">
        <v>1</v>
      </c>
      <c r="D52" s="88">
        <v>1</v>
      </c>
      <c r="E52" s="88">
        <v>1</v>
      </c>
      <c r="F52" s="88">
        <v>1</v>
      </c>
      <c r="G52" s="57"/>
      <c r="H52" s="88">
        <v>47</v>
      </c>
      <c r="I52" s="88">
        <v>1</v>
      </c>
      <c r="J52" s="88">
        <v>1</v>
      </c>
      <c r="K52" s="88">
        <v>1</v>
      </c>
      <c r="L52" s="88">
        <v>1</v>
      </c>
      <c r="M52" s="88">
        <v>1</v>
      </c>
      <c r="O52" s="88">
        <v>47</v>
      </c>
      <c r="P52" s="88">
        <v>1</v>
      </c>
      <c r="Q52" s="88">
        <v>1</v>
      </c>
      <c r="R52" s="88">
        <v>1</v>
      </c>
      <c r="S52" s="88">
        <v>1</v>
      </c>
      <c r="T52" s="88">
        <v>1</v>
      </c>
      <c r="V52" s="88">
        <v>47</v>
      </c>
      <c r="W52" s="88">
        <v>1</v>
      </c>
      <c r="X52" s="88">
        <v>1</v>
      </c>
      <c r="Y52" s="88">
        <v>1</v>
      </c>
      <c r="Z52" s="88">
        <v>1</v>
      </c>
      <c r="AA52" s="88">
        <v>1</v>
      </c>
      <c r="AC52" s="88">
        <v>47</v>
      </c>
      <c r="AD52" s="88">
        <v>0</v>
      </c>
      <c r="AE52" s="88">
        <v>0</v>
      </c>
      <c r="AF52" s="88">
        <v>0</v>
      </c>
      <c r="AG52" s="88">
        <v>1</v>
      </c>
      <c r="AH52" s="88">
        <v>1</v>
      </c>
      <c r="AJ52" s="88">
        <v>47</v>
      </c>
      <c r="AK52" s="88">
        <v>1</v>
      </c>
      <c r="AL52" s="88">
        <v>1</v>
      </c>
      <c r="AM52" s="88">
        <v>1</v>
      </c>
      <c r="AN52" s="88">
        <v>1</v>
      </c>
      <c r="AO52" s="88">
        <v>1</v>
      </c>
    </row>
    <row r="53" spans="1:41">
      <c r="A53" s="88">
        <v>48</v>
      </c>
      <c r="B53" s="88">
        <v>1</v>
      </c>
      <c r="C53" s="88">
        <v>1</v>
      </c>
      <c r="D53" s="88">
        <v>1</v>
      </c>
      <c r="E53" s="88">
        <v>1</v>
      </c>
      <c r="F53" s="88">
        <v>1</v>
      </c>
      <c r="G53" s="57"/>
      <c r="H53" s="88">
        <v>48</v>
      </c>
      <c r="I53" s="88">
        <v>1</v>
      </c>
      <c r="J53" s="88">
        <v>1</v>
      </c>
      <c r="K53" s="88">
        <v>1</v>
      </c>
      <c r="L53" s="88">
        <v>1</v>
      </c>
      <c r="M53" s="88">
        <v>1</v>
      </c>
      <c r="O53" s="88">
        <v>48</v>
      </c>
      <c r="P53" s="88">
        <v>1</v>
      </c>
      <c r="Q53" s="88">
        <v>1</v>
      </c>
      <c r="R53" s="88">
        <v>1</v>
      </c>
      <c r="S53" s="88">
        <v>1</v>
      </c>
      <c r="T53" s="88">
        <v>1</v>
      </c>
      <c r="V53" s="88">
        <v>48</v>
      </c>
      <c r="W53" s="88">
        <v>1</v>
      </c>
      <c r="X53" s="88">
        <v>1</v>
      </c>
      <c r="Y53" s="88">
        <v>1</v>
      </c>
      <c r="Z53" s="88">
        <v>1</v>
      </c>
      <c r="AA53" s="88">
        <v>1</v>
      </c>
      <c r="AC53" s="88">
        <v>48</v>
      </c>
      <c r="AD53" s="88">
        <v>0</v>
      </c>
      <c r="AE53" s="88">
        <v>0</v>
      </c>
      <c r="AF53" s="88">
        <v>0</v>
      </c>
      <c r="AG53" s="88">
        <v>1</v>
      </c>
      <c r="AH53" s="88">
        <v>1</v>
      </c>
      <c r="AJ53" s="88">
        <v>48</v>
      </c>
      <c r="AK53" s="88">
        <v>1</v>
      </c>
      <c r="AL53" s="88">
        <v>1</v>
      </c>
      <c r="AM53" s="88">
        <v>1</v>
      </c>
      <c r="AN53" s="88">
        <v>1</v>
      </c>
      <c r="AO53" s="88">
        <v>1</v>
      </c>
    </row>
    <row r="54" spans="1:41">
      <c r="A54" s="88">
        <v>49</v>
      </c>
      <c r="B54" s="88">
        <v>1</v>
      </c>
      <c r="C54" s="88">
        <v>1</v>
      </c>
      <c r="D54" s="88">
        <v>1</v>
      </c>
      <c r="E54" s="88">
        <v>1</v>
      </c>
      <c r="F54" s="88">
        <v>1</v>
      </c>
      <c r="G54" s="57"/>
      <c r="H54" s="88">
        <v>49</v>
      </c>
      <c r="I54" s="88">
        <v>1</v>
      </c>
      <c r="J54" s="88">
        <v>1</v>
      </c>
      <c r="K54" s="88">
        <v>1</v>
      </c>
      <c r="L54" s="88">
        <v>1</v>
      </c>
      <c r="M54" s="88">
        <v>1</v>
      </c>
      <c r="O54" s="88">
        <v>49</v>
      </c>
      <c r="P54" s="88">
        <v>1</v>
      </c>
      <c r="Q54" s="88">
        <v>1</v>
      </c>
      <c r="R54" s="88">
        <v>1</v>
      </c>
      <c r="S54" s="88">
        <v>1</v>
      </c>
      <c r="T54" s="88">
        <v>1</v>
      </c>
      <c r="V54" s="88">
        <v>49</v>
      </c>
      <c r="W54" s="88">
        <v>1</v>
      </c>
      <c r="X54" s="88">
        <v>1</v>
      </c>
      <c r="Y54" s="88">
        <v>1</v>
      </c>
      <c r="Z54" s="88">
        <v>1</v>
      </c>
      <c r="AA54" s="88">
        <v>1</v>
      </c>
      <c r="AC54" s="88">
        <v>49</v>
      </c>
      <c r="AD54" s="88">
        <v>0</v>
      </c>
      <c r="AE54" s="88">
        <v>0</v>
      </c>
      <c r="AF54" s="88">
        <v>0</v>
      </c>
      <c r="AG54" s="88">
        <v>1</v>
      </c>
      <c r="AH54" s="88">
        <v>1</v>
      </c>
      <c r="AJ54" s="88">
        <v>49</v>
      </c>
      <c r="AK54" s="88">
        <v>1</v>
      </c>
      <c r="AL54" s="88">
        <v>1</v>
      </c>
      <c r="AM54" s="88">
        <v>1</v>
      </c>
      <c r="AN54" s="88">
        <v>1</v>
      </c>
      <c r="AO54" s="88">
        <v>1</v>
      </c>
    </row>
    <row r="55" spans="1:41">
      <c r="A55" s="88">
        <v>50</v>
      </c>
      <c r="B55" s="88">
        <v>1</v>
      </c>
      <c r="C55" s="88">
        <v>1</v>
      </c>
      <c r="D55" s="88">
        <v>1</v>
      </c>
      <c r="E55" s="88">
        <v>1</v>
      </c>
      <c r="F55" s="88">
        <v>1</v>
      </c>
      <c r="G55" s="57"/>
      <c r="H55" s="88">
        <v>50</v>
      </c>
      <c r="I55" s="88">
        <v>1</v>
      </c>
      <c r="J55" s="88">
        <v>1</v>
      </c>
      <c r="K55" s="88">
        <v>1</v>
      </c>
      <c r="L55" s="88">
        <v>1</v>
      </c>
      <c r="M55" s="88">
        <v>1</v>
      </c>
      <c r="O55" s="88">
        <v>50</v>
      </c>
      <c r="P55" s="88">
        <v>1</v>
      </c>
      <c r="Q55" s="88">
        <v>1</v>
      </c>
      <c r="R55" s="88">
        <v>1</v>
      </c>
      <c r="S55" s="88">
        <v>1</v>
      </c>
      <c r="T55" s="88">
        <v>1</v>
      </c>
      <c r="V55" s="88">
        <v>50</v>
      </c>
      <c r="W55" s="88">
        <v>1</v>
      </c>
      <c r="X55" s="88">
        <v>1</v>
      </c>
      <c r="Y55" s="88">
        <v>1</v>
      </c>
      <c r="Z55" s="88">
        <v>1</v>
      </c>
      <c r="AA55" s="88">
        <v>1</v>
      </c>
      <c r="AC55" s="88">
        <v>50</v>
      </c>
      <c r="AD55" s="88">
        <v>0</v>
      </c>
      <c r="AE55" s="88">
        <v>0</v>
      </c>
      <c r="AF55" s="88">
        <v>0</v>
      </c>
      <c r="AG55" s="88">
        <v>1</v>
      </c>
      <c r="AH55" s="88">
        <v>1</v>
      </c>
      <c r="AJ55" s="88">
        <v>50</v>
      </c>
      <c r="AK55" s="88">
        <v>1</v>
      </c>
      <c r="AL55" s="88">
        <v>1</v>
      </c>
      <c r="AM55" s="88">
        <v>1</v>
      </c>
      <c r="AN55" s="88">
        <v>1</v>
      </c>
      <c r="AO55" s="88">
        <v>1</v>
      </c>
    </row>
    <row r="56" spans="1:41">
      <c r="A56" s="88">
        <v>51</v>
      </c>
      <c r="B56" s="88">
        <v>1</v>
      </c>
      <c r="C56" s="88">
        <v>1</v>
      </c>
      <c r="D56" s="88">
        <v>1</v>
      </c>
      <c r="E56" s="88">
        <v>1</v>
      </c>
      <c r="F56" s="88">
        <v>1</v>
      </c>
      <c r="G56" s="57"/>
      <c r="H56" s="88">
        <v>51</v>
      </c>
      <c r="I56" s="88">
        <v>1</v>
      </c>
      <c r="J56" s="88">
        <v>1</v>
      </c>
      <c r="K56" s="88">
        <v>1</v>
      </c>
      <c r="L56" s="88">
        <v>1</v>
      </c>
      <c r="M56" s="88">
        <v>1</v>
      </c>
      <c r="O56" s="88">
        <v>51</v>
      </c>
      <c r="P56" s="88">
        <v>1</v>
      </c>
      <c r="Q56" s="88">
        <v>1</v>
      </c>
      <c r="R56" s="88">
        <v>1</v>
      </c>
      <c r="S56" s="88">
        <v>1</v>
      </c>
      <c r="T56" s="88">
        <v>1</v>
      </c>
      <c r="V56" s="88">
        <v>51</v>
      </c>
      <c r="W56" s="88">
        <v>1</v>
      </c>
      <c r="X56" s="88">
        <v>1</v>
      </c>
      <c r="Y56" s="88">
        <v>1</v>
      </c>
      <c r="Z56" s="88">
        <v>1</v>
      </c>
      <c r="AA56" s="88">
        <v>1</v>
      </c>
      <c r="AC56" s="88">
        <v>51</v>
      </c>
      <c r="AD56" s="88">
        <v>0</v>
      </c>
      <c r="AE56" s="88">
        <v>0</v>
      </c>
      <c r="AF56" s="88">
        <v>0</v>
      </c>
      <c r="AG56" s="88">
        <v>1</v>
      </c>
      <c r="AH56" s="88">
        <v>1</v>
      </c>
      <c r="AJ56" s="88">
        <v>51</v>
      </c>
      <c r="AK56" s="88">
        <v>1</v>
      </c>
      <c r="AL56" s="88">
        <v>1</v>
      </c>
      <c r="AM56" s="88">
        <v>1</v>
      </c>
      <c r="AN56" s="88">
        <v>1</v>
      </c>
      <c r="AO56" s="88">
        <v>1</v>
      </c>
    </row>
    <row r="57" spans="1:41">
      <c r="A57" s="88">
        <v>52</v>
      </c>
      <c r="B57" s="88">
        <v>1</v>
      </c>
      <c r="C57" s="88">
        <v>1</v>
      </c>
      <c r="D57" s="88">
        <v>1</v>
      </c>
      <c r="E57" s="88">
        <v>1</v>
      </c>
      <c r="F57" s="88">
        <v>1</v>
      </c>
      <c r="G57" s="57"/>
      <c r="H57" s="88">
        <v>52</v>
      </c>
      <c r="I57" s="88">
        <v>1</v>
      </c>
      <c r="J57" s="88">
        <v>1</v>
      </c>
      <c r="K57" s="88">
        <v>1</v>
      </c>
      <c r="L57" s="88">
        <v>1</v>
      </c>
      <c r="M57" s="88">
        <v>1</v>
      </c>
      <c r="O57" s="88">
        <v>52</v>
      </c>
      <c r="P57" s="88">
        <v>1</v>
      </c>
      <c r="Q57" s="88">
        <v>1</v>
      </c>
      <c r="R57" s="88">
        <v>1</v>
      </c>
      <c r="S57" s="88">
        <v>1</v>
      </c>
      <c r="T57" s="88">
        <v>1</v>
      </c>
      <c r="V57" s="88">
        <v>52</v>
      </c>
      <c r="W57" s="88">
        <v>1</v>
      </c>
      <c r="X57" s="88">
        <v>1</v>
      </c>
      <c r="Y57" s="88">
        <v>1</v>
      </c>
      <c r="Z57" s="88">
        <v>1</v>
      </c>
      <c r="AA57" s="88">
        <v>1</v>
      </c>
      <c r="AC57" s="88">
        <v>52</v>
      </c>
      <c r="AD57" s="88">
        <v>0</v>
      </c>
      <c r="AE57" s="88">
        <v>0</v>
      </c>
      <c r="AF57" s="88">
        <v>0</v>
      </c>
      <c r="AG57" s="88">
        <v>1</v>
      </c>
      <c r="AH57" s="88">
        <v>1</v>
      </c>
      <c r="AJ57" s="88">
        <v>52</v>
      </c>
      <c r="AK57" s="88">
        <v>1</v>
      </c>
      <c r="AL57" s="88">
        <v>1</v>
      </c>
      <c r="AM57" s="88">
        <v>1</v>
      </c>
      <c r="AN57" s="88">
        <v>1</v>
      </c>
      <c r="AO57" s="88">
        <v>1</v>
      </c>
    </row>
    <row r="58" spans="1:41">
      <c r="A58" s="88">
        <v>53</v>
      </c>
      <c r="B58" s="88">
        <v>1</v>
      </c>
      <c r="C58" s="88">
        <v>1</v>
      </c>
      <c r="D58" s="88">
        <v>1</v>
      </c>
      <c r="E58" s="88">
        <v>1</v>
      </c>
      <c r="F58" s="88">
        <v>1</v>
      </c>
      <c r="G58" s="57"/>
      <c r="H58" s="88">
        <v>53</v>
      </c>
      <c r="I58" s="88">
        <v>1</v>
      </c>
      <c r="J58" s="88">
        <v>1</v>
      </c>
      <c r="K58" s="88">
        <v>1</v>
      </c>
      <c r="L58" s="88">
        <v>1</v>
      </c>
      <c r="M58" s="88">
        <v>1</v>
      </c>
      <c r="O58" s="88">
        <v>53</v>
      </c>
      <c r="P58" s="88">
        <v>1</v>
      </c>
      <c r="Q58" s="88">
        <v>1</v>
      </c>
      <c r="R58" s="88">
        <v>1</v>
      </c>
      <c r="S58" s="88">
        <v>1</v>
      </c>
      <c r="T58" s="88">
        <v>1</v>
      </c>
      <c r="V58" s="88">
        <v>53</v>
      </c>
      <c r="W58" s="88">
        <v>1</v>
      </c>
      <c r="X58" s="88">
        <v>1</v>
      </c>
      <c r="Y58" s="88">
        <v>1</v>
      </c>
      <c r="Z58" s="88">
        <v>1</v>
      </c>
      <c r="AA58" s="88">
        <v>1</v>
      </c>
      <c r="AC58" s="88">
        <v>53</v>
      </c>
      <c r="AD58" s="88">
        <v>0</v>
      </c>
      <c r="AE58" s="88">
        <v>0</v>
      </c>
      <c r="AF58" s="88">
        <v>0</v>
      </c>
      <c r="AG58" s="88">
        <v>1</v>
      </c>
      <c r="AH58" s="88">
        <v>1</v>
      </c>
      <c r="AJ58" s="88">
        <v>53</v>
      </c>
      <c r="AK58" s="88">
        <v>1</v>
      </c>
      <c r="AL58" s="88">
        <v>1</v>
      </c>
      <c r="AM58" s="88">
        <v>1</v>
      </c>
      <c r="AN58" s="88">
        <v>1</v>
      </c>
      <c r="AO58" s="88">
        <v>1</v>
      </c>
    </row>
    <row r="59" spans="1:41">
      <c r="A59" s="88">
        <v>54</v>
      </c>
      <c r="B59" s="88">
        <v>1</v>
      </c>
      <c r="C59" s="88">
        <v>1</v>
      </c>
      <c r="D59" s="88">
        <v>1</v>
      </c>
      <c r="E59" s="88">
        <v>1</v>
      </c>
      <c r="F59" s="88">
        <v>1</v>
      </c>
      <c r="G59" s="57"/>
      <c r="H59" s="88">
        <v>54</v>
      </c>
      <c r="I59" s="88">
        <v>1</v>
      </c>
      <c r="J59" s="88">
        <v>1</v>
      </c>
      <c r="K59" s="88">
        <v>1</v>
      </c>
      <c r="L59" s="88">
        <v>1</v>
      </c>
      <c r="M59" s="88">
        <v>1</v>
      </c>
      <c r="O59" s="88">
        <v>54</v>
      </c>
      <c r="P59" s="88">
        <v>1</v>
      </c>
      <c r="Q59" s="88">
        <v>1</v>
      </c>
      <c r="R59" s="88">
        <v>1</v>
      </c>
      <c r="S59" s="88">
        <v>1</v>
      </c>
      <c r="T59" s="88">
        <v>1</v>
      </c>
      <c r="V59" s="88">
        <v>54</v>
      </c>
      <c r="W59" s="88">
        <v>1</v>
      </c>
      <c r="X59" s="88">
        <v>1</v>
      </c>
      <c r="Y59" s="88">
        <v>1</v>
      </c>
      <c r="Z59" s="88">
        <v>1</v>
      </c>
      <c r="AA59" s="88">
        <v>1</v>
      </c>
      <c r="AC59" s="88">
        <v>54</v>
      </c>
      <c r="AD59" s="88">
        <v>0</v>
      </c>
      <c r="AE59" s="88">
        <v>0</v>
      </c>
      <c r="AF59" s="88">
        <v>0</v>
      </c>
      <c r="AG59" s="88">
        <v>1</v>
      </c>
      <c r="AH59" s="88">
        <v>1</v>
      </c>
      <c r="AJ59" s="88">
        <v>54</v>
      </c>
      <c r="AK59" s="88">
        <v>1</v>
      </c>
      <c r="AL59" s="88">
        <v>1</v>
      </c>
      <c r="AM59" s="88">
        <v>1</v>
      </c>
      <c r="AN59" s="88">
        <v>1</v>
      </c>
      <c r="AO59" s="88">
        <v>1</v>
      </c>
    </row>
    <row r="60" spans="1:41">
      <c r="A60" s="88">
        <v>55</v>
      </c>
      <c r="B60" s="88">
        <v>1</v>
      </c>
      <c r="C60" s="88">
        <v>1</v>
      </c>
      <c r="D60" s="88">
        <v>1</v>
      </c>
      <c r="E60" s="88">
        <v>1</v>
      </c>
      <c r="F60" s="88">
        <v>1</v>
      </c>
      <c r="G60" s="57"/>
      <c r="H60" s="88">
        <v>55</v>
      </c>
      <c r="I60" s="88">
        <v>1</v>
      </c>
      <c r="J60" s="88">
        <v>1</v>
      </c>
      <c r="K60" s="88">
        <v>1</v>
      </c>
      <c r="L60" s="88">
        <v>1</v>
      </c>
      <c r="M60" s="88">
        <v>1</v>
      </c>
      <c r="O60" s="88">
        <v>55</v>
      </c>
      <c r="P60" s="88">
        <v>1</v>
      </c>
      <c r="Q60" s="88">
        <v>1</v>
      </c>
      <c r="R60" s="88">
        <v>1</v>
      </c>
      <c r="S60" s="88">
        <v>1</v>
      </c>
      <c r="T60" s="88">
        <v>1</v>
      </c>
      <c r="V60" s="88">
        <v>55</v>
      </c>
      <c r="W60" s="88">
        <v>1</v>
      </c>
      <c r="X60" s="88">
        <v>1</v>
      </c>
      <c r="Y60" s="88">
        <v>1</v>
      </c>
      <c r="Z60" s="88">
        <v>1</v>
      </c>
      <c r="AA60" s="88">
        <v>1</v>
      </c>
      <c r="AC60" s="88">
        <v>55</v>
      </c>
      <c r="AD60" s="88">
        <v>0</v>
      </c>
      <c r="AE60" s="88">
        <v>0</v>
      </c>
      <c r="AF60" s="88">
        <v>0</v>
      </c>
      <c r="AG60" s="88">
        <v>1</v>
      </c>
      <c r="AH60" s="88">
        <v>1</v>
      </c>
      <c r="AJ60" s="88">
        <v>55</v>
      </c>
      <c r="AK60" s="88">
        <v>1</v>
      </c>
      <c r="AL60" s="88">
        <v>1</v>
      </c>
      <c r="AM60" s="88">
        <v>1</v>
      </c>
      <c r="AN60" s="88">
        <v>1</v>
      </c>
      <c r="AO60" s="88">
        <v>1</v>
      </c>
    </row>
    <row r="61" spans="1:41">
      <c r="A61" s="88">
        <v>56</v>
      </c>
      <c r="B61" s="88">
        <v>1</v>
      </c>
      <c r="C61" s="88">
        <v>1</v>
      </c>
      <c r="D61" s="88">
        <v>1</v>
      </c>
      <c r="E61" s="88">
        <v>1</v>
      </c>
      <c r="F61" s="88">
        <v>1</v>
      </c>
      <c r="G61" s="57"/>
      <c r="H61" s="88">
        <v>56</v>
      </c>
      <c r="I61" s="88">
        <v>1</v>
      </c>
      <c r="J61" s="88">
        <v>1</v>
      </c>
      <c r="K61" s="88">
        <v>1</v>
      </c>
      <c r="L61" s="88">
        <v>1</v>
      </c>
      <c r="M61" s="88">
        <v>1</v>
      </c>
      <c r="O61" s="88">
        <v>56</v>
      </c>
      <c r="P61" s="88">
        <v>1</v>
      </c>
      <c r="Q61" s="88">
        <v>1</v>
      </c>
      <c r="R61" s="88">
        <v>1</v>
      </c>
      <c r="S61" s="88">
        <v>1</v>
      </c>
      <c r="T61" s="88">
        <v>1</v>
      </c>
      <c r="V61" s="88">
        <v>56</v>
      </c>
      <c r="W61" s="88">
        <v>1</v>
      </c>
      <c r="X61" s="88">
        <v>1</v>
      </c>
      <c r="Y61" s="88">
        <v>1</v>
      </c>
      <c r="Z61" s="88">
        <v>1</v>
      </c>
      <c r="AA61" s="88">
        <v>1</v>
      </c>
      <c r="AC61" s="88">
        <v>56</v>
      </c>
      <c r="AD61" s="88">
        <v>0</v>
      </c>
      <c r="AE61" s="88">
        <v>0</v>
      </c>
      <c r="AF61" s="88">
        <v>0</v>
      </c>
      <c r="AG61" s="88">
        <v>1</v>
      </c>
      <c r="AH61" s="88">
        <v>1</v>
      </c>
      <c r="AJ61" s="88">
        <v>56</v>
      </c>
      <c r="AK61" s="88">
        <v>1</v>
      </c>
      <c r="AL61" s="88">
        <v>1</v>
      </c>
      <c r="AM61" s="88">
        <v>1</v>
      </c>
      <c r="AN61" s="88">
        <v>1</v>
      </c>
      <c r="AO61" s="88">
        <v>1</v>
      </c>
    </row>
    <row r="62" spans="1:41">
      <c r="A62" s="88">
        <v>57</v>
      </c>
      <c r="B62" s="88">
        <v>1</v>
      </c>
      <c r="C62" s="88">
        <v>1</v>
      </c>
      <c r="D62" s="88">
        <v>1</v>
      </c>
      <c r="E62" s="88">
        <v>1</v>
      </c>
      <c r="F62" s="88">
        <v>1</v>
      </c>
      <c r="G62" s="57"/>
      <c r="H62" s="88">
        <v>57</v>
      </c>
      <c r="I62" s="88">
        <v>1</v>
      </c>
      <c r="J62" s="88">
        <v>1</v>
      </c>
      <c r="K62" s="88">
        <v>1</v>
      </c>
      <c r="L62" s="88">
        <v>1</v>
      </c>
      <c r="M62" s="88">
        <v>1</v>
      </c>
      <c r="O62" s="88">
        <v>57</v>
      </c>
      <c r="P62" s="88">
        <v>1</v>
      </c>
      <c r="Q62" s="88">
        <v>1</v>
      </c>
      <c r="R62" s="88">
        <v>1</v>
      </c>
      <c r="S62" s="88">
        <v>1</v>
      </c>
      <c r="T62" s="88">
        <v>1</v>
      </c>
      <c r="V62" s="88">
        <v>57</v>
      </c>
      <c r="W62" s="88">
        <v>1</v>
      </c>
      <c r="X62" s="88">
        <v>1</v>
      </c>
      <c r="Y62" s="88">
        <v>1</v>
      </c>
      <c r="Z62" s="88">
        <v>1</v>
      </c>
      <c r="AA62" s="88">
        <v>1</v>
      </c>
      <c r="AC62" s="88">
        <v>57</v>
      </c>
      <c r="AD62" s="88">
        <v>0</v>
      </c>
      <c r="AE62" s="88">
        <v>0</v>
      </c>
      <c r="AF62" s="88">
        <v>0</v>
      </c>
      <c r="AG62" s="88">
        <v>1</v>
      </c>
      <c r="AH62" s="88">
        <v>1</v>
      </c>
      <c r="AJ62" s="88">
        <v>57</v>
      </c>
      <c r="AK62" s="88">
        <v>1</v>
      </c>
      <c r="AL62" s="88">
        <v>1</v>
      </c>
      <c r="AM62" s="88">
        <v>1</v>
      </c>
      <c r="AN62" s="88">
        <v>1</v>
      </c>
      <c r="AO62" s="88">
        <v>1</v>
      </c>
    </row>
    <row r="63" spans="1:41">
      <c r="A63" s="88">
        <v>58</v>
      </c>
      <c r="B63" s="88">
        <v>1</v>
      </c>
      <c r="C63" s="88">
        <v>1</v>
      </c>
      <c r="D63" s="88">
        <v>1</v>
      </c>
      <c r="E63" s="88">
        <v>1</v>
      </c>
      <c r="F63" s="88">
        <v>1</v>
      </c>
      <c r="G63" s="57"/>
      <c r="H63" s="88">
        <v>58</v>
      </c>
      <c r="I63" s="88">
        <v>1</v>
      </c>
      <c r="J63" s="88">
        <v>1</v>
      </c>
      <c r="K63" s="88">
        <v>1</v>
      </c>
      <c r="L63" s="88">
        <v>1</v>
      </c>
      <c r="M63" s="88">
        <v>1</v>
      </c>
      <c r="O63" s="88">
        <v>58</v>
      </c>
      <c r="P63" s="88">
        <v>1</v>
      </c>
      <c r="Q63" s="88">
        <v>1</v>
      </c>
      <c r="R63" s="88">
        <v>1</v>
      </c>
      <c r="S63" s="88">
        <v>1</v>
      </c>
      <c r="T63" s="88">
        <v>1</v>
      </c>
      <c r="V63" s="88">
        <v>58</v>
      </c>
      <c r="W63" s="88">
        <v>1</v>
      </c>
      <c r="X63" s="88">
        <v>1</v>
      </c>
      <c r="Y63" s="88">
        <v>1</v>
      </c>
      <c r="Z63" s="88">
        <v>1</v>
      </c>
      <c r="AA63" s="88">
        <v>1</v>
      </c>
      <c r="AC63" s="88">
        <v>58</v>
      </c>
      <c r="AD63" s="88">
        <v>0</v>
      </c>
      <c r="AE63" s="88">
        <v>0</v>
      </c>
      <c r="AF63" s="88">
        <v>0</v>
      </c>
      <c r="AG63" s="88">
        <v>1</v>
      </c>
      <c r="AH63" s="88">
        <v>1</v>
      </c>
      <c r="AJ63" s="88">
        <v>58</v>
      </c>
      <c r="AK63" s="88">
        <v>1</v>
      </c>
      <c r="AL63" s="88">
        <v>1</v>
      </c>
      <c r="AM63" s="88">
        <v>1</v>
      </c>
      <c r="AN63" s="88">
        <v>1</v>
      </c>
      <c r="AO63" s="88">
        <v>1</v>
      </c>
    </row>
    <row r="64" spans="1:41">
      <c r="A64" s="88">
        <v>59</v>
      </c>
      <c r="B64" s="88">
        <v>1</v>
      </c>
      <c r="C64" s="88">
        <v>1</v>
      </c>
      <c r="D64" s="88">
        <v>1</v>
      </c>
      <c r="E64" s="88">
        <v>1</v>
      </c>
      <c r="F64" s="88">
        <v>1</v>
      </c>
      <c r="G64" s="57"/>
      <c r="H64" s="88">
        <v>59</v>
      </c>
      <c r="I64" s="88">
        <v>1</v>
      </c>
      <c r="J64" s="88">
        <v>1</v>
      </c>
      <c r="K64" s="88">
        <v>1</v>
      </c>
      <c r="L64" s="88">
        <v>1</v>
      </c>
      <c r="M64" s="88">
        <v>1</v>
      </c>
      <c r="O64" s="88">
        <v>59</v>
      </c>
      <c r="P64" s="88">
        <v>1</v>
      </c>
      <c r="Q64" s="88">
        <v>1</v>
      </c>
      <c r="R64" s="88">
        <v>1</v>
      </c>
      <c r="S64" s="88">
        <v>1</v>
      </c>
      <c r="T64" s="88">
        <v>1</v>
      </c>
      <c r="V64" s="88">
        <v>59</v>
      </c>
      <c r="W64" s="88">
        <v>1</v>
      </c>
      <c r="X64" s="88">
        <v>1</v>
      </c>
      <c r="Y64" s="88">
        <v>1</v>
      </c>
      <c r="Z64" s="88">
        <v>1</v>
      </c>
      <c r="AA64" s="88">
        <v>1</v>
      </c>
      <c r="AC64" s="88">
        <v>59</v>
      </c>
      <c r="AD64" s="88">
        <v>0</v>
      </c>
      <c r="AE64" s="88">
        <v>0</v>
      </c>
      <c r="AF64" s="88">
        <v>0</v>
      </c>
      <c r="AG64" s="88">
        <v>1</v>
      </c>
      <c r="AH64" s="88">
        <v>1</v>
      </c>
      <c r="AJ64" s="88">
        <v>59</v>
      </c>
      <c r="AK64" s="88">
        <v>1</v>
      </c>
      <c r="AL64" s="88">
        <v>1</v>
      </c>
      <c r="AM64" s="88">
        <v>1</v>
      </c>
      <c r="AN64" s="88">
        <v>1</v>
      </c>
      <c r="AO64" s="88">
        <v>1</v>
      </c>
    </row>
    <row r="65" spans="1:41">
      <c r="A65" s="88">
        <v>60</v>
      </c>
      <c r="B65" s="88">
        <v>1</v>
      </c>
      <c r="C65" s="88">
        <v>1</v>
      </c>
      <c r="D65" s="88">
        <v>1</v>
      </c>
      <c r="E65" s="88">
        <v>1</v>
      </c>
      <c r="F65" s="88">
        <v>1</v>
      </c>
      <c r="G65" s="57"/>
      <c r="H65" s="88">
        <v>60</v>
      </c>
      <c r="I65" s="88">
        <v>1</v>
      </c>
      <c r="J65" s="88">
        <v>1</v>
      </c>
      <c r="K65" s="88">
        <v>1</v>
      </c>
      <c r="L65" s="88">
        <v>1</v>
      </c>
      <c r="M65" s="88">
        <v>1</v>
      </c>
      <c r="O65" s="88">
        <v>60</v>
      </c>
      <c r="P65" s="88">
        <v>1</v>
      </c>
      <c r="Q65" s="88">
        <v>1</v>
      </c>
      <c r="R65" s="88">
        <v>1</v>
      </c>
      <c r="S65" s="88">
        <v>1</v>
      </c>
      <c r="T65" s="88">
        <v>1</v>
      </c>
      <c r="V65" s="88">
        <v>60</v>
      </c>
      <c r="W65" s="88">
        <v>1</v>
      </c>
      <c r="X65" s="88">
        <v>1</v>
      </c>
      <c r="Y65" s="88">
        <v>1</v>
      </c>
      <c r="Z65" s="88">
        <v>1</v>
      </c>
      <c r="AA65" s="88">
        <v>1</v>
      </c>
      <c r="AC65" s="88">
        <v>60</v>
      </c>
      <c r="AD65" s="88">
        <v>1</v>
      </c>
      <c r="AE65" s="88">
        <v>1</v>
      </c>
      <c r="AF65" s="88">
        <v>1</v>
      </c>
      <c r="AG65" s="88">
        <v>1</v>
      </c>
      <c r="AH65" s="88">
        <v>1</v>
      </c>
      <c r="AJ65" s="88">
        <v>60</v>
      </c>
      <c r="AK65" s="88">
        <v>1</v>
      </c>
      <c r="AL65" s="88">
        <v>1</v>
      </c>
      <c r="AM65" s="88">
        <v>1</v>
      </c>
      <c r="AN65" s="88">
        <v>1</v>
      </c>
      <c r="AO65" s="88">
        <v>1</v>
      </c>
    </row>
    <row r="66" spans="1:41">
      <c r="A66" s="88">
        <v>61</v>
      </c>
      <c r="B66" s="88">
        <v>1</v>
      </c>
      <c r="C66" s="88">
        <v>1</v>
      </c>
      <c r="D66" s="88">
        <v>1</v>
      </c>
      <c r="E66" s="88">
        <v>1</v>
      </c>
      <c r="F66" s="88">
        <v>1</v>
      </c>
      <c r="G66" s="57"/>
      <c r="H66" s="88">
        <v>61</v>
      </c>
      <c r="I66" s="88">
        <v>1</v>
      </c>
      <c r="J66" s="88">
        <v>1</v>
      </c>
      <c r="K66" s="88">
        <v>1</v>
      </c>
      <c r="L66" s="88">
        <v>1</v>
      </c>
      <c r="M66" s="88">
        <v>1</v>
      </c>
      <c r="O66" s="88">
        <v>61</v>
      </c>
      <c r="P66" s="88">
        <v>1</v>
      </c>
      <c r="Q66" s="88">
        <v>1</v>
      </c>
      <c r="R66" s="88">
        <v>1</v>
      </c>
      <c r="S66" s="88">
        <v>1</v>
      </c>
      <c r="T66" s="88">
        <v>1</v>
      </c>
      <c r="V66" s="88">
        <v>61</v>
      </c>
      <c r="W66" s="88">
        <v>1</v>
      </c>
      <c r="X66" s="88">
        <v>1</v>
      </c>
      <c r="Y66" s="88">
        <v>1</v>
      </c>
      <c r="Z66" s="88">
        <v>1</v>
      </c>
      <c r="AA66" s="88">
        <v>1</v>
      </c>
      <c r="AC66" s="88">
        <v>61</v>
      </c>
      <c r="AD66" s="88">
        <v>1</v>
      </c>
      <c r="AE66" s="88">
        <v>1</v>
      </c>
      <c r="AF66" s="88">
        <v>1</v>
      </c>
      <c r="AG66" s="88">
        <v>1</v>
      </c>
      <c r="AH66" s="88">
        <v>1</v>
      </c>
      <c r="AJ66" s="88">
        <v>61</v>
      </c>
      <c r="AK66" s="88">
        <v>1</v>
      </c>
      <c r="AL66" s="88">
        <v>1</v>
      </c>
      <c r="AM66" s="88">
        <v>1</v>
      </c>
      <c r="AN66" s="88">
        <v>1</v>
      </c>
      <c r="AO66" s="88">
        <v>1</v>
      </c>
    </row>
    <row r="67" spans="1:41">
      <c r="A67" s="88">
        <v>62</v>
      </c>
      <c r="B67" s="88">
        <v>1</v>
      </c>
      <c r="C67" s="88">
        <v>1</v>
      </c>
      <c r="D67" s="88">
        <v>1</v>
      </c>
      <c r="E67" s="88">
        <v>1</v>
      </c>
      <c r="F67" s="88">
        <v>1</v>
      </c>
      <c r="G67" s="57"/>
      <c r="H67" s="88">
        <v>62</v>
      </c>
      <c r="I67" s="88">
        <v>1</v>
      </c>
      <c r="J67" s="88">
        <v>1</v>
      </c>
      <c r="K67" s="88">
        <v>1</v>
      </c>
      <c r="L67" s="88">
        <v>1</v>
      </c>
      <c r="M67" s="88">
        <v>1</v>
      </c>
      <c r="O67" s="88">
        <v>62</v>
      </c>
      <c r="P67" s="88">
        <v>1</v>
      </c>
      <c r="Q67" s="88">
        <v>1</v>
      </c>
      <c r="R67" s="88">
        <v>1</v>
      </c>
      <c r="S67" s="88">
        <v>1</v>
      </c>
      <c r="T67" s="88">
        <v>1</v>
      </c>
      <c r="V67" s="88">
        <v>62</v>
      </c>
      <c r="W67" s="88">
        <v>1</v>
      </c>
      <c r="X67" s="88">
        <v>1</v>
      </c>
      <c r="Y67" s="88">
        <v>1</v>
      </c>
      <c r="Z67" s="88">
        <v>1</v>
      </c>
      <c r="AA67" s="88">
        <v>1</v>
      </c>
      <c r="AC67" s="88">
        <v>62</v>
      </c>
      <c r="AD67" s="88">
        <v>1</v>
      </c>
      <c r="AE67" s="88">
        <v>1</v>
      </c>
      <c r="AF67" s="88">
        <v>1</v>
      </c>
      <c r="AG67" s="88">
        <v>1</v>
      </c>
      <c r="AH67" s="88">
        <v>1</v>
      </c>
      <c r="AJ67" s="88">
        <v>62</v>
      </c>
      <c r="AK67" s="88">
        <v>1</v>
      </c>
      <c r="AL67" s="88">
        <v>1</v>
      </c>
      <c r="AM67" s="88">
        <v>1</v>
      </c>
      <c r="AN67" s="88">
        <v>1</v>
      </c>
      <c r="AO67" s="88">
        <v>1</v>
      </c>
    </row>
    <row r="68" spans="1:41">
      <c r="A68" s="88">
        <v>63</v>
      </c>
      <c r="B68" s="88">
        <v>1</v>
      </c>
      <c r="C68" s="88">
        <v>1</v>
      </c>
      <c r="D68" s="88">
        <v>1</v>
      </c>
      <c r="E68" s="88">
        <v>1</v>
      </c>
      <c r="F68" s="88">
        <v>1</v>
      </c>
      <c r="G68" s="57"/>
      <c r="H68" s="88">
        <v>63</v>
      </c>
      <c r="I68" s="88">
        <v>1</v>
      </c>
      <c r="J68" s="88">
        <v>1</v>
      </c>
      <c r="K68" s="88">
        <v>1</v>
      </c>
      <c r="L68" s="88">
        <v>1</v>
      </c>
      <c r="M68" s="88">
        <v>1</v>
      </c>
      <c r="O68" s="88">
        <v>63</v>
      </c>
      <c r="P68" s="88">
        <v>1</v>
      </c>
      <c r="Q68" s="88">
        <v>1</v>
      </c>
      <c r="R68" s="88">
        <v>1</v>
      </c>
      <c r="S68" s="88">
        <v>1</v>
      </c>
      <c r="T68" s="88">
        <v>1</v>
      </c>
      <c r="V68" s="88">
        <v>63</v>
      </c>
      <c r="W68" s="88">
        <v>1</v>
      </c>
      <c r="X68" s="88">
        <v>1</v>
      </c>
      <c r="Y68" s="88">
        <v>1</v>
      </c>
      <c r="Z68" s="88">
        <v>1</v>
      </c>
      <c r="AA68" s="88">
        <v>1</v>
      </c>
      <c r="AC68" s="88">
        <v>63</v>
      </c>
      <c r="AD68" s="88">
        <v>1</v>
      </c>
      <c r="AE68" s="88">
        <v>1</v>
      </c>
      <c r="AF68" s="88">
        <v>1</v>
      </c>
      <c r="AG68" s="88">
        <v>1</v>
      </c>
      <c r="AH68" s="88">
        <v>1</v>
      </c>
      <c r="AJ68" s="88">
        <v>63</v>
      </c>
      <c r="AK68" s="88">
        <v>1</v>
      </c>
      <c r="AL68" s="88">
        <v>1</v>
      </c>
      <c r="AM68" s="88">
        <v>1</v>
      </c>
      <c r="AN68" s="88">
        <v>1</v>
      </c>
      <c r="AO68" s="88">
        <v>1</v>
      </c>
    </row>
    <row r="69" spans="1:41">
      <c r="A69" s="88">
        <v>64</v>
      </c>
      <c r="B69" s="88">
        <v>1</v>
      </c>
      <c r="C69" s="88">
        <v>1</v>
      </c>
      <c r="D69" s="88">
        <v>1</v>
      </c>
      <c r="E69" s="88">
        <v>1</v>
      </c>
      <c r="F69" s="88">
        <v>1</v>
      </c>
      <c r="G69" s="57"/>
      <c r="H69" s="88">
        <v>64</v>
      </c>
      <c r="I69" s="88">
        <v>1</v>
      </c>
      <c r="J69" s="88">
        <v>1</v>
      </c>
      <c r="K69" s="88">
        <v>1</v>
      </c>
      <c r="L69" s="88">
        <v>1</v>
      </c>
      <c r="M69" s="88">
        <v>1</v>
      </c>
      <c r="O69" s="88">
        <v>64</v>
      </c>
      <c r="P69" s="88">
        <v>1</v>
      </c>
      <c r="Q69" s="88">
        <v>1</v>
      </c>
      <c r="R69" s="88">
        <v>1</v>
      </c>
      <c r="S69" s="88">
        <v>1</v>
      </c>
      <c r="T69" s="88">
        <v>1</v>
      </c>
      <c r="V69" s="88">
        <v>64</v>
      </c>
      <c r="W69" s="88">
        <v>1</v>
      </c>
      <c r="X69" s="88">
        <v>1</v>
      </c>
      <c r="Y69" s="88">
        <v>1</v>
      </c>
      <c r="Z69" s="88">
        <v>1</v>
      </c>
      <c r="AA69" s="88">
        <v>1</v>
      </c>
      <c r="AC69" s="88">
        <v>64</v>
      </c>
      <c r="AD69" s="88">
        <v>0</v>
      </c>
      <c r="AE69" s="88">
        <v>0</v>
      </c>
      <c r="AF69" s="88">
        <v>0</v>
      </c>
      <c r="AG69" s="88">
        <v>1</v>
      </c>
      <c r="AH69" s="88">
        <v>1</v>
      </c>
      <c r="AJ69" s="88">
        <v>64</v>
      </c>
      <c r="AK69" s="88">
        <v>1</v>
      </c>
      <c r="AL69" s="88">
        <v>1</v>
      </c>
      <c r="AM69" s="88">
        <v>1</v>
      </c>
      <c r="AN69" s="88">
        <v>1</v>
      </c>
      <c r="AO69" s="88">
        <v>1</v>
      </c>
    </row>
    <row r="70" spans="1:41">
      <c r="A70" s="88">
        <v>65</v>
      </c>
      <c r="B70" s="88">
        <v>1</v>
      </c>
      <c r="C70" s="88">
        <v>1</v>
      </c>
      <c r="D70" s="88">
        <v>1</v>
      </c>
      <c r="E70" s="88">
        <v>1</v>
      </c>
      <c r="F70" s="88">
        <v>1</v>
      </c>
      <c r="G70" s="57"/>
      <c r="H70" s="88">
        <v>65</v>
      </c>
      <c r="I70" s="88">
        <v>1</v>
      </c>
      <c r="J70" s="88">
        <v>1</v>
      </c>
      <c r="K70" s="88">
        <v>1</v>
      </c>
      <c r="L70" s="88">
        <v>1</v>
      </c>
      <c r="M70" s="88">
        <v>1</v>
      </c>
      <c r="O70" s="88">
        <v>65</v>
      </c>
      <c r="P70" s="88">
        <v>1</v>
      </c>
      <c r="Q70" s="88">
        <v>1</v>
      </c>
      <c r="R70" s="88">
        <v>1</v>
      </c>
      <c r="S70" s="88">
        <v>1</v>
      </c>
      <c r="T70" s="88">
        <v>1</v>
      </c>
      <c r="V70" s="88">
        <v>65</v>
      </c>
      <c r="W70" s="88">
        <v>1</v>
      </c>
      <c r="X70" s="88">
        <v>1</v>
      </c>
      <c r="Y70" s="88">
        <v>1</v>
      </c>
      <c r="Z70" s="88">
        <v>1</v>
      </c>
      <c r="AA70" s="88">
        <v>1</v>
      </c>
      <c r="AC70" s="88">
        <v>65</v>
      </c>
      <c r="AD70" s="88">
        <v>0</v>
      </c>
      <c r="AE70" s="88">
        <v>0</v>
      </c>
      <c r="AF70" s="88">
        <v>0</v>
      </c>
      <c r="AG70" s="88">
        <v>1</v>
      </c>
      <c r="AH70" s="88">
        <v>1</v>
      </c>
      <c r="AJ70" s="88">
        <v>65</v>
      </c>
      <c r="AK70" s="88">
        <v>1</v>
      </c>
      <c r="AL70" s="88">
        <v>1</v>
      </c>
      <c r="AM70" s="88">
        <v>1</v>
      </c>
      <c r="AN70" s="88">
        <v>1</v>
      </c>
      <c r="AO70" s="88">
        <v>1</v>
      </c>
    </row>
    <row r="71" spans="1:41">
      <c r="A71" s="88">
        <v>66</v>
      </c>
      <c r="B71" s="88">
        <v>1</v>
      </c>
      <c r="C71" s="88">
        <v>1</v>
      </c>
      <c r="D71" s="88">
        <v>1</v>
      </c>
      <c r="E71" s="88">
        <v>1</v>
      </c>
      <c r="F71" s="88">
        <v>1</v>
      </c>
      <c r="G71" s="57"/>
      <c r="H71" s="88">
        <v>66</v>
      </c>
      <c r="I71" s="88">
        <v>1</v>
      </c>
      <c r="J71" s="88">
        <v>1</v>
      </c>
      <c r="K71" s="88">
        <v>1</v>
      </c>
      <c r="L71" s="88">
        <v>1</v>
      </c>
      <c r="M71" s="88">
        <v>1</v>
      </c>
      <c r="O71" s="88">
        <v>66</v>
      </c>
      <c r="P71" s="88">
        <v>1</v>
      </c>
      <c r="Q71" s="88">
        <v>1</v>
      </c>
      <c r="R71" s="88">
        <v>1</v>
      </c>
      <c r="S71" s="88">
        <v>1</v>
      </c>
      <c r="T71" s="88">
        <v>1</v>
      </c>
      <c r="V71" s="88">
        <v>66</v>
      </c>
      <c r="W71" s="88">
        <v>1</v>
      </c>
      <c r="X71" s="88">
        <v>1</v>
      </c>
      <c r="Y71" s="88">
        <v>1</v>
      </c>
      <c r="Z71" s="88">
        <v>1</v>
      </c>
      <c r="AA71" s="88">
        <v>1</v>
      </c>
      <c r="AC71" s="88">
        <v>66</v>
      </c>
      <c r="AD71" s="88">
        <v>0</v>
      </c>
      <c r="AE71" s="88">
        <v>0</v>
      </c>
      <c r="AF71" s="88">
        <v>0</v>
      </c>
      <c r="AG71" s="88">
        <v>1</v>
      </c>
      <c r="AH71" s="88">
        <v>1</v>
      </c>
      <c r="AJ71" s="88">
        <v>66</v>
      </c>
      <c r="AK71" s="88">
        <v>1</v>
      </c>
      <c r="AL71" s="88">
        <v>1</v>
      </c>
      <c r="AM71" s="88">
        <v>1</v>
      </c>
      <c r="AN71" s="88">
        <v>1</v>
      </c>
      <c r="AO71" s="88">
        <v>1</v>
      </c>
    </row>
    <row r="72" spans="1:41">
      <c r="A72" s="88">
        <v>67</v>
      </c>
      <c r="B72" s="88">
        <v>1</v>
      </c>
      <c r="C72" s="88">
        <v>1</v>
      </c>
      <c r="D72" s="88">
        <v>1</v>
      </c>
      <c r="E72" s="88">
        <v>1</v>
      </c>
      <c r="F72" s="88">
        <v>1</v>
      </c>
      <c r="G72" s="57"/>
      <c r="H72" s="88">
        <v>67</v>
      </c>
      <c r="I72" s="88">
        <v>1</v>
      </c>
      <c r="J72" s="88">
        <v>1</v>
      </c>
      <c r="K72" s="88">
        <v>1</v>
      </c>
      <c r="L72" s="88">
        <v>1</v>
      </c>
      <c r="M72" s="88">
        <v>1</v>
      </c>
      <c r="O72" s="88">
        <v>67</v>
      </c>
      <c r="P72" s="88">
        <v>1</v>
      </c>
      <c r="Q72" s="88">
        <v>1</v>
      </c>
      <c r="R72" s="88">
        <v>1</v>
      </c>
      <c r="S72" s="88">
        <v>1</v>
      </c>
      <c r="T72" s="88">
        <v>1</v>
      </c>
      <c r="V72" s="88">
        <v>67</v>
      </c>
      <c r="W72" s="88">
        <v>1</v>
      </c>
      <c r="X72" s="88">
        <v>1</v>
      </c>
      <c r="Y72" s="88">
        <v>1</v>
      </c>
      <c r="Z72" s="88">
        <v>1</v>
      </c>
      <c r="AA72" s="88">
        <v>1</v>
      </c>
      <c r="AC72" s="88">
        <v>67</v>
      </c>
      <c r="AD72" s="88">
        <v>0</v>
      </c>
      <c r="AE72" s="88">
        <v>0</v>
      </c>
      <c r="AF72" s="88">
        <v>0</v>
      </c>
      <c r="AG72" s="88">
        <v>1</v>
      </c>
      <c r="AH72" s="88">
        <v>1</v>
      </c>
      <c r="AJ72" s="88">
        <v>67</v>
      </c>
      <c r="AK72" s="88">
        <v>1</v>
      </c>
      <c r="AL72" s="88">
        <v>1</v>
      </c>
      <c r="AM72" s="88">
        <v>1</v>
      </c>
      <c r="AN72" s="88">
        <v>1</v>
      </c>
      <c r="AO72" s="88">
        <v>1</v>
      </c>
    </row>
    <row r="73" spans="1:41">
      <c r="A73" s="88">
        <v>68</v>
      </c>
      <c r="B73" s="88">
        <v>1</v>
      </c>
      <c r="C73" s="88">
        <v>1</v>
      </c>
      <c r="D73" s="88">
        <v>1</v>
      </c>
      <c r="E73" s="88">
        <v>1</v>
      </c>
      <c r="F73" s="88">
        <v>1</v>
      </c>
      <c r="G73" s="57"/>
      <c r="H73" s="88">
        <v>68</v>
      </c>
      <c r="I73" s="88">
        <v>1</v>
      </c>
      <c r="J73" s="88">
        <v>1</v>
      </c>
      <c r="K73" s="88">
        <v>1</v>
      </c>
      <c r="L73" s="88">
        <v>1</v>
      </c>
      <c r="M73" s="88">
        <v>1</v>
      </c>
      <c r="O73" s="88">
        <v>68</v>
      </c>
      <c r="P73" s="88">
        <v>1</v>
      </c>
      <c r="Q73" s="88">
        <v>1</v>
      </c>
      <c r="R73" s="88">
        <v>1</v>
      </c>
      <c r="S73" s="88">
        <v>1</v>
      </c>
      <c r="T73" s="88">
        <v>1</v>
      </c>
      <c r="V73" s="88">
        <v>68</v>
      </c>
      <c r="W73" s="88">
        <v>1</v>
      </c>
      <c r="X73" s="88">
        <v>1</v>
      </c>
      <c r="Y73" s="88">
        <v>1</v>
      </c>
      <c r="Z73" s="88">
        <v>1</v>
      </c>
      <c r="AA73" s="88">
        <v>1</v>
      </c>
      <c r="AC73" s="88">
        <v>68</v>
      </c>
      <c r="AD73" s="88">
        <v>0</v>
      </c>
      <c r="AE73" s="88">
        <v>0</v>
      </c>
      <c r="AF73" s="88">
        <v>0</v>
      </c>
      <c r="AG73" s="88">
        <v>1</v>
      </c>
      <c r="AH73" s="88">
        <v>1</v>
      </c>
      <c r="AJ73" s="88">
        <v>68</v>
      </c>
      <c r="AK73" s="88">
        <v>1</v>
      </c>
      <c r="AL73" s="88">
        <v>1</v>
      </c>
      <c r="AM73" s="88">
        <v>1</v>
      </c>
      <c r="AN73" s="88">
        <v>1</v>
      </c>
      <c r="AO73" s="88">
        <v>1</v>
      </c>
    </row>
    <row r="74" spans="1:41">
      <c r="A74" s="88">
        <v>69</v>
      </c>
      <c r="B74" s="88">
        <v>1</v>
      </c>
      <c r="C74" s="88">
        <v>1</v>
      </c>
      <c r="D74" s="88">
        <v>1</v>
      </c>
      <c r="E74" s="88">
        <v>1</v>
      </c>
      <c r="F74" s="88">
        <v>1</v>
      </c>
      <c r="G74" s="57"/>
      <c r="H74" s="88">
        <v>69</v>
      </c>
      <c r="I74" s="88">
        <v>1</v>
      </c>
      <c r="J74" s="88">
        <v>1</v>
      </c>
      <c r="K74" s="88">
        <v>1</v>
      </c>
      <c r="L74" s="88">
        <v>1</v>
      </c>
      <c r="M74" s="88">
        <v>1</v>
      </c>
      <c r="O74" s="88">
        <v>69</v>
      </c>
      <c r="P74" s="88">
        <v>1</v>
      </c>
      <c r="Q74" s="88">
        <v>1</v>
      </c>
      <c r="R74" s="88">
        <v>1</v>
      </c>
      <c r="S74" s="88">
        <v>1</v>
      </c>
      <c r="T74" s="88">
        <v>1</v>
      </c>
      <c r="V74" s="88">
        <v>69</v>
      </c>
      <c r="W74" s="88">
        <v>1</v>
      </c>
      <c r="X74" s="88">
        <v>1</v>
      </c>
      <c r="Y74" s="88">
        <v>1</v>
      </c>
      <c r="Z74" s="88">
        <v>1</v>
      </c>
      <c r="AA74" s="88">
        <v>1</v>
      </c>
      <c r="AC74" s="88">
        <v>69</v>
      </c>
      <c r="AD74" s="88">
        <v>0</v>
      </c>
      <c r="AE74" s="88">
        <v>0</v>
      </c>
      <c r="AF74" s="88">
        <v>0</v>
      </c>
      <c r="AG74" s="88">
        <v>1</v>
      </c>
      <c r="AH74" s="88">
        <v>1</v>
      </c>
      <c r="AJ74" s="88">
        <v>69</v>
      </c>
      <c r="AK74" s="88">
        <v>1</v>
      </c>
      <c r="AL74" s="88">
        <v>1</v>
      </c>
      <c r="AM74" s="88">
        <v>1</v>
      </c>
      <c r="AN74" s="88">
        <v>1</v>
      </c>
      <c r="AO74" s="88">
        <v>1</v>
      </c>
    </row>
    <row r="75" spans="1:41">
      <c r="A75" s="88">
        <v>70</v>
      </c>
      <c r="B75" s="88">
        <v>1</v>
      </c>
      <c r="C75" s="88">
        <v>1</v>
      </c>
      <c r="D75" s="88">
        <v>1</v>
      </c>
      <c r="E75" s="88">
        <v>1</v>
      </c>
      <c r="F75" s="88">
        <v>1</v>
      </c>
      <c r="G75" s="57"/>
      <c r="H75" s="88">
        <v>70</v>
      </c>
      <c r="I75" s="88">
        <v>1</v>
      </c>
      <c r="J75" s="88">
        <v>1</v>
      </c>
      <c r="K75" s="88">
        <v>1</v>
      </c>
      <c r="L75" s="88">
        <v>1</v>
      </c>
      <c r="M75" s="88">
        <v>1</v>
      </c>
      <c r="O75" s="88">
        <v>70</v>
      </c>
      <c r="P75" s="88">
        <v>1</v>
      </c>
      <c r="Q75" s="88">
        <v>1</v>
      </c>
      <c r="R75" s="88">
        <v>1</v>
      </c>
      <c r="S75" s="88">
        <v>1</v>
      </c>
      <c r="T75" s="88">
        <v>1</v>
      </c>
      <c r="V75" s="88">
        <v>70</v>
      </c>
      <c r="W75" s="88">
        <v>1</v>
      </c>
      <c r="X75" s="88">
        <v>1</v>
      </c>
      <c r="Y75" s="88">
        <v>1</v>
      </c>
      <c r="Z75" s="88">
        <v>1</v>
      </c>
      <c r="AA75" s="88">
        <v>1</v>
      </c>
      <c r="AC75" s="88">
        <v>70</v>
      </c>
      <c r="AD75" s="88">
        <v>0</v>
      </c>
      <c r="AE75" s="88">
        <v>0</v>
      </c>
      <c r="AF75" s="88">
        <v>0</v>
      </c>
      <c r="AG75" s="88">
        <v>1</v>
      </c>
      <c r="AH75" s="88">
        <v>1</v>
      </c>
      <c r="AJ75" s="88">
        <v>70</v>
      </c>
      <c r="AK75" s="88">
        <v>1</v>
      </c>
      <c r="AL75" s="88">
        <v>1</v>
      </c>
      <c r="AM75" s="88">
        <v>1</v>
      </c>
      <c r="AN75" s="88">
        <v>1</v>
      </c>
      <c r="AO75" s="88">
        <v>1</v>
      </c>
    </row>
    <row r="76" spans="1:41">
      <c r="A76" s="88">
        <v>71</v>
      </c>
      <c r="B76" s="88">
        <v>1</v>
      </c>
      <c r="C76" s="88">
        <v>1</v>
      </c>
      <c r="D76" s="88">
        <v>1</v>
      </c>
      <c r="E76" s="88">
        <v>1</v>
      </c>
      <c r="F76" s="88">
        <v>1</v>
      </c>
      <c r="G76" s="57"/>
      <c r="H76" s="88">
        <v>71</v>
      </c>
      <c r="I76" s="88">
        <v>1</v>
      </c>
      <c r="J76" s="88">
        <v>1</v>
      </c>
      <c r="K76" s="88">
        <v>1</v>
      </c>
      <c r="L76" s="88">
        <v>1</v>
      </c>
      <c r="M76" s="88">
        <v>1</v>
      </c>
      <c r="O76" s="88">
        <v>71</v>
      </c>
      <c r="P76" s="88">
        <v>1</v>
      </c>
      <c r="Q76" s="88">
        <v>1</v>
      </c>
      <c r="R76" s="88">
        <v>1</v>
      </c>
      <c r="S76" s="88">
        <v>1</v>
      </c>
      <c r="T76" s="88">
        <v>1</v>
      </c>
      <c r="V76" s="88">
        <v>71</v>
      </c>
      <c r="W76" s="88">
        <v>1</v>
      </c>
      <c r="X76" s="88">
        <v>1</v>
      </c>
      <c r="Y76" s="88">
        <v>1</v>
      </c>
      <c r="Z76" s="88">
        <v>1</v>
      </c>
      <c r="AA76" s="88">
        <v>1</v>
      </c>
      <c r="AC76" s="88">
        <v>71</v>
      </c>
      <c r="AD76" s="88">
        <v>0</v>
      </c>
      <c r="AE76" s="88">
        <v>0</v>
      </c>
      <c r="AF76" s="88">
        <v>0</v>
      </c>
      <c r="AG76" s="88">
        <v>1</v>
      </c>
      <c r="AH76" s="88">
        <v>1</v>
      </c>
      <c r="AJ76" s="88">
        <v>71</v>
      </c>
      <c r="AK76" s="88">
        <v>1</v>
      </c>
      <c r="AL76" s="88">
        <v>1</v>
      </c>
      <c r="AM76" s="88">
        <v>1</v>
      </c>
      <c r="AN76" s="88">
        <v>1</v>
      </c>
      <c r="AO76" s="88">
        <v>1</v>
      </c>
    </row>
    <row r="77" spans="1:41">
      <c r="A77" s="88">
        <v>72</v>
      </c>
      <c r="B77" s="88">
        <v>1</v>
      </c>
      <c r="C77" s="88">
        <v>1</v>
      </c>
      <c r="D77" s="88">
        <v>1</v>
      </c>
      <c r="E77" s="88">
        <v>1</v>
      </c>
      <c r="F77" s="88">
        <v>1</v>
      </c>
      <c r="G77" s="57"/>
      <c r="H77" s="88">
        <v>72</v>
      </c>
      <c r="I77" s="88">
        <v>1</v>
      </c>
      <c r="J77" s="88">
        <v>1</v>
      </c>
      <c r="K77" s="88">
        <v>1</v>
      </c>
      <c r="L77" s="88">
        <v>1</v>
      </c>
      <c r="M77" s="88">
        <v>1</v>
      </c>
      <c r="O77" s="88">
        <v>72</v>
      </c>
      <c r="P77" s="88">
        <v>1</v>
      </c>
      <c r="Q77" s="88">
        <v>1</v>
      </c>
      <c r="R77" s="88">
        <v>1</v>
      </c>
      <c r="S77" s="88">
        <v>1</v>
      </c>
      <c r="T77" s="88">
        <v>1</v>
      </c>
      <c r="V77" s="88">
        <v>72</v>
      </c>
      <c r="W77" s="88">
        <v>1</v>
      </c>
      <c r="X77" s="88">
        <v>1</v>
      </c>
      <c r="Y77" s="88">
        <v>1</v>
      </c>
      <c r="Z77" s="88">
        <v>1</v>
      </c>
      <c r="AA77" s="88">
        <v>1</v>
      </c>
      <c r="AC77" s="88">
        <v>72</v>
      </c>
      <c r="AD77" s="88">
        <v>0</v>
      </c>
      <c r="AE77" s="88">
        <v>0</v>
      </c>
      <c r="AF77" s="88">
        <v>0</v>
      </c>
      <c r="AG77" s="88">
        <v>1</v>
      </c>
      <c r="AH77" s="88">
        <v>1</v>
      </c>
      <c r="AJ77" s="88">
        <v>72</v>
      </c>
      <c r="AK77" s="88">
        <v>1</v>
      </c>
      <c r="AL77" s="88">
        <v>1</v>
      </c>
      <c r="AM77" s="88">
        <v>1</v>
      </c>
      <c r="AN77" s="88">
        <v>1</v>
      </c>
      <c r="AO77" s="88">
        <v>1</v>
      </c>
    </row>
    <row r="78" spans="1:41">
      <c r="A78" s="88">
        <v>73</v>
      </c>
      <c r="B78" s="88">
        <v>1</v>
      </c>
      <c r="C78" s="88">
        <v>1</v>
      </c>
      <c r="D78" s="88">
        <v>1</v>
      </c>
      <c r="E78" s="88">
        <v>1</v>
      </c>
      <c r="F78" s="88">
        <v>1</v>
      </c>
      <c r="G78" s="57"/>
      <c r="H78" s="88">
        <v>73</v>
      </c>
      <c r="I78" s="88">
        <v>1</v>
      </c>
      <c r="J78" s="88">
        <v>1</v>
      </c>
      <c r="K78" s="88">
        <v>1</v>
      </c>
      <c r="L78" s="88">
        <v>1</v>
      </c>
      <c r="M78" s="88">
        <v>1</v>
      </c>
      <c r="O78" s="88">
        <v>73</v>
      </c>
      <c r="P78" s="88">
        <v>1</v>
      </c>
      <c r="Q78" s="88">
        <v>1</v>
      </c>
      <c r="R78" s="88">
        <v>1</v>
      </c>
      <c r="S78" s="88">
        <v>1</v>
      </c>
      <c r="T78" s="88">
        <v>1</v>
      </c>
      <c r="V78" s="88">
        <v>73</v>
      </c>
      <c r="W78" s="88">
        <v>1</v>
      </c>
      <c r="X78" s="88">
        <v>1</v>
      </c>
      <c r="Y78" s="88">
        <v>1</v>
      </c>
      <c r="Z78" s="88">
        <v>1</v>
      </c>
      <c r="AA78" s="88">
        <v>1</v>
      </c>
      <c r="AC78" s="88">
        <v>73</v>
      </c>
      <c r="AD78" s="88">
        <v>0</v>
      </c>
      <c r="AE78" s="88">
        <v>0</v>
      </c>
      <c r="AF78" s="88">
        <v>0</v>
      </c>
      <c r="AG78" s="88">
        <v>1</v>
      </c>
      <c r="AH78" s="88">
        <v>1</v>
      </c>
      <c r="AJ78" s="88">
        <v>73</v>
      </c>
      <c r="AK78" s="88">
        <v>1</v>
      </c>
      <c r="AL78" s="88">
        <v>1</v>
      </c>
      <c r="AM78" s="88">
        <v>1</v>
      </c>
      <c r="AN78" s="88">
        <v>1</v>
      </c>
      <c r="AO78" s="88">
        <v>1</v>
      </c>
    </row>
    <row r="79" spans="1:41">
      <c r="A79" s="88">
        <v>74</v>
      </c>
      <c r="B79" s="88">
        <v>1</v>
      </c>
      <c r="C79" s="88">
        <v>1</v>
      </c>
      <c r="D79" s="88">
        <v>1</v>
      </c>
      <c r="E79" s="88">
        <v>1</v>
      </c>
      <c r="F79" s="88">
        <v>1</v>
      </c>
      <c r="G79" s="57"/>
      <c r="H79" s="88">
        <v>74</v>
      </c>
      <c r="I79" s="88">
        <v>1</v>
      </c>
      <c r="J79" s="88">
        <v>1</v>
      </c>
      <c r="K79" s="88">
        <v>1</v>
      </c>
      <c r="L79" s="88">
        <v>1</v>
      </c>
      <c r="M79" s="88">
        <v>1</v>
      </c>
      <c r="O79" s="88">
        <v>74</v>
      </c>
      <c r="P79" s="88">
        <v>1</v>
      </c>
      <c r="Q79" s="88">
        <v>1</v>
      </c>
      <c r="R79" s="88">
        <v>1</v>
      </c>
      <c r="S79" s="88">
        <v>1</v>
      </c>
      <c r="T79" s="88">
        <v>1</v>
      </c>
      <c r="V79" s="88">
        <v>74</v>
      </c>
      <c r="W79" s="88">
        <v>1</v>
      </c>
      <c r="X79" s="88">
        <v>1</v>
      </c>
      <c r="Y79" s="88">
        <v>1</v>
      </c>
      <c r="Z79" s="88">
        <v>1</v>
      </c>
      <c r="AA79" s="88">
        <v>1</v>
      </c>
      <c r="AC79" s="88">
        <v>74</v>
      </c>
      <c r="AD79" s="88">
        <v>0</v>
      </c>
      <c r="AE79" s="88">
        <v>0</v>
      </c>
      <c r="AF79" s="88">
        <v>0</v>
      </c>
      <c r="AG79" s="88">
        <v>1</v>
      </c>
      <c r="AH79" s="88">
        <v>1</v>
      </c>
      <c r="AJ79" s="88">
        <v>74</v>
      </c>
      <c r="AK79" s="88">
        <v>1</v>
      </c>
      <c r="AL79" s="88">
        <v>1</v>
      </c>
      <c r="AM79" s="88">
        <v>1</v>
      </c>
      <c r="AN79" s="88">
        <v>1</v>
      </c>
      <c r="AO79" s="88">
        <v>1</v>
      </c>
    </row>
    <row r="80" spans="1:41">
      <c r="A80" s="88">
        <v>75</v>
      </c>
      <c r="B80" s="88">
        <v>1</v>
      </c>
      <c r="C80" s="88">
        <v>1</v>
      </c>
      <c r="D80" s="88">
        <v>1</v>
      </c>
      <c r="E80" s="88">
        <v>1</v>
      </c>
      <c r="F80" s="88">
        <v>1</v>
      </c>
      <c r="G80" s="57"/>
      <c r="H80" s="88">
        <v>75</v>
      </c>
      <c r="I80" s="88">
        <v>1</v>
      </c>
      <c r="J80" s="88">
        <v>1</v>
      </c>
      <c r="K80" s="88">
        <v>1</v>
      </c>
      <c r="L80" s="88">
        <v>1</v>
      </c>
      <c r="M80" s="88">
        <v>1</v>
      </c>
      <c r="O80" s="88">
        <v>75</v>
      </c>
      <c r="P80" s="88">
        <v>1</v>
      </c>
      <c r="Q80" s="88">
        <v>1</v>
      </c>
      <c r="R80" s="88">
        <v>1</v>
      </c>
      <c r="S80" s="88">
        <v>1</v>
      </c>
      <c r="T80" s="88">
        <v>1</v>
      </c>
      <c r="V80" s="88">
        <v>75</v>
      </c>
      <c r="W80" s="88">
        <v>1</v>
      </c>
      <c r="X80" s="88">
        <v>1</v>
      </c>
      <c r="Y80" s="88">
        <v>1</v>
      </c>
      <c r="Z80" s="88">
        <v>1</v>
      </c>
      <c r="AA80" s="88">
        <v>1</v>
      </c>
      <c r="AC80" s="88">
        <v>75</v>
      </c>
      <c r="AD80" s="88">
        <v>0</v>
      </c>
      <c r="AE80" s="88">
        <v>0</v>
      </c>
      <c r="AF80" s="88">
        <v>0</v>
      </c>
      <c r="AG80" s="88">
        <v>1</v>
      </c>
      <c r="AH80" s="88">
        <v>1</v>
      </c>
      <c r="AJ80" s="88">
        <v>75</v>
      </c>
      <c r="AK80" s="88">
        <v>1</v>
      </c>
      <c r="AL80" s="88">
        <v>1</v>
      </c>
      <c r="AM80" s="88">
        <v>1</v>
      </c>
      <c r="AN80" s="88">
        <v>1</v>
      </c>
      <c r="AO80" s="88">
        <v>1</v>
      </c>
    </row>
    <row r="81" spans="1:41">
      <c r="A81" s="88">
        <v>76</v>
      </c>
      <c r="B81" s="88">
        <v>1</v>
      </c>
      <c r="C81" s="88">
        <v>1</v>
      </c>
      <c r="D81" s="88">
        <v>1</v>
      </c>
      <c r="E81" s="88">
        <v>1</v>
      </c>
      <c r="F81" s="88">
        <v>1</v>
      </c>
      <c r="G81" s="57"/>
      <c r="H81" s="88">
        <v>76</v>
      </c>
      <c r="I81" s="88">
        <v>1</v>
      </c>
      <c r="J81" s="88">
        <v>1</v>
      </c>
      <c r="K81" s="88">
        <v>1</v>
      </c>
      <c r="L81" s="88">
        <v>1</v>
      </c>
      <c r="M81" s="88">
        <v>1</v>
      </c>
      <c r="O81" s="88">
        <v>76</v>
      </c>
      <c r="P81" s="88">
        <v>1</v>
      </c>
      <c r="Q81" s="88">
        <v>1</v>
      </c>
      <c r="R81" s="88">
        <v>1</v>
      </c>
      <c r="S81" s="88">
        <v>1</v>
      </c>
      <c r="T81" s="88">
        <v>1</v>
      </c>
      <c r="V81" s="88">
        <v>76</v>
      </c>
      <c r="W81" s="88">
        <v>1</v>
      </c>
      <c r="X81" s="88">
        <v>1</v>
      </c>
      <c r="Y81" s="88">
        <v>1</v>
      </c>
      <c r="Z81" s="88">
        <v>1</v>
      </c>
      <c r="AA81" s="88">
        <v>1</v>
      </c>
      <c r="AC81" s="88">
        <v>76</v>
      </c>
      <c r="AD81" s="88">
        <v>0</v>
      </c>
      <c r="AE81" s="88">
        <v>0</v>
      </c>
      <c r="AF81" s="88">
        <v>0</v>
      </c>
      <c r="AG81" s="88">
        <v>1</v>
      </c>
      <c r="AH81" s="88">
        <v>1</v>
      </c>
      <c r="AJ81" s="88">
        <v>76</v>
      </c>
      <c r="AK81" s="88">
        <v>1</v>
      </c>
      <c r="AL81" s="88">
        <v>1</v>
      </c>
      <c r="AM81" s="88">
        <v>1</v>
      </c>
      <c r="AN81" s="88">
        <v>1</v>
      </c>
      <c r="AO81" s="88">
        <v>1</v>
      </c>
    </row>
    <row r="82" spans="1:41">
      <c r="A82" s="88">
        <v>77</v>
      </c>
      <c r="B82" s="88">
        <v>1</v>
      </c>
      <c r="C82" s="88">
        <v>1</v>
      </c>
      <c r="D82" s="88">
        <v>1</v>
      </c>
      <c r="E82" s="88">
        <v>1</v>
      </c>
      <c r="F82" s="88">
        <v>1</v>
      </c>
      <c r="G82" s="57"/>
      <c r="H82" s="88">
        <v>77</v>
      </c>
      <c r="I82" s="88">
        <v>1</v>
      </c>
      <c r="J82" s="88">
        <v>1</v>
      </c>
      <c r="K82" s="88">
        <v>1</v>
      </c>
      <c r="L82" s="88">
        <v>1</v>
      </c>
      <c r="M82" s="88">
        <v>1</v>
      </c>
      <c r="O82" s="88">
        <v>77</v>
      </c>
      <c r="P82" s="88">
        <v>1</v>
      </c>
      <c r="Q82" s="88">
        <v>1</v>
      </c>
      <c r="R82" s="88">
        <v>1</v>
      </c>
      <c r="S82" s="88">
        <v>1</v>
      </c>
      <c r="T82" s="88">
        <v>1</v>
      </c>
      <c r="V82" s="88">
        <v>77</v>
      </c>
      <c r="W82" s="88">
        <v>1</v>
      </c>
      <c r="X82" s="88">
        <v>1</v>
      </c>
      <c r="Y82" s="88">
        <v>1</v>
      </c>
      <c r="Z82" s="88">
        <v>1</v>
      </c>
      <c r="AA82" s="88">
        <v>1</v>
      </c>
      <c r="AC82" s="88">
        <v>77</v>
      </c>
      <c r="AD82" s="88">
        <v>0</v>
      </c>
      <c r="AE82" s="88">
        <v>0</v>
      </c>
      <c r="AF82" s="88">
        <v>0</v>
      </c>
      <c r="AG82" s="88">
        <v>1</v>
      </c>
      <c r="AH82" s="88">
        <v>1</v>
      </c>
      <c r="AJ82" s="88">
        <v>77</v>
      </c>
      <c r="AK82" s="88">
        <v>1</v>
      </c>
      <c r="AL82" s="88">
        <v>1</v>
      </c>
      <c r="AM82" s="88">
        <v>1</v>
      </c>
      <c r="AN82" s="88">
        <v>1</v>
      </c>
      <c r="AO82" s="88">
        <v>1</v>
      </c>
    </row>
    <row r="83" spans="1:41">
      <c r="A83" s="88">
        <v>78</v>
      </c>
      <c r="B83" s="88">
        <v>1</v>
      </c>
      <c r="C83" s="88">
        <v>1</v>
      </c>
      <c r="D83" s="88">
        <v>1</v>
      </c>
      <c r="E83" s="88">
        <v>1</v>
      </c>
      <c r="F83" s="88">
        <v>1</v>
      </c>
      <c r="G83" s="57"/>
      <c r="H83" s="88">
        <v>78</v>
      </c>
      <c r="I83" s="88">
        <v>1</v>
      </c>
      <c r="J83" s="88">
        <v>1</v>
      </c>
      <c r="K83" s="88">
        <v>1</v>
      </c>
      <c r="L83" s="88">
        <v>1</v>
      </c>
      <c r="M83" s="88">
        <v>1</v>
      </c>
      <c r="O83" s="88">
        <v>78</v>
      </c>
      <c r="P83" s="88">
        <v>1</v>
      </c>
      <c r="Q83" s="88">
        <v>1</v>
      </c>
      <c r="R83" s="88">
        <v>1</v>
      </c>
      <c r="S83" s="88">
        <v>1</v>
      </c>
      <c r="T83" s="88">
        <v>1</v>
      </c>
      <c r="V83" s="88">
        <v>78</v>
      </c>
      <c r="W83" s="88">
        <v>1</v>
      </c>
      <c r="X83" s="88">
        <v>1</v>
      </c>
      <c r="Y83" s="88">
        <v>1</v>
      </c>
      <c r="Z83" s="88">
        <v>1</v>
      </c>
      <c r="AA83" s="88">
        <v>1</v>
      </c>
      <c r="AC83" s="88">
        <v>78</v>
      </c>
      <c r="AD83" s="88">
        <v>0</v>
      </c>
      <c r="AE83" s="88">
        <v>0</v>
      </c>
      <c r="AF83" s="88">
        <v>0</v>
      </c>
      <c r="AG83" s="88">
        <v>1</v>
      </c>
      <c r="AH83" s="88">
        <v>1</v>
      </c>
      <c r="AJ83" s="88">
        <v>78</v>
      </c>
      <c r="AK83" s="88">
        <v>1</v>
      </c>
      <c r="AL83" s="88">
        <v>1</v>
      </c>
      <c r="AM83" s="88">
        <v>1</v>
      </c>
      <c r="AN83" s="88">
        <v>1</v>
      </c>
      <c r="AO83" s="88">
        <v>1</v>
      </c>
    </row>
    <row r="84" spans="1:41">
      <c r="A84" s="88">
        <v>79</v>
      </c>
      <c r="B84" s="88">
        <v>1</v>
      </c>
      <c r="C84" s="88">
        <v>1</v>
      </c>
      <c r="D84" s="88">
        <v>1</v>
      </c>
      <c r="E84" s="88">
        <v>1</v>
      </c>
      <c r="F84" s="88">
        <v>1</v>
      </c>
      <c r="G84" s="57"/>
      <c r="H84" s="88">
        <v>79</v>
      </c>
      <c r="I84" s="88">
        <v>1</v>
      </c>
      <c r="J84" s="88">
        <v>1</v>
      </c>
      <c r="K84" s="88">
        <v>1</v>
      </c>
      <c r="L84" s="88">
        <v>1</v>
      </c>
      <c r="M84" s="88">
        <v>1</v>
      </c>
      <c r="O84" s="88">
        <v>79</v>
      </c>
      <c r="P84" s="88">
        <v>1</v>
      </c>
      <c r="Q84" s="88">
        <v>1</v>
      </c>
      <c r="R84" s="88">
        <v>1</v>
      </c>
      <c r="S84" s="88">
        <v>1</v>
      </c>
      <c r="T84" s="88">
        <v>1</v>
      </c>
      <c r="V84" s="88">
        <v>79</v>
      </c>
      <c r="W84" s="88">
        <v>1</v>
      </c>
      <c r="X84" s="88">
        <v>1</v>
      </c>
      <c r="Y84" s="88">
        <v>1</v>
      </c>
      <c r="Z84" s="88">
        <v>1</v>
      </c>
      <c r="AA84" s="88">
        <v>1</v>
      </c>
      <c r="AC84" s="88">
        <v>79</v>
      </c>
      <c r="AD84" s="88">
        <v>0</v>
      </c>
      <c r="AE84" s="88">
        <v>0</v>
      </c>
      <c r="AF84" s="88">
        <v>0</v>
      </c>
      <c r="AG84" s="88">
        <v>1</v>
      </c>
      <c r="AH84" s="88">
        <v>1</v>
      </c>
      <c r="AJ84" s="88">
        <v>79</v>
      </c>
      <c r="AK84" s="88">
        <v>1</v>
      </c>
      <c r="AL84" s="88">
        <v>1</v>
      </c>
      <c r="AM84" s="88">
        <v>1</v>
      </c>
      <c r="AN84" s="88">
        <v>1</v>
      </c>
      <c r="AO84" s="88">
        <v>1</v>
      </c>
    </row>
    <row r="85" spans="1:41">
      <c r="A85" s="88">
        <v>80</v>
      </c>
      <c r="B85" s="88">
        <v>1</v>
      </c>
      <c r="C85" s="88">
        <v>1</v>
      </c>
      <c r="D85" s="88">
        <v>1</v>
      </c>
      <c r="E85" s="88">
        <v>1</v>
      </c>
      <c r="F85" s="88">
        <v>1</v>
      </c>
      <c r="G85" s="57"/>
      <c r="H85" s="88">
        <v>80</v>
      </c>
      <c r="I85" s="88">
        <v>1</v>
      </c>
      <c r="J85" s="88">
        <v>1</v>
      </c>
      <c r="K85" s="88">
        <v>1</v>
      </c>
      <c r="L85" s="88">
        <v>1</v>
      </c>
      <c r="M85" s="88">
        <v>1</v>
      </c>
      <c r="O85" s="88">
        <v>80</v>
      </c>
      <c r="P85" s="88">
        <v>1</v>
      </c>
      <c r="Q85" s="88">
        <v>1</v>
      </c>
      <c r="R85" s="88">
        <v>1</v>
      </c>
      <c r="S85" s="88">
        <v>1</v>
      </c>
      <c r="T85" s="88">
        <v>1</v>
      </c>
      <c r="V85" s="88">
        <v>80</v>
      </c>
      <c r="W85" s="88">
        <v>1</v>
      </c>
      <c r="X85" s="88">
        <v>1</v>
      </c>
      <c r="Y85" s="88">
        <v>1</v>
      </c>
      <c r="Z85" s="88">
        <v>1</v>
      </c>
      <c r="AA85" s="88">
        <v>1</v>
      </c>
      <c r="AC85" s="88">
        <v>80</v>
      </c>
      <c r="AD85" s="88">
        <v>1</v>
      </c>
      <c r="AE85" s="88">
        <v>1</v>
      </c>
      <c r="AF85" s="88">
        <v>1</v>
      </c>
      <c r="AG85" s="88">
        <v>1</v>
      </c>
      <c r="AH85" s="88">
        <v>1</v>
      </c>
      <c r="AJ85" s="88">
        <v>80</v>
      </c>
      <c r="AK85" s="88">
        <v>1</v>
      </c>
      <c r="AL85" s="88">
        <v>1</v>
      </c>
      <c r="AM85" s="88">
        <v>1</v>
      </c>
      <c r="AN85" s="88">
        <v>1</v>
      </c>
      <c r="AO85" s="88">
        <v>1</v>
      </c>
    </row>
    <row r="86" spans="1:41">
      <c r="A86" s="88">
        <v>81</v>
      </c>
      <c r="B86" s="88">
        <v>1</v>
      </c>
      <c r="C86" s="88">
        <v>1</v>
      </c>
      <c r="D86" s="88">
        <v>1</v>
      </c>
      <c r="E86" s="88">
        <v>1</v>
      </c>
      <c r="F86" s="88">
        <v>1</v>
      </c>
      <c r="G86" s="57"/>
      <c r="H86" s="88">
        <v>81</v>
      </c>
      <c r="I86" s="88">
        <v>1</v>
      </c>
      <c r="J86" s="88">
        <v>1</v>
      </c>
      <c r="K86" s="88">
        <v>1</v>
      </c>
      <c r="L86" s="88">
        <v>1</v>
      </c>
      <c r="M86" s="88">
        <v>1</v>
      </c>
      <c r="O86" s="88">
        <v>81</v>
      </c>
      <c r="P86" s="88">
        <v>1</v>
      </c>
      <c r="Q86" s="88">
        <v>1</v>
      </c>
      <c r="R86" s="88">
        <v>1</v>
      </c>
      <c r="S86" s="88">
        <v>1</v>
      </c>
      <c r="T86" s="88">
        <v>1</v>
      </c>
      <c r="V86" s="88">
        <v>81</v>
      </c>
      <c r="W86" s="88">
        <v>1</v>
      </c>
      <c r="X86" s="88">
        <v>1</v>
      </c>
      <c r="Y86" s="88">
        <v>1</v>
      </c>
      <c r="Z86" s="88">
        <v>1</v>
      </c>
      <c r="AA86" s="88">
        <v>1</v>
      </c>
      <c r="AC86" s="88">
        <v>81</v>
      </c>
      <c r="AD86" s="88">
        <v>1</v>
      </c>
      <c r="AE86" s="88">
        <v>1</v>
      </c>
      <c r="AF86" s="88">
        <v>1</v>
      </c>
      <c r="AG86" s="88">
        <v>1</v>
      </c>
      <c r="AH86" s="88">
        <v>1</v>
      </c>
      <c r="AJ86" s="88">
        <v>81</v>
      </c>
      <c r="AK86" s="88">
        <v>1</v>
      </c>
      <c r="AL86" s="88">
        <v>1</v>
      </c>
      <c r="AM86" s="88">
        <v>1</v>
      </c>
      <c r="AN86" s="88">
        <v>1</v>
      </c>
      <c r="AO86" s="88">
        <v>1</v>
      </c>
    </row>
    <row r="87" spans="1:41">
      <c r="A87" s="88">
        <v>82</v>
      </c>
      <c r="B87" s="88">
        <v>1</v>
      </c>
      <c r="C87" s="88">
        <v>1</v>
      </c>
      <c r="D87" s="88">
        <v>1</v>
      </c>
      <c r="E87" s="88">
        <v>1</v>
      </c>
      <c r="F87" s="88">
        <v>1</v>
      </c>
      <c r="G87" s="57"/>
      <c r="H87" s="88">
        <v>82</v>
      </c>
      <c r="I87" s="88">
        <v>1</v>
      </c>
      <c r="J87" s="88">
        <v>1</v>
      </c>
      <c r="K87" s="88">
        <v>1</v>
      </c>
      <c r="L87" s="88">
        <v>1</v>
      </c>
      <c r="M87" s="88">
        <v>1</v>
      </c>
      <c r="O87" s="88">
        <v>82</v>
      </c>
      <c r="P87" s="88">
        <v>1</v>
      </c>
      <c r="Q87" s="88">
        <v>1</v>
      </c>
      <c r="R87" s="88">
        <v>1</v>
      </c>
      <c r="S87" s="88">
        <v>1</v>
      </c>
      <c r="T87" s="88">
        <v>1</v>
      </c>
      <c r="V87" s="88">
        <v>82</v>
      </c>
      <c r="W87" s="88">
        <v>1</v>
      </c>
      <c r="X87" s="88">
        <v>1</v>
      </c>
      <c r="Y87" s="88">
        <v>1</v>
      </c>
      <c r="Z87" s="88">
        <v>1</v>
      </c>
      <c r="AA87" s="88">
        <v>1</v>
      </c>
      <c r="AC87" s="88">
        <v>82</v>
      </c>
      <c r="AD87" s="88">
        <v>1</v>
      </c>
      <c r="AE87" s="88">
        <v>1</v>
      </c>
      <c r="AF87" s="88">
        <v>1</v>
      </c>
      <c r="AG87" s="88">
        <v>1</v>
      </c>
      <c r="AH87" s="88">
        <v>1</v>
      </c>
      <c r="AJ87" s="88">
        <v>82</v>
      </c>
      <c r="AK87" s="88">
        <v>1</v>
      </c>
      <c r="AL87" s="88">
        <v>1</v>
      </c>
      <c r="AM87" s="88">
        <v>1</v>
      </c>
      <c r="AN87" s="88">
        <v>1</v>
      </c>
      <c r="AO87" s="88">
        <v>1</v>
      </c>
    </row>
    <row r="88" spans="1:41">
      <c r="A88" s="88">
        <v>83</v>
      </c>
      <c r="B88" s="88">
        <v>1</v>
      </c>
      <c r="C88" s="88">
        <v>1</v>
      </c>
      <c r="D88" s="88">
        <v>1</v>
      </c>
      <c r="E88" s="88">
        <v>1</v>
      </c>
      <c r="F88" s="88">
        <v>1</v>
      </c>
      <c r="G88" s="57"/>
      <c r="H88" s="88">
        <v>83</v>
      </c>
      <c r="I88" s="88">
        <v>1</v>
      </c>
      <c r="J88" s="88">
        <v>1</v>
      </c>
      <c r="K88" s="88">
        <v>1</v>
      </c>
      <c r="L88" s="88">
        <v>1</v>
      </c>
      <c r="M88" s="88">
        <v>1</v>
      </c>
      <c r="O88" s="88">
        <v>83</v>
      </c>
      <c r="P88" s="88">
        <v>1</v>
      </c>
      <c r="Q88" s="88">
        <v>1</v>
      </c>
      <c r="R88" s="88">
        <v>1</v>
      </c>
      <c r="S88" s="88">
        <v>1</v>
      </c>
      <c r="T88" s="88">
        <v>1</v>
      </c>
      <c r="V88" s="88">
        <v>83</v>
      </c>
      <c r="W88" s="88">
        <v>1</v>
      </c>
      <c r="X88" s="88">
        <v>1</v>
      </c>
      <c r="Y88" s="88">
        <v>1</v>
      </c>
      <c r="Z88" s="88">
        <v>1</v>
      </c>
      <c r="AA88" s="88">
        <v>1</v>
      </c>
      <c r="AC88" s="88">
        <v>83</v>
      </c>
      <c r="AD88" s="88">
        <v>1</v>
      </c>
      <c r="AE88" s="88">
        <v>1</v>
      </c>
      <c r="AF88" s="88">
        <v>1</v>
      </c>
      <c r="AG88" s="88">
        <v>1</v>
      </c>
      <c r="AH88" s="88">
        <v>1</v>
      </c>
      <c r="AJ88" s="88">
        <v>83</v>
      </c>
      <c r="AK88" s="88">
        <v>1</v>
      </c>
      <c r="AL88" s="88">
        <v>1</v>
      </c>
      <c r="AM88" s="88">
        <v>1</v>
      </c>
      <c r="AN88" s="88">
        <v>1</v>
      </c>
      <c r="AO88" s="88">
        <v>1</v>
      </c>
    </row>
    <row r="89" spans="1:41">
      <c r="A89" s="88">
        <v>84</v>
      </c>
      <c r="B89" s="88">
        <v>1</v>
      </c>
      <c r="C89" s="88">
        <v>1</v>
      </c>
      <c r="D89" s="88">
        <v>1</v>
      </c>
      <c r="E89" s="88">
        <v>1</v>
      </c>
      <c r="F89" s="88">
        <v>1</v>
      </c>
      <c r="G89" s="57"/>
      <c r="H89" s="88">
        <v>84</v>
      </c>
      <c r="I89" s="88">
        <v>1</v>
      </c>
      <c r="J89" s="88">
        <v>1</v>
      </c>
      <c r="K89" s="88">
        <v>1</v>
      </c>
      <c r="L89" s="88">
        <v>1</v>
      </c>
      <c r="M89" s="88">
        <v>1</v>
      </c>
      <c r="O89" s="88">
        <v>84</v>
      </c>
      <c r="P89" s="88">
        <v>1</v>
      </c>
      <c r="Q89" s="88">
        <v>1</v>
      </c>
      <c r="R89" s="88">
        <v>1</v>
      </c>
      <c r="S89" s="88">
        <v>1</v>
      </c>
      <c r="T89" s="88">
        <v>1</v>
      </c>
      <c r="V89" s="88">
        <v>84</v>
      </c>
      <c r="W89" s="88">
        <v>1</v>
      </c>
      <c r="X89" s="88">
        <v>1</v>
      </c>
      <c r="Y89" s="88">
        <v>1</v>
      </c>
      <c r="Z89" s="88">
        <v>1</v>
      </c>
      <c r="AA89" s="88">
        <v>1</v>
      </c>
      <c r="AC89" s="88">
        <v>84</v>
      </c>
      <c r="AD89" s="88">
        <v>0</v>
      </c>
      <c r="AE89" s="88">
        <v>0</v>
      </c>
      <c r="AF89" s="88">
        <v>0</v>
      </c>
      <c r="AG89" s="88">
        <v>1</v>
      </c>
      <c r="AH89" s="88">
        <v>1</v>
      </c>
      <c r="AJ89" s="88">
        <v>84</v>
      </c>
      <c r="AK89" s="88">
        <v>1</v>
      </c>
      <c r="AL89" s="88">
        <v>1</v>
      </c>
      <c r="AM89" s="88">
        <v>1</v>
      </c>
      <c r="AN89" s="88">
        <v>1</v>
      </c>
      <c r="AO89" s="88">
        <v>1</v>
      </c>
    </row>
    <row r="90" spans="1:41">
      <c r="A90" s="88">
        <v>85</v>
      </c>
      <c r="B90" s="88">
        <v>1</v>
      </c>
      <c r="C90" s="88">
        <v>1</v>
      </c>
      <c r="D90" s="88">
        <v>1</v>
      </c>
      <c r="E90" s="88">
        <v>1</v>
      </c>
      <c r="F90" s="88">
        <v>1</v>
      </c>
      <c r="G90" s="57"/>
      <c r="H90" s="88">
        <v>85</v>
      </c>
      <c r="I90" s="88">
        <v>1</v>
      </c>
      <c r="J90" s="88">
        <v>1</v>
      </c>
      <c r="K90" s="88">
        <v>1</v>
      </c>
      <c r="L90" s="88">
        <v>1</v>
      </c>
      <c r="M90" s="88">
        <v>1</v>
      </c>
      <c r="O90" s="88">
        <v>85</v>
      </c>
      <c r="P90" s="88">
        <v>1</v>
      </c>
      <c r="Q90" s="88">
        <v>1</v>
      </c>
      <c r="R90" s="88">
        <v>1</v>
      </c>
      <c r="S90" s="88">
        <v>1</v>
      </c>
      <c r="T90" s="88">
        <v>1</v>
      </c>
      <c r="V90" s="88">
        <v>85</v>
      </c>
      <c r="W90" s="88">
        <v>1</v>
      </c>
      <c r="X90" s="88">
        <v>1</v>
      </c>
      <c r="Y90" s="88">
        <v>1</v>
      </c>
      <c r="Z90" s="88">
        <v>1</v>
      </c>
      <c r="AA90" s="88">
        <v>1</v>
      </c>
      <c r="AC90" s="88">
        <v>85</v>
      </c>
      <c r="AD90" s="88">
        <v>0</v>
      </c>
      <c r="AE90" s="88">
        <v>0</v>
      </c>
      <c r="AF90" s="88">
        <v>0</v>
      </c>
      <c r="AG90" s="88">
        <v>1</v>
      </c>
      <c r="AH90" s="88">
        <v>1</v>
      </c>
      <c r="AJ90" s="88">
        <v>85</v>
      </c>
      <c r="AK90" s="88">
        <v>1</v>
      </c>
      <c r="AL90" s="88">
        <v>1</v>
      </c>
      <c r="AM90" s="88">
        <v>1</v>
      </c>
      <c r="AN90" s="88">
        <v>1</v>
      </c>
      <c r="AO90" s="88">
        <v>1</v>
      </c>
    </row>
    <row r="91" spans="1:41">
      <c r="A91" s="88">
        <v>86</v>
      </c>
      <c r="B91" s="88">
        <v>1</v>
      </c>
      <c r="C91" s="88">
        <v>1</v>
      </c>
      <c r="D91" s="88">
        <v>1</v>
      </c>
      <c r="E91" s="88">
        <v>1</v>
      </c>
      <c r="F91" s="88">
        <v>1</v>
      </c>
      <c r="G91" s="57"/>
      <c r="H91" s="88">
        <v>86</v>
      </c>
      <c r="I91" s="88">
        <v>1</v>
      </c>
      <c r="J91" s="88">
        <v>1</v>
      </c>
      <c r="K91" s="88">
        <v>1</v>
      </c>
      <c r="L91" s="88">
        <v>1</v>
      </c>
      <c r="M91" s="88">
        <v>1</v>
      </c>
      <c r="O91" s="88">
        <v>86</v>
      </c>
      <c r="P91" s="88">
        <v>1</v>
      </c>
      <c r="Q91" s="88">
        <v>1</v>
      </c>
      <c r="R91" s="88">
        <v>1</v>
      </c>
      <c r="S91" s="88">
        <v>1</v>
      </c>
      <c r="T91" s="88">
        <v>1</v>
      </c>
      <c r="V91" s="88">
        <v>86</v>
      </c>
      <c r="W91" s="88">
        <v>1</v>
      </c>
      <c r="X91" s="88">
        <v>1</v>
      </c>
      <c r="Y91" s="88">
        <v>1</v>
      </c>
      <c r="Z91" s="88">
        <v>1</v>
      </c>
      <c r="AA91" s="88">
        <v>1</v>
      </c>
      <c r="AC91" s="88">
        <v>86</v>
      </c>
      <c r="AD91" s="88">
        <v>0</v>
      </c>
      <c r="AE91" s="88">
        <v>0</v>
      </c>
      <c r="AF91" s="88">
        <v>0</v>
      </c>
      <c r="AG91" s="88">
        <v>1</v>
      </c>
      <c r="AH91" s="88">
        <v>1</v>
      </c>
      <c r="AJ91" s="88">
        <v>86</v>
      </c>
      <c r="AK91" s="88">
        <v>1</v>
      </c>
      <c r="AL91" s="88">
        <v>1</v>
      </c>
      <c r="AM91" s="88">
        <v>1</v>
      </c>
      <c r="AN91" s="88">
        <v>1</v>
      </c>
      <c r="AO91" s="88">
        <v>1</v>
      </c>
    </row>
    <row r="92" spans="1:41">
      <c r="A92" s="88">
        <v>87</v>
      </c>
      <c r="B92" s="88">
        <v>1</v>
      </c>
      <c r="C92" s="88">
        <v>1</v>
      </c>
      <c r="D92" s="88">
        <v>1</v>
      </c>
      <c r="E92" s="88">
        <v>1</v>
      </c>
      <c r="F92" s="88">
        <v>1</v>
      </c>
      <c r="G92" s="57"/>
      <c r="H92" s="88">
        <v>87</v>
      </c>
      <c r="I92" s="88">
        <v>1</v>
      </c>
      <c r="J92" s="88">
        <v>1</v>
      </c>
      <c r="K92" s="88">
        <v>1</v>
      </c>
      <c r="L92" s="88">
        <v>1</v>
      </c>
      <c r="M92" s="88">
        <v>1</v>
      </c>
      <c r="O92" s="88">
        <v>87</v>
      </c>
      <c r="P92" s="88">
        <v>1</v>
      </c>
      <c r="Q92" s="88">
        <v>1</v>
      </c>
      <c r="R92" s="88">
        <v>1</v>
      </c>
      <c r="S92" s="88">
        <v>1</v>
      </c>
      <c r="T92" s="88">
        <v>1</v>
      </c>
      <c r="V92" s="88">
        <v>87</v>
      </c>
      <c r="W92" s="88">
        <v>1</v>
      </c>
      <c r="X92" s="88">
        <v>1</v>
      </c>
      <c r="Y92" s="88">
        <v>1</v>
      </c>
      <c r="Z92" s="88">
        <v>1</v>
      </c>
      <c r="AA92" s="88">
        <v>1</v>
      </c>
      <c r="AC92" s="88">
        <v>87</v>
      </c>
      <c r="AD92" s="88">
        <v>0</v>
      </c>
      <c r="AE92" s="88">
        <v>0</v>
      </c>
      <c r="AF92" s="88">
        <v>0</v>
      </c>
      <c r="AG92" s="88">
        <v>1</v>
      </c>
      <c r="AH92" s="88">
        <v>1</v>
      </c>
      <c r="AJ92" s="88">
        <v>87</v>
      </c>
      <c r="AK92" s="88">
        <v>1</v>
      </c>
      <c r="AL92" s="88">
        <v>1</v>
      </c>
      <c r="AM92" s="88">
        <v>1</v>
      </c>
      <c r="AN92" s="88">
        <v>1</v>
      </c>
      <c r="AO92" s="88">
        <v>1</v>
      </c>
    </row>
    <row r="93" spans="1:41">
      <c r="A93" s="88">
        <v>88</v>
      </c>
      <c r="B93" s="88">
        <v>1</v>
      </c>
      <c r="C93" s="88">
        <v>1</v>
      </c>
      <c r="D93" s="88">
        <v>1</v>
      </c>
      <c r="E93" s="88">
        <v>1</v>
      </c>
      <c r="F93" s="88">
        <v>1</v>
      </c>
      <c r="G93" s="57"/>
      <c r="H93" s="88">
        <v>88</v>
      </c>
      <c r="I93" s="88">
        <v>1</v>
      </c>
      <c r="J93" s="88">
        <v>1</v>
      </c>
      <c r="K93" s="88">
        <v>1</v>
      </c>
      <c r="L93" s="88">
        <v>1</v>
      </c>
      <c r="M93" s="88">
        <v>1</v>
      </c>
      <c r="O93" s="88">
        <v>88</v>
      </c>
      <c r="P93" s="88">
        <v>1</v>
      </c>
      <c r="Q93" s="88">
        <v>1</v>
      </c>
      <c r="R93" s="88">
        <v>1</v>
      </c>
      <c r="S93" s="88">
        <v>1</v>
      </c>
      <c r="T93" s="88">
        <v>1</v>
      </c>
      <c r="V93" s="88">
        <v>88</v>
      </c>
      <c r="W93" s="88">
        <v>1</v>
      </c>
      <c r="X93" s="88">
        <v>1</v>
      </c>
      <c r="Y93" s="88">
        <v>1</v>
      </c>
      <c r="Z93" s="88">
        <v>1</v>
      </c>
      <c r="AA93" s="88">
        <v>1</v>
      </c>
      <c r="AC93" s="88">
        <v>88</v>
      </c>
      <c r="AD93" s="88">
        <v>0</v>
      </c>
      <c r="AE93" s="88">
        <v>0</v>
      </c>
      <c r="AF93" s="88">
        <v>0</v>
      </c>
      <c r="AG93" s="88">
        <v>1</v>
      </c>
      <c r="AH93" s="88">
        <v>1</v>
      </c>
      <c r="AJ93" s="88">
        <v>88</v>
      </c>
      <c r="AK93" s="88">
        <v>1</v>
      </c>
      <c r="AL93" s="88">
        <v>1</v>
      </c>
      <c r="AM93" s="88">
        <v>1</v>
      </c>
      <c r="AN93" s="88">
        <v>1</v>
      </c>
      <c r="AO93" s="88">
        <v>1</v>
      </c>
    </row>
    <row r="94" spans="1:41">
      <c r="A94" s="88">
        <v>89</v>
      </c>
      <c r="B94" s="88">
        <v>1</v>
      </c>
      <c r="C94" s="88">
        <v>1</v>
      </c>
      <c r="D94" s="88">
        <v>1</v>
      </c>
      <c r="E94" s="88">
        <v>1</v>
      </c>
      <c r="F94" s="88">
        <v>1</v>
      </c>
      <c r="G94" s="57"/>
      <c r="H94" s="88">
        <v>89</v>
      </c>
      <c r="I94" s="88">
        <v>1</v>
      </c>
      <c r="J94" s="88">
        <v>1</v>
      </c>
      <c r="K94" s="88">
        <v>1</v>
      </c>
      <c r="L94" s="88">
        <v>1</v>
      </c>
      <c r="M94" s="88">
        <v>1</v>
      </c>
      <c r="O94" s="88">
        <v>89</v>
      </c>
      <c r="P94" s="88">
        <v>1</v>
      </c>
      <c r="Q94" s="88">
        <v>1</v>
      </c>
      <c r="R94" s="88">
        <v>1</v>
      </c>
      <c r="S94" s="88">
        <v>1</v>
      </c>
      <c r="T94" s="88">
        <v>1</v>
      </c>
      <c r="V94" s="88">
        <v>89</v>
      </c>
      <c r="W94" s="88">
        <v>1</v>
      </c>
      <c r="X94" s="88">
        <v>1</v>
      </c>
      <c r="Y94" s="88">
        <v>1</v>
      </c>
      <c r="Z94" s="88">
        <v>1</v>
      </c>
      <c r="AA94" s="88">
        <v>1</v>
      </c>
      <c r="AC94" s="88">
        <v>89</v>
      </c>
      <c r="AD94" s="88">
        <v>0</v>
      </c>
      <c r="AE94" s="88">
        <v>0</v>
      </c>
      <c r="AF94" s="88">
        <v>0</v>
      </c>
      <c r="AG94" s="88">
        <v>1</v>
      </c>
      <c r="AH94" s="88">
        <v>1</v>
      </c>
      <c r="AJ94" s="88">
        <v>89</v>
      </c>
      <c r="AK94" s="88">
        <v>1</v>
      </c>
      <c r="AL94" s="88">
        <v>1</v>
      </c>
      <c r="AM94" s="88">
        <v>1</v>
      </c>
      <c r="AN94" s="88">
        <v>1</v>
      </c>
      <c r="AO94" s="88">
        <v>1</v>
      </c>
    </row>
    <row r="95" spans="1:41">
      <c r="A95" s="88">
        <v>90</v>
      </c>
      <c r="B95" s="88">
        <v>1</v>
      </c>
      <c r="C95" s="88">
        <v>1</v>
      </c>
      <c r="D95" s="88">
        <v>1</v>
      </c>
      <c r="E95" s="88">
        <v>1</v>
      </c>
      <c r="F95" s="88">
        <v>1</v>
      </c>
      <c r="G95" s="57"/>
      <c r="H95" s="88">
        <v>90</v>
      </c>
      <c r="I95" s="88">
        <v>1</v>
      </c>
      <c r="J95" s="88">
        <v>1</v>
      </c>
      <c r="K95" s="88">
        <v>1</v>
      </c>
      <c r="L95" s="88">
        <v>1</v>
      </c>
      <c r="M95" s="88">
        <v>1</v>
      </c>
      <c r="O95" s="88">
        <v>90</v>
      </c>
      <c r="P95" s="88">
        <v>1</v>
      </c>
      <c r="Q95" s="88">
        <v>1</v>
      </c>
      <c r="R95" s="88">
        <v>1</v>
      </c>
      <c r="S95" s="88">
        <v>1</v>
      </c>
      <c r="T95" s="88">
        <v>1</v>
      </c>
      <c r="V95" s="88">
        <v>90</v>
      </c>
      <c r="W95" s="88">
        <v>1</v>
      </c>
      <c r="X95" s="88">
        <v>1</v>
      </c>
      <c r="Y95" s="88">
        <v>1</v>
      </c>
      <c r="Z95" s="88">
        <v>1</v>
      </c>
      <c r="AA95" s="88">
        <v>1</v>
      </c>
      <c r="AC95" s="88">
        <v>90</v>
      </c>
      <c r="AD95" s="88">
        <v>0</v>
      </c>
      <c r="AE95" s="88">
        <v>0</v>
      </c>
      <c r="AF95" s="88">
        <v>0</v>
      </c>
      <c r="AG95" s="88">
        <v>1</v>
      </c>
      <c r="AH95" s="88">
        <v>1</v>
      </c>
      <c r="AJ95" s="88">
        <v>90</v>
      </c>
      <c r="AK95" s="88">
        <v>1</v>
      </c>
      <c r="AL95" s="88">
        <v>1</v>
      </c>
      <c r="AM95" s="88">
        <v>1</v>
      </c>
      <c r="AN95" s="88">
        <v>1</v>
      </c>
      <c r="AO95" s="88">
        <v>1</v>
      </c>
    </row>
    <row r="96" spans="1:41">
      <c r="A96" s="88">
        <v>91</v>
      </c>
      <c r="B96" s="88">
        <v>1</v>
      </c>
      <c r="C96" s="88">
        <v>1</v>
      </c>
      <c r="D96" s="88">
        <v>1</v>
      </c>
      <c r="E96" s="88">
        <v>1</v>
      </c>
      <c r="F96" s="88">
        <v>1</v>
      </c>
      <c r="G96" s="57"/>
      <c r="H96" s="88">
        <v>91</v>
      </c>
      <c r="I96" s="88">
        <v>1</v>
      </c>
      <c r="J96" s="88">
        <v>1</v>
      </c>
      <c r="K96" s="88">
        <v>1</v>
      </c>
      <c r="L96" s="88">
        <v>1</v>
      </c>
      <c r="M96" s="88">
        <v>1</v>
      </c>
      <c r="O96" s="88">
        <v>91</v>
      </c>
      <c r="P96" s="88">
        <v>1</v>
      </c>
      <c r="Q96" s="88">
        <v>1</v>
      </c>
      <c r="R96" s="88">
        <v>1</v>
      </c>
      <c r="S96" s="88">
        <v>1</v>
      </c>
      <c r="T96" s="88">
        <v>1</v>
      </c>
      <c r="V96" s="88">
        <v>91</v>
      </c>
      <c r="W96" s="88">
        <v>1</v>
      </c>
      <c r="X96" s="88">
        <v>1</v>
      </c>
      <c r="Y96" s="88">
        <v>1</v>
      </c>
      <c r="Z96" s="88">
        <v>1</v>
      </c>
      <c r="AA96" s="88">
        <v>1</v>
      </c>
      <c r="AC96" s="88">
        <v>91</v>
      </c>
      <c r="AD96" s="88">
        <v>0</v>
      </c>
      <c r="AE96" s="88">
        <v>0</v>
      </c>
      <c r="AF96" s="88">
        <v>0</v>
      </c>
      <c r="AG96" s="88">
        <v>1</v>
      </c>
      <c r="AH96" s="88">
        <v>1</v>
      </c>
      <c r="AJ96" s="88">
        <v>91</v>
      </c>
      <c r="AK96" s="88">
        <v>1</v>
      </c>
      <c r="AL96" s="88">
        <v>1</v>
      </c>
      <c r="AM96" s="88">
        <v>1</v>
      </c>
      <c r="AN96" s="88">
        <v>1</v>
      </c>
      <c r="AO96" s="88">
        <v>1</v>
      </c>
    </row>
    <row r="97" spans="1:41">
      <c r="A97" s="88">
        <v>92</v>
      </c>
      <c r="B97" s="88">
        <v>1</v>
      </c>
      <c r="C97" s="88">
        <v>1</v>
      </c>
      <c r="D97" s="88">
        <v>1</v>
      </c>
      <c r="E97" s="88">
        <v>1</v>
      </c>
      <c r="F97" s="88">
        <v>1</v>
      </c>
      <c r="G97" s="57"/>
      <c r="H97" s="88">
        <v>92</v>
      </c>
      <c r="I97" s="88">
        <v>1</v>
      </c>
      <c r="J97" s="88">
        <v>1</v>
      </c>
      <c r="K97" s="88">
        <v>1</v>
      </c>
      <c r="L97" s="88">
        <v>1</v>
      </c>
      <c r="M97" s="88">
        <v>1</v>
      </c>
      <c r="O97" s="88">
        <v>92</v>
      </c>
      <c r="P97" s="88">
        <v>1</v>
      </c>
      <c r="Q97" s="88">
        <v>1</v>
      </c>
      <c r="R97" s="88">
        <v>1</v>
      </c>
      <c r="S97" s="88">
        <v>1</v>
      </c>
      <c r="T97" s="88">
        <v>1</v>
      </c>
      <c r="V97" s="88">
        <v>92</v>
      </c>
      <c r="W97" s="88">
        <v>1</v>
      </c>
      <c r="X97" s="88">
        <v>1</v>
      </c>
      <c r="Y97" s="88">
        <v>1</v>
      </c>
      <c r="Z97" s="88">
        <v>1</v>
      </c>
      <c r="AA97" s="88">
        <v>1</v>
      </c>
      <c r="AC97" s="88">
        <v>92</v>
      </c>
      <c r="AD97" s="88">
        <v>0</v>
      </c>
      <c r="AE97" s="88">
        <v>0</v>
      </c>
      <c r="AF97" s="88">
        <v>0</v>
      </c>
      <c r="AG97" s="88">
        <v>1</v>
      </c>
      <c r="AH97" s="88">
        <v>1</v>
      </c>
      <c r="AJ97" s="88">
        <v>92</v>
      </c>
      <c r="AK97" s="88">
        <v>1</v>
      </c>
      <c r="AL97" s="88">
        <v>1</v>
      </c>
      <c r="AM97" s="88">
        <v>1</v>
      </c>
      <c r="AN97" s="88">
        <v>1</v>
      </c>
      <c r="AO97" s="88">
        <v>1</v>
      </c>
    </row>
    <row r="98" spans="1:41">
      <c r="A98" s="88">
        <v>93</v>
      </c>
      <c r="B98" s="88">
        <v>1</v>
      </c>
      <c r="C98" s="88">
        <v>1</v>
      </c>
      <c r="D98" s="88">
        <v>1</v>
      </c>
      <c r="E98" s="88">
        <v>1</v>
      </c>
      <c r="F98" s="88">
        <v>1</v>
      </c>
      <c r="G98" s="57"/>
      <c r="H98" s="88">
        <v>93</v>
      </c>
      <c r="I98" s="88">
        <v>1</v>
      </c>
      <c r="J98" s="88">
        <v>1</v>
      </c>
      <c r="K98" s="88">
        <v>1</v>
      </c>
      <c r="L98" s="88">
        <v>1</v>
      </c>
      <c r="M98" s="88">
        <v>1</v>
      </c>
      <c r="O98" s="88">
        <v>93</v>
      </c>
      <c r="P98" s="88">
        <v>1</v>
      </c>
      <c r="Q98" s="88">
        <v>1</v>
      </c>
      <c r="R98" s="88">
        <v>1</v>
      </c>
      <c r="S98" s="88">
        <v>1</v>
      </c>
      <c r="T98" s="88">
        <v>1</v>
      </c>
      <c r="V98" s="88">
        <v>93</v>
      </c>
      <c r="W98" s="88">
        <v>1</v>
      </c>
      <c r="X98" s="88">
        <v>1</v>
      </c>
      <c r="Y98" s="88">
        <v>1</v>
      </c>
      <c r="Z98" s="88">
        <v>1</v>
      </c>
      <c r="AA98" s="88">
        <v>1</v>
      </c>
      <c r="AC98" s="88">
        <v>93</v>
      </c>
      <c r="AD98" s="88">
        <v>0</v>
      </c>
      <c r="AE98" s="88">
        <v>0</v>
      </c>
      <c r="AF98" s="88">
        <v>0</v>
      </c>
      <c r="AG98" s="88">
        <v>1</v>
      </c>
      <c r="AH98" s="88">
        <v>1</v>
      </c>
      <c r="AJ98" s="88">
        <v>93</v>
      </c>
      <c r="AK98" s="88">
        <v>1</v>
      </c>
      <c r="AL98" s="88">
        <v>1</v>
      </c>
      <c r="AM98" s="88">
        <v>1</v>
      </c>
      <c r="AN98" s="88">
        <v>1</v>
      </c>
      <c r="AO98" s="88">
        <v>1</v>
      </c>
    </row>
    <row r="99" spans="1:41">
      <c r="A99" s="88">
        <v>94</v>
      </c>
      <c r="B99" s="88">
        <v>1</v>
      </c>
      <c r="C99" s="88">
        <v>1</v>
      </c>
      <c r="D99" s="88">
        <v>1</v>
      </c>
      <c r="E99" s="88">
        <v>1</v>
      </c>
      <c r="F99" s="88">
        <v>1</v>
      </c>
      <c r="G99" s="57"/>
      <c r="H99" s="88">
        <v>94</v>
      </c>
      <c r="I99" s="88">
        <v>1</v>
      </c>
      <c r="J99" s="88">
        <v>1</v>
      </c>
      <c r="K99" s="88">
        <v>1</v>
      </c>
      <c r="L99" s="88">
        <v>1</v>
      </c>
      <c r="M99" s="88">
        <v>1</v>
      </c>
      <c r="O99" s="88">
        <v>94</v>
      </c>
      <c r="P99" s="88">
        <v>1</v>
      </c>
      <c r="Q99" s="88">
        <v>1</v>
      </c>
      <c r="R99" s="88">
        <v>1</v>
      </c>
      <c r="S99" s="88">
        <v>1</v>
      </c>
      <c r="T99" s="88">
        <v>1</v>
      </c>
      <c r="V99" s="88">
        <v>94</v>
      </c>
      <c r="W99" s="88">
        <v>1</v>
      </c>
      <c r="X99" s="88">
        <v>1</v>
      </c>
      <c r="Y99" s="88">
        <v>1</v>
      </c>
      <c r="Z99" s="88">
        <v>1</v>
      </c>
      <c r="AA99" s="88">
        <v>1</v>
      </c>
      <c r="AC99" s="88">
        <v>94</v>
      </c>
      <c r="AD99" s="88">
        <v>0</v>
      </c>
      <c r="AE99" s="88">
        <v>0</v>
      </c>
      <c r="AF99" s="88">
        <v>0</v>
      </c>
      <c r="AG99" s="88">
        <v>1</v>
      </c>
      <c r="AH99" s="88">
        <v>1</v>
      </c>
      <c r="AJ99" s="88">
        <v>94</v>
      </c>
      <c r="AK99" s="88">
        <v>1</v>
      </c>
      <c r="AL99" s="88">
        <v>1</v>
      </c>
      <c r="AM99" s="88">
        <v>1</v>
      </c>
      <c r="AN99" s="88">
        <v>1</v>
      </c>
      <c r="AO99" s="88">
        <v>1</v>
      </c>
    </row>
    <row r="100" spans="1:41">
      <c r="A100" s="88">
        <v>95</v>
      </c>
      <c r="B100" s="88">
        <v>1</v>
      </c>
      <c r="C100" s="88">
        <v>1</v>
      </c>
      <c r="D100" s="88">
        <v>1</v>
      </c>
      <c r="E100" s="88">
        <v>1</v>
      </c>
      <c r="F100" s="88">
        <v>1</v>
      </c>
      <c r="G100" s="57"/>
      <c r="H100" s="88">
        <v>95</v>
      </c>
      <c r="I100" s="88">
        <v>1</v>
      </c>
      <c r="J100" s="88">
        <v>1</v>
      </c>
      <c r="K100" s="88">
        <v>1</v>
      </c>
      <c r="L100" s="88">
        <v>1</v>
      </c>
      <c r="M100" s="88">
        <v>1</v>
      </c>
      <c r="O100" s="88">
        <v>95</v>
      </c>
      <c r="P100" s="88">
        <v>1</v>
      </c>
      <c r="Q100" s="88">
        <v>1</v>
      </c>
      <c r="R100" s="88">
        <v>1</v>
      </c>
      <c r="S100" s="88">
        <v>1</v>
      </c>
      <c r="T100" s="88">
        <v>1</v>
      </c>
      <c r="V100" s="88">
        <v>95</v>
      </c>
      <c r="W100" s="88">
        <v>1</v>
      </c>
      <c r="X100" s="88">
        <v>1</v>
      </c>
      <c r="Y100" s="88">
        <v>1</v>
      </c>
      <c r="Z100" s="88">
        <v>1</v>
      </c>
      <c r="AA100" s="88">
        <v>1</v>
      </c>
      <c r="AC100" s="88">
        <v>95</v>
      </c>
      <c r="AD100" s="88">
        <v>0</v>
      </c>
      <c r="AE100" s="88">
        <v>0</v>
      </c>
      <c r="AF100" s="88">
        <v>0</v>
      </c>
      <c r="AG100" s="88">
        <v>1</v>
      </c>
      <c r="AH100" s="88">
        <v>1</v>
      </c>
      <c r="AJ100" s="88">
        <v>95</v>
      </c>
      <c r="AK100" s="88">
        <v>1</v>
      </c>
      <c r="AL100" s="88">
        <v>1</v>
      </c>
      <c r="AM100" s="88">
        <v>1</v>
      </c>
      <c r="AN100" s="88">
        <v>1</v>
      </c>
      <c r="AO100" s="88">
        <v>1</v>
      </c>
    </row>
    <row r="101" spans="1:41">
      <c r="A101" s="88">
        <v>96</v>
      </c>
      <c r="B101" s="88">
        <v>1</v>
      </c>
      <c r="C101" s="88">
        <v>1</v>
      </c>
      <c r="D101" s="88">
        <v>1</v>
      </c>
      <c r="E101" s="88">
        <v>1</v>
      </c>
      <c r="F101" s="88">
        <v>1</v>
      </c>
      <c r="G101" s="57"/>
      <c r="H101" s="88">
        <v>96</v>
      </c>
      <c r="I101" s="88">
        <v>1</v>
      </c>
      <c r="J101" s="88">
        <v>1</v>
      </c>
      <c r="K101" s="88">
        <v>1</v>
      </c>
      <c r="L101" s="88">
        <v>1</v>
      </c>
      <c r="M101" s="88">
        <v>1</v>
      </c>
      <c r="O101" s="88">
        <v>96</v>
      </c>
      <c r="P101" s="88">
        <v>1</v>
      </c>
      <c r="Q101" s="88">
        <v>1</v>
      </c>
      <c r="R101" s="88">
        <v>1</v>
      </c>
      <c r="S101" s="88">
        <v>1</v>
      </c>
      <c r="T101" s="88">
        <v>1</v>
      </c>
      <c r="V101" s="88">
        <v>96</v>
      </c>
      <c r="W101" s="88">
        <v>1</v>
      </c>
      <c r="X101" s="88">
        <v>1</v>
      </c>
      <c r="Y101" s="88">
        <v>1</v>
      </c>
      <c r="Z101" s="88">
        <v>1</v>
      </c>
      <c r="AA101" s="88">
        <v>1</v>
      </c>
      <c r="AC101" s="88">
        <v>96</v>
      </c>
      <c r="AD101" s="88">
        <v>0</v>
      </c>
      <c r="AE101" s="88">
        <v>0</v>
      </c>
      <c r="AF101" s="88">
        <v>0</v>
      </c>
      <c r="AG101" s="88">
        <v>1</v>
      </c>
      <c r="AH101" s="88">
        <v>1</v>
      </c>
      <c r="AJ101" s="88">
        <v>96</v>
      </c>
      <c r="AK101" s="88">
        <v>1</v>
      </c>
      <c r="AL101" s="88">
        <v>1</v>
      </c>
      <c r="AM101" s="88">
        <v>1</v>
      </c>
      <c r="AN101" s="88">
        <v>1</v>
      </c>
      <c r="AO101" s="88">
        <v>1</v>
      </c>
    </row>
    <row r="102" spans="1:41">
      <c r="A102" s="88">
        <v>97</v>
      </c>
      <c r="B102" s="88">
        <v>1</v>
      </c>
      <c r="C102" s="88">
        <v>1</v>
      </c>
      <c r="D102" s="88">
        <v>1</v>
      </c>
      <c r="E102" s="88">
        <v>1</v>
      </c>
      <c r="F102" s="88">
        <v>1</v>
      </c>
      <c r="G102" s="57"/>
      <c r="H102" s="88">
        <v>97</v>
      </c>
      <c r="I102" s="88">
        <v>1</v>
      </c>
      <c r="J102" s="88">
        <v>1</v>
      </c>
      <c r="K102" s="88">
        <v>1</v>
      </c>
      <c r="L102" s="88">
        <v>1</v>
      </c>
      <c r="M102" s="88">
        <v>1</v>
      </c>
      <c r="O102" s="88">
        <v>97</v>
      </c>
      <c r="P102" s="88">
        <v>1</v>
      </c>
      <c r="Q102" s="88">
        <v>1</v>
      </c>
      <c r="R102" s="88">
        <v>1</v>
      </c>
      <c r="S102" s="88">
        <v>1</v>
      </c>
      <c r="T102" s="88">
        <v>1</v>
      </c>
      <c r="V102" s="88">
        <v>97</v>
      </c>
      <c r="W102" s="88">
        <v>1</v>
      </c>
      <c r="X102" s="88">
        <v>1</v>
      </c>
      <c r="Y102" s="88">
        <v>1</v>
      </c>
      <c r="Z102" s="88">
        <v>1</v>
      </c>
      <c r="AA102" s="88">
        <v>1</v>
      </c>
      <c r="AC102" s="88">
        <v>97</v>
      </c>
      <c r="AD102" s="88">
        <v>0</v>
      </c>
      <c r="AE102" s="88">
        <v>0</v>
      </c>
      <c r="AF102" s="88">
        <v>0</v>
      </c>
      <c r="AG102" s="88">
        <v>1</v>
      </c>
      <c r="AH102" s="88">
        <v>1</v>
      </c>
      <c r="AJ102" s="88">
        <v>97</v>
      </c>
      <c r="AK102" s="88">
        <v>1</v>
      </c>
      <c r="AL102" s="88">
        <v>1</v>
      </c>
      <c r="AM102" s="88">
        <v>1</v>
      </c>
      <c r="AN102" s="88">
        <v>1</v>
      </c>
      <c r="AO102" s="88">
        <v>1</v>
      </c>
    </row>
    <row r="103" spans="1:41">
      <c r="A103" s="88">
        <v>98</v>
      </c>
      <c r="B103" s="88">
        <v>1</v>
      </c>
      <c r="C103" s="88">
        <v>1</v>
      </c>
      <c r="D103" s="88">
        <v>1</v>
      </c>
      <c r="E103" s="88">
        <v>1</v>
      </c>
      <c r="F103" s="88">
        <v>1</v>
      </c>
      <c r="G103" s="57"/>
      <c r="H103" s="88">
        <v>98</v>
      </c>
      <c r="I103" s="88">
        <v>1</v>
      </c>
      <c r="J103" s="88">
        <v>1</v>
      </c>
      <c r="K103" s="88">
        <v>1</v>
      </c>
      <c r="L103" s="88">
        <v>1</v>
      </c>
      <c r="M103" s="88">
        <v>1</v>
      </c>
      <c r="O103" s="88">
        <v>98</v>
      </c>
      <c r="P103" s="88">
        <v>1</v>
      </c>
      <c r="Q103" s="88">
        <v>1</v>
      </c>
      <c r="R103" s="88">
        <v>1</v>
      </c>
      <c r="S103" s="88">
        <v>1</v>
      </c>
      <c r="T103" s="88">
        <v>1</v>
      </c>
      <c r="V103" s="88">
        <v>98</v>
      </c>
      <c r="W103" s="88">
        <v>1</v>
      </c>
      <c r="X103" s="88">
        <v>1</v>
      </c>
      <c r="Y103" s="88">
        <v>1</v>
      </c>
      <c r="Z103" s="88">
        <v>1</v>
      </c>
      <c r="AA103" s="88">
        <v>1</v>
      </c>
      <c r="AC103" s="88">
        <v>98</v>
      </c>
      <c r="AD103" s="88">
        <v>0</v>
      </c>
      <c r="AE103" s="88">
        <v>0</v>
      </c>
      <c r="AF103" s="88">
        <v>0</v>
      </c>
      <c r="AG103" s="88">
        <v>1</v>
      </c>
      <c r="AH103" s="88">
        <v>1</v>
      </c>
      <c r="AJ103" s="88">
        <v>98</v>
      </c>
      <c r="AK103" s="88">
        <v>1</v>
      </c>
      <c r="AL103" s="88">
        <v>1</v>
      </c>
      <c r="AM103" s="88">
        <v>1</v>
      </c>
      <c r="AN103" s="88">
        <v>1</v>
      </c>
      <c r="AO103" s="88">
        <v>1</v>
      </c>
    </row>
    <row r="104" spans="1:41">
      <c r="A104" s="88">
        <v>99</v>
      </c>
      <c r="B104" s="88">
        <v>1</v>
      </c>
      <c r="C104" s="88">
        <v>1</v>
      </c>
      <c r="D104" s="88">
        <v>1</v>
      </c>
      <c r="E104" s="88">
        <v>1</v>
      </c>
      <c r="F104" s="88">
        <v>1</v>
      </c>
      <c r="G104" s="57"/>
      <c r="H104" s="88">
        <v>99</v>
      </c>
      <c r="I104" s="88">
        <v>1</v>
      </c>
      <c r="J104" s="88">
        <v>1</v>
      </c>
      <c r="K104" s="88">
        <v>1</v>
      </c>
      <c r="L104" s="88">
        <v>1</v>
      </c>
      <c r="M104" s="88">
        <v>1</v>
      </c>
      <c r="O104" s="88">
        <v>99</v>
      </c>
      <c r="P104" s="88">
        <v>1</v>
      </c>
      <c r="Q104" s="88">
        <v>1</v>
      </c>
      <c r="R104" s="88">
        <v>1</v>
      </c>
      <c r="S104" s="88">
        <v>1</v>
      </c>
      <c r="T104" s="88">
        <v>1</v>
      </c>
      <c r="V104" s="88">
        <v>99</v>
      </c>
      <c r="W104" s="88">
        <v>1</v>
      </c>
      <c r="X104" s="88">
        <v>1</v>
      </c>
      <c r="Y104" s="88">
        <v>1</v>
      </c>
      <c r="Z104" s="88">
        <v>1</v>
      </c>
      <c r="AA104" s="88">
        <v>1</v>
      </c>
      <c r="AC104" s="88">
        <v>99</v>
      </c>
      <c r="AD104" s="88">
        <v>0</v>
      </c>
      <c r="AE104" s="88">
        <v>0</v>
      </c>
      <c r="AF104" s="88">
        <v>0</v>
      </c>
      <c r="AG104" s="88">
        <v>1</v>
      </c>
      <c r="AH104" s="88">
        <v>1</v>
      </c>
      <c r="AJ104" s="88">
        <v>99</v>
      </c>
      <c r="AK104" s="88">
        <v>1</v>
      </c>
      <c r="AL104" s="88">
        <v>1</v>
      </c>
      <c r="AM104" s="88">
        <v>1</v>
      </c>
      <c r="AN104" s="88">
        <v>1</v>
      </c>
      <c r="AO104" s="88">
        <v>1</v>
      </c>
    </row>
    <row r="105" spans="1:41">
      <c r="A105" s="88">
        <v>100</v>
      </c>
      <c r="B105" s="88">
        <v>1</v>
      </c>
      <c r="C105" s="88">
        <v>1</v>
      </c>
      <c r="D105" s="88">
        <v>1</v>
      </c>
      <c r="E105" s="88">
        <v>1</v>
      </c>
      <c r="F105" s="88">
        <v>1</v>
      </c>
      <c r="G105" s="57"/>
      <c r="H105" s="88">
        <v>100</v>
      </c>
      <c r="I105" s="88">
        <v>1</v>
      </c>
      <c r="J105" s="88">
        <v>1</v>
      </c>
      <c r="K105" s="88">
        <v>1</v>
      </c>
      <c r="L105" s="88">
        <v>1</v>
      </c>
      <c r="M105" s="88">
        <v>1</v>
      </c>
      <c r="O105" s="88">
        <v>100</v>
      </c>
      <c r="P105" s="88">
        <v>1</v>
      </c>
      <c r="Q105" s="88">
        <v>1</v>
      </c>
      <c r="R105" s="88">
        <v>1</v>
      </c>
      <c r="S105" s="88">
        <v>1</v>
      </c>
      <c r="T105" s="88">
        <v>1</v>
      </c>
      <c r="V105" s="88">
        <v>100</v>
      </c>
      <c r="W105" s="88">
        <v>1</v>
      </c>
      <c r="X105" s="88">
        <v>1</v>
      </c>
      <c r="Y105" s="88">
        <v>1</v>
      </c>
      <c r="Z105" s="88">
        <v>1</v>
      </c>
      <c r="AA105" s="88">
        <v>1</v>
      </c>
      <c r="AC105" s="88">
        <v>100</v>
      </c>
      <c r="AD105" s="88">
        <v>1</v>
      </c>
      <c r="AE105" s="88">
        <v>1</v>
      </c>
      <c r="AF105" s="88">
        <v>1</v>
      </c>
      <c r="AG105" s="88">
        <v>1</v>
      </c>
      <c r="AH105" s="88">
        <v>1</v>
      </c>
      <c r="AJ105" s="88">
        <v>100</v>
      </c>
      <c r="AK105" s="88">
        <v>1</v>
      </c>
      <c r="AL105" s="88">
        <v>1</v>
      </c>
      <c r="AM105" s="88">
        <v>1</v>
      </c>
      <c r="AN105" s="88">
        <v>1</v>
      </c>
      <c r="AO105" s="88">
        <v>1</v>
      </c>
    </row>
    <row r="106" spans="1:41">
      <c r="A106" s="88">
        <v>101</v>
      </c>
      <c r="B106" s="88">
        <v>1</v>
      </c>
      <c r="C106" s="88">
        <v>1</v>
      </c>
      <c r="D106" s="88">
        <v>1</v>
      </c>
      <c r="E106" s="88">
        <v>1</v>
      </c>
      <c r="F106" s="88">
        <v>1</v>
      </c>
      <c r="G106" s="57"/>
      <c r="H106" s="88">
        <v>101</v>
      </c>
      <c r="I106" s="88">
        <v>1</v>
      </c>
      <c r="J106" s="88">
        <v>1</v>
      </c>
      <c r="K106" s="88">
        <v>1</v>
      </c>
      <c r="L106" s="88">
        <v>1</v>
      </c>
      <c r="M106" s="88">
        <v>1</v>
      </c>
      <c r="O106" s="88">
        <v>101</v>
      </c>
      <c r="P106" s="88">
        <v>1</v>
      </c>
      <c r="Q106" s="88">
        <v>1</v>
      </c>
      <c r="R106" s="88">
        <v>1</v>
      </c>
      <c r="S106" s="88">
        <v>1</v>
      </c>
      <c r="T106" s="88">
        <v>1</v>
      </c>
      <c r="V106" s="88">
        <v>101</v>
      </c>
      <c r="W106" s="88">
        <v>1</v>
      </c>
      <c r="X106" s="88">
        <v>1</v>
      </c>
      <c r="Y106" s="88">
        <v>1</v>
      </c>
      <c r="Z106" s="88">
        <v>1</v>
      </c>
      <c r="AA106" s="88">
        <v>1</v>
      </c>
      <c r="AC106" s="88">
        <v>101</v>
      </c>
      <c r="AD106" s="88">
        <v>1</v>
      </c>
      <c r="AE106" s="88">
        <v>1</v>
      </c>
      <c r="AF106" s="88">
        <v>1</v>
      </c>
      <c r="AG106" s="88">
        <v>1</v>
      </c>
      <c r="AH106" s="88">
        <v>1</v>
      </c>
      <c r="AJ106" s="88">
        <v>101</v>
      </c>
      <c r="AK106" s="88">
        <v>1</v>
      </c>
      <c r="AL106" s="88">
        <v>1</v>
      </c>
      <c r="AM106" s="88">
        <v>1</v>
      </c>
      <c r="AN106" s="88">
        <v>1</v>
      </c>
      <c r="AO106" s="88">
        <v>1</v>
      </c>
    </row>
    <row r="107" spans="1:41">
      <c r="A107" s="88">
        <v>102</v>
      </c>
      <c r="B107" s="88">
        <v>1</v>
      </c>
      <c r="C107" s="88">
        <v>1</v>
      </c>
      <c r="D107" s="88">
        <v>1</v>
      </c>
      <c r="E107" s="88">
        <v>1</v>
      </c>
      <c r="F107" s="88">
        <v>1</v>
      </c>
      <c r="G107" s="57"/>
      <c r="H107" s="88">
        <v>102</v>
      </c>
      <c r="I107" s="88">
        <v>1</v>
      </c>
      <c r="J107" s="88">
        <v>1</v>
      </c>
      <c r="K107" s="88">
        <v>1</v>
      </c>
      <c r="L107" s="88">
        <v>1</v>
      </c>
      <c r="M107" s="88">
        <v>1</v>
      </c>
      <c r="O107" s="88">
        <v>102</v>
      </c>
      <c r="P107" s="88">
        <v>1</v>
      </c>
      <c r="Q107" s="88">
        <v>1</v>
      </c>
      <c r="R107" s="88">
        <v>1</v>
      </c>
      <c r="S107" s="88">
        <v>1</v>
      </c>
      <c r="T107" s="88">
        <v>1</v>
      </c>
      <c r="V107" s="88">
        <v>102</v>
      </c>
      <c r="W107" s="88">
        <v>1</v>
      </c>
      <c r="X107" s="88">
        <v>1</v>
      </c>
      <c r="Y107" s="88">
        <v>1</v>
      </c>
      <c r="Z107" s="88">
        <v>1</v>
      </c>
      <c r="AA107" s="88">
        <v>1</v>
      </c>
      <c r="AC107" s="88">
        <v>102</v>
      </c>
      <c r="AD107" s="88">
        <v>1</v>
      </c>
      <c r="AE107" s="88">
        <v>1</v>
      </c>
      <c r="AF107" s="88">
        <v>1</v>
      </c>
      <c r="AG107" s="88">
        <v>1</v>
      </c>
      <c r="AH107" s="88">
        <v>1</v>
      </c>
      <c r="AJ107" s="88">
        <v>102</v>
      </c>
      <c r="AK107" s="88">
        <v>1</v>
      </c>
      <c r="AL107" s="88">
        <v>1</v>
      </c>
      <c r="AM107" s="88">
        <v>1</v>
      </c>
      <c r="AN107" s="88">
        <v>1</v>
      </c>
      <c r="AO107" s="88">
        <v>1</v>
      </c>
    </row>
    <row r="108" spans="1:41">
      <c r="A108" s="88">
        <v>103</v>
      </c>
      <c r="B108" s="88">
        <v>1</v>
      </c>
      <c r="C108" s="88">
        <v>1</v>
      </c>
      <c r="D108" s="88">
        <v>1</v>
      </c>
      <c r="E108" s="88">
        <v>1</v>
      </c>
      <c r="F108" s="88">
        <v>1</v>
      </c>
      <c r="G108" s="57"/>
      <c r="H108" s="88">
        <v>103</v>
      </c>
      <c r="I108" s="88">
        <v>1</v>
      </c>
      <c r="J108" s="88">
        <v>1</v>
      </c>
      <c r="K108" s="88">
        <v>1</v>
      </c>
      <c r="L108" s="88">
        <v>1</v>
      </c>
      <c r="M108" s="88">
        <v>1</v>
      </c>
      <c r="O108" s="88">
        <v>103</v>
      </c>
      <c r="P108" s="88">
        <v>1</v>
      </c>
      <c r="Q108" s="88">
        <v>1</v>
      </c>
      <c r="R108" s="88">
        <v>1</v>
      </c>
      <c r="S108" s="88">
        <v>1</v>
      </c>
      <c r="T108" s="88">
        <v>1</v>
      </c>
      <c r="V108" s="88">
        <v>103</v>
      </c>
      <c r="W108" s="88">
        <v>1</v>
      </c>
      <c r="X108" s="88">
        <v>1</v>
      </c>
      <c r="Y108" s="88">
        <v>1</v>
      </c>
      <c r="Z108" s="88">
        <v>1</v>
      </c>
      <c r="AA108" s="88">
        <v>1</v>
      </c>
      <c r="AC108" s="88">
        <v>103</v>
      </c>
      <c r="AD108" s="88">
        <v>1</v>
      </c>
      <c r="AE108" s="88">
        <v>1</v>
      </c>
      <c r="AF108" s="88">
        <v>1</v>
      </c>
      <c r="AG108" s="88">
        <v>1</v>
      </c>
      <c r="AH108" s="88">
        <v>1</v>
      </c>
      <c r="AJ108" s="88">
        <v>103</v>
      </c>
      <c r="AK108" s="88">
        <v>1</v>
      </c>
      <c r="AL108" s="88">
        <v>1</v>
      </c>
      <c r="AM108" s="88">
        <v>1</v>
      </c>
      <c r="AN108" s="88">
        <v>1</v>
      </c>
      <c r="AO108" s="88">
        <v>1</v>
      </c>
    </row>
    <row r="109" spans="1:41">
      <c r="A109" s="88">
        <v>104</v>
      </c>
      <c r="B109" s="88">
        <v>1</v>
      </c>
      <c r="C109" s="88">
        <v>1</v>
      </c>
      <c r="D109" s="88">
        <v>1</v>
      </c>
      <c r="E109" s="88">
        <v>1</v>
      </c>
      <c r="F109" s="88">
        <v>1</v>
      </c>
      <c r="G109" s="57"/>
      <c r="H109" s="88">
        <v>104</v>
      </c>
      <c r="I109" s="88">
        <v>1</v>
      </c>
      <c r="J109" s="88">
        <v>1</v>
      </c>
      <c r="K109" s="88">
        <v>1</v>
      </c>
      <c r="L109" s="88">
        <v>1</v>
      </c>
      <c r="M109" s="88">
        <v>1</v>
      </c>
      <c r="O109" s="88">
        <v>104</v>
      </c>
      <c r="P109" s="88">
        <v>1</v>
      </c>
      <c r="Q109" s="88">
        <v>1</v>
      </c>
      <c r="R109" s="88">
        <v>1</v>
      </c>
      <c r="S109" s="88">
        <v>1</v>
      </c>
      <c r="T109" s="88">
        <v>1</v>
      </c>
      <c r="V109" s="88">
        <v>104</v>
      </c>
      <c r="W109" s="88">
        <v>1</v>
      </c>
      <c r="X109" s="88">
        <v>1</v>
      </c>
      <c r="Y109" s="88">
        <v>1</v>
      </c>
      <c r="Z109" s="88">
        <v>1</v>
      </c>
      <c r="AA109" s="88">
        <v>1</v>
      </c>
      <c r="AC109" s="88">
        <v>104</v>
      </c>
      <c r="AD109" s="88">
        <v>0</v>
      </c>
      <c r="AE109" s="88">
        <v>0</v>
      </c>
      <c r="AF109" s="88">
        <v>0</v>
      </c>
      <c r="AG109" s="88">
        <v>1</v>
      </c>
      <c r="AH109" s="88">
        <v>1</v>
      </c>
      <c r="AJ109" s="88">
        <v>104</v>
      </c>
      <c r="AK109" s="88">
        <v>1</v>
      </c>
      <c r="AL109" s="88">
        <v>1</v>
      </c>
      <c r="AM109" s="88">
        <v>1</v>
      </c>
      <c r="AN109" s="88">
        <v>1</v>
      </c>
      <c r="AO109" s="88">
        <v>1</v>
      </c>
    </row>
    <row r="110" spans="1:41">
      <c r="A110" s="88">
        <v>105</v>
      </c>
      <c r="B110" s="88">
        <v>1</v>
      </c>
      <c r="C110" s="88">
        <v>1</v>
      </c>
      <c r="D110" s="88">
        <v>1</v>
      </c>
      <c r="E110" s="88">
        <v>1</v>
      </c>
      <c r="F110" s="88">
        <v>1</v>
      </c>
      <c r="G110" s="57"/>
      <c r="H110" s="88">
        <v>105</v>
      </c>
      <c r="I110" s="88">
        <v>1</v>
      </c>
      <c r="J110" s="88">
        <v>1</v>
      </c>
      <c r="K110" s="88">
        <v>1</v>
      </c>
      <c r="L110" s="88">
        <v>1</v>
      </c>
      <c r="M110" s="88">
        <v>1</v>
      </c>
      <c r="O110" s="88">
        <v>105</v>
      </c>
      <c r="P110" s="88">
        <v>1</v>
      </c>
      <c r="Q110" s="88">
        <v>1</v>
      </c>
      <c r="R110" s="88">
        <v>1</v>
      </c>
      <c r="S110" s="88">
        <v>1</v>
      </c>
      <c r="T110" s="88">
        <v>1</v>
      </c>
      <c r="V110" s="88">
        <v>105</v>
      </c>
      <c r="W110" s="88">
        <v>1</v>
      </c>
      <c r="X110" s="88">
        <v>1</v>
      </c>
      <c r="Y110" s="88">
        <v>1</v>
      </c>
      <c r="Z110" s="88">
        <v>1</v>
      </c>
      <c r="AA110" s="88">
        <v>1</v>
      </c>
      <c r="AC110" s="88">
        <v>105</v>
      </c>
      <c r="AD110" s="88">
        <v>0</v>
      </c>
      <c r="AE110" s="88">
        <v>0</v>
      </c>
      <c r="AF110" s="88">
        <v>0</v>
      </c>
      <c r="AG110" s="88">
        <v>1</v>
      </c>
      <c r="AH110" s="88">
        <v>1</v>
      </c>
      <c r="AJ110" s="88">
        <v>105</v>
      </c>
      <c r="AK110" s="88">
        <v>1</v>
      </c>
      <c r="AL110" s="88">
        <v>1</v>
      </c>
      <c r="AM110" s="88">
        <v>1</v>
      </c>
      <c r="AN110" s="88">
        <v>1</v>
      </c>
      <c r="AO110" s="88">
        <v>1</v>
      </c>
    </row>
    <row r="111" spans="1:41">
      <c r="A111" s="88">
        <v>106</v>
      </c>
      <c r="B111" s="88">
        <v>1</v>
      </c>
      <c r="C111" s="88">
        <v>1</v>
      </c>
      <c r="D111" s="88">
        <v>1</v>
      </c>
      <c r="E111" s="88">
        <v>1</v>
      </c>
      <c r="F111" s="88">
        <v>1</v>
      </c>
      <c r="G111" s="57"/>
      <c r="H111" s="88">
        <v>106</v>
      </c>
      <c r="I111" s="88">
        <v>1</v>
      </c>
      <c r="J111" s="88">
        <v>1</v>
      </c>
      <c r="K111" s="88">
        <v>1</v>
      </c>
      <c r="L111" s="88">
        <v>1</v>
      </c>
      <c r="M111" s="88">
        <v>1</v>
      </c>
      <c r="O111" s="88">
        <v>106</v>
      </c>
      <c r="P111" s="88">
        <v>1</v>
      </c>
      <c r="Q111" s="88">
        <v>1</v>
      </c>
      <c r="R111" s="88">
        <v>1</v>
      </c>
      <c r="S111" s="88">
        <v>1</v>
      </c>
      <c r="T111" s="88">
        <v>1</v>
      </c>
      <c r="V111" s="88">
        <v>106</v>
      </c>
      <c r="W111" s="88">
        <v>1</v>
      </c>
      <c r="X111" s="88">
        <v>1</v>
      </c>
      <c r="Y111" s="88">
        <v>1</v>
      </c>
      <c r="Z111" s="88">
        <v>1</v>
      </c>
      <c r="AA111" s="88">
        <v>1</v>
      </c>
      <c r="AC111" s="88">
        <v>106</v>
      </c>
      <c r="AD111" s="88">
        <v>0</v>
      </c>
      <c r="AE111" s="88">
        <v>0</v>
      </c>
      <c r="AF111" s="88">
        <v>0</v>
      </c>
      <c r="AG111" s="88">
        <v>1</v>
      </c>
      <c r="AH111" s="88">
        <v>1</v>
      </c>
      <c r="AJ111" s="88">
        <v>106</v>
      </c>
      <c r="AK111" s="88">
        <v>1</v>
      </c>
      <c r="AL111" s="88">
        <v>1</v>
      </c>
      <c r="AM111" s="88">
        <v>1</v>
      </c>
      <c r="AN111" s="88">
        <v>1</v>
      </c>
      <c r="AO111" s="88">
        <v>1</v>
      </c>
    </row>
    <row r="112" spans="1:41">
      <c r="A112" s="88">
        <v>107</v>
      </c>
      <c r="B112" s="88">
        <v>1</v>
      </c>
      <c r="C112" s="88">
        <v>1</v>
      </c>
      <c r="D112" s="88">
        <v>1</v>
      </c>
      <c r="E112" s="88">
        <v>1</v>
      </c>
      <c r="F112" s="88">
        <v>1</v>
      </c>
      <c r="G112" s="57"/>
      <c r="H112" s="88">
        <v>107</v>
      </c>
      <c r="I112" s="88">
        <v>1</v>
      </c>
      <c r="J112" s="88">
        <v>1</v>
      </c>
      <c r="K112" s="88">
        <v>1</v>
      </c>
      <c r="L112" s="88">
        <v>1</v>
      </c>
      <c r="M112" s="88">
        <v>1</v>
      </c>
      <c r="O112" s="88">
        <v>107</v>
      </c>
      <c r="P112" s="88">
        <v>1</v>
      </c>
      <c r="Q112" s="88">
        <v>1</v>
      </c>
      <c r="R112" s="88">
        <v>1</v>
      </c>
      <c r="S112" s="88">
        <v>1</v>
      </c>
      <c r="T112" s="88">
        <v>1</v>
      </c>
      <c r="V112" s="88">
        <v>107</v>
      </c>
      <c r="W112" s="88">
        <v>1</v>
      </c>
      <c r="X112" s="88">
        <v>1</v>
      </c>
      <c r="Y112" s="88">
        <v>1</v>
      </c>
      <c r="Z112" s="88">
        <v>1</v>
      </c>
      <c r="AA112" s="88">
        <v>1</v>
      </c>
      <c r="AC112" s="88">
        <v>107</v>
      </c>
      <c r="AD112" s="88">
        <v>0</v>
      </c>
      <c r="AE112" s="88">
        <v>0</v>
      </c>
      <c r="AF112" s="88">
        <v>0</v>
      </c>
      <c r="AG112" s="88">
        <v>1</v>
      </c>
      <c r="AH112" s="88">
        <v>1</v>
      </c>
      <c r="AJ112" s="88">
        <v>107</v>
      </c>
      <c r="AK112" s="88">
        <v>1</v>
      </c>
      <c r="AL112" s="88">
        <v>1</v>
      </c>
      <c r="AM112" s="88">
        <v>1</v>
      </c>
      <c r="AN112" s="88">
        <v>1</v>
      </c>
      <c r="AO112" s="88">
        <v>1</v>
      </c>
    </row>
    <row r="113" spans="1:41">
      <c r="A113" s="88">
        <v>108</v>
      </c>
      <c r="B113" s="88">
        <v>1</v>
      </c>
      <c r="C113" s="88">
        <v>1</v>
      </c>
      <c r="D113" s="88">
        <v>1</v>
      </c>
      <c r="E113" s="88">
        <v>1</v>
      </c>
      <c r="F113" s="88">
        <v>1</v>
      </c>
      <c r="G113" s="57"/>
      <c r="H113" s="88">
        <v>108</v>
      </c>
      <c r="I113" s="88">
        <v>1</v>
      </c>
      <c r="J113" s="88">
        <v>1</v>
      </c>
      <c r="K113" s="88">
        <v>1</v>
      </c>
      <c r="L113" s="88">
        <v>1</v>
      </c>
      <c r="M113" s="88">
        <v>1</v>
      </c>
      <c r="O113" s="88">
        <v>108</v>
      </c>
      <c r="P113" s="88">
        <v>1</v>
      </c>
      <c r="Q113" s="88">
        <v>1</v>
      </c>
      <c r="R113" s="88">
        <v>1</v>
      </c>
      <c r="S113" s="88">
        <v>1</v>
      </c>
      <c r="T113" s="88">
        <v>1</v>
      </c>
      <c r="V113" s="88">
        <v>108</v>
      </c>
      <c r="W113" s="88">
        <v>1</v>
      </c>
      <c r="X113" s="88">
        <v>1</v>
      </c>
      <c r="Y113" s="88">
        <v>1</v>
      </c>
      <c r="Z113" s="88">
        <v>1</v>
      </c>
      <c r="AA113" s="88">
        <v>1</v>
      </c>
      <c r="AC113" s="88">
        <v>108</v>
      </c>
      <c r="AD113" s="88">
        <v>0</v>
      </c>
      <c r="AE113" s="88">
        <v>0</v>
      </c>
      <c r="AF113" s="88">
        <v>0</v>
      </c>
      <c r="AG113" s="88">
        <v>1</v>
      </c>
      <c r="AH113" s="88">
        <v>1</v>
      </c>
      <c r="AJ113" s="88">
        <v>108</v>
      </c>
      <c r="AK113" s="88">
        <v>1</v>
      </c>
      <c r="AL113" s="88">
        <v>1</v>
      </c>
      <c r="AM113" s="88">
        <v>1</v>
      </c>
      <c r="AN113" s="88">
        <v>1</v>
      </c>
      <c r="AO113" s="88">
        <v>1</v>
      </c>
    </row>
    <row r="114" spans="1:41">
      <c r="A114" s="88">
        <v>109</v>
      </c>
      <c r="B114" s="88">
        <v>1</v>
      </c>
      <c r="C114" s="88">
        <v>1</v>
      </c>
      <c r="D114" s="88">
        <v>1</v>
      </c>
      <c r="E114" s="88">
        <v>1</v>
      </c>
      <c r="F114" s="88">
        <v>1</v>
      </c>
      <c r="G114" s="57"/>
      <c r="H114" s="88">
        <v>109</v>
      </c>
      <c r="I114" s="88">
        <v>1</v>
      </c>
      <c r="J114" s="88">
        <v>1</v>
      </c>
      <c r="K114" s="88">
        <v>1</v>
      </c>
      <c r="L114" s="88">
        <v>1</v>
      </c>
      <c r="M114" s="88">
        <v>1</v>
      </c>
      <c r="O114" s="88">
        <v>109</v>
      </c>
      <c r="P114" s="88">
        <v>1</v>
      </c>
      <c r="Q114" s="88">
        <v>1</v>
      </c>
      <c r="R114" s="88">
        <v>1</v>
      </c>
      <c r="S114" s="88">
        <v>1</v>
      </c>
      <c r="T114" s="88">
        <v>1</v>
      </c>
      <c r="V114" s="88">
        <v>109</v>
      </c>
      <c r="W114" s="88">
        <v>1</v>
      </c>
      <c r="X114" s="88">
        <v>1</v>
      </c>
      <c r="Y114" s="88">
        <v>1</v>
      </c>
      <c r="Z114" s="88">
        <v>1</v>
      </c>
      <c r="AA114" s="88">
        <v>1</v>
      </c>
      <c r="AC114" s="88">
        <v>109</v>
      </c>
      <c r="AD114" s="88">
        <v>0</v>
      </c>
      <c r="AE114" s="88">
        <v>0</v>
      </c>
      <c r="AF114" s="88">
        <v>0</v>
      </c>
      <c r="AG114" s="88">
        <v>1</v>
      </c>
      <c r="AH114" s="88">
        <v>1</v>
      </c>
      <c r="AJ114" s="88">
        <v>109</v>
      </c>
      <c r="AK114" s="88">
        <v>1</v>
      </c>
      <c r="AL114" s="88">
        <v>1</v>
      </c>
      <c r="AM114" s="88">
        <v>1</v>
      </c>
      <c r="AN114" s="88">
        <v>1</v>
      </c>
      <c r="AO114" s="88">
        <v>1</v>
      </c>
    </row>
    <row r="115" spans="1:41">
      <c r="A115" s="88">
        <v>110</v>
      </c>
      <c r="B115" s="88">
        <v>1</v>
      </c>
      <c r="C115" s="88">
        <v>1</v>
      </c>
      <c r="D115" s="88">
        <v>1</v>
      </c>
      <c r="E115" s="88">
        <v>1</v>
      </c>
      <c r="F115" s="88">
        <v>1</v>
      </c>
      <c r="G115" s="57"/>
      <c r="H115" s="88">
        <v>110</v>
      </c>
      <c r="I115" s="88">
        <v>1</v>
      </c>
      <c r="J115" s="88">
        <v>1</v>
      </c>
      <c r="K115" s="88">
        <v>1</v>
      </c>
      <c r="L115" s="88">
        <v>1</v>
      </c>
      <c r="M115" s="88">
        <v>1</v>
      </c>
      <c r="O115" s="88">
        <v>110</v>
      </c>
      <c r="P115" s="88">
        <v>1</v>
      </c>
      <c r="Q115" s="88">
        <v>1</v>
      </c>
      <c r="R115" s="88">
        <v>1</v>
      </c>
      <c r="S115" s="88">
        <v>1</v>
      </c>
      <c r="T115" s="88">
        <v>1</v>
      </c>
      <c r="V115" s="88">
        <v>110</v>
      </c>
      <c r="W115" s="88">
        <v>1</v>
      </c>
      <c r="X115" s="88">
        <v>1</v>
      </c>
      <c r="Y115" s="88">
        <v>1</v>
      </c>
      <c r="Z115" s="88">
        <v>1</v>
      </c>
      <c r="AA115" s="88">
        <v>1</v>
      </c>
      <c r="AC115" s="88">
        <v>110</v>
      </c>
      <c r="AD115" s="88">
        <v>0</v>
      </c>
      <c r="AE115" s="88">
        <v>0</v>
      </c>
      <c r="AF115" s="88">
        <v>0</v>
      </c>
      <c r="AG115" s="88">
        <v>1</v>
      </c>
      <c r="AH115" s="88">
        <v>1</v>
      </c>
      <c r="AJ115" s="88">
        <v>110</v>
      </c>
      <c r="AK115" s="88">
        <v>1</v>
      </c>
      <c r="AL115" s="88">
        <v>1</v>
      </c>
      <c r="AM115" s="88">
        <v>1</v>
      </c>
      <c r="AN115" s="88">
        <v>1</v>
      </c>
      <c r="AO115" s="88">
        <v>1</v>
      </c>
    </row>
    <row r="116" spans="1:41">
      <c r="A116" s="88">
        <v>111</v>
      </c>
      <c r="B116" s="88">
        <v>1</v>
      </c>
      <c r="C116" s="88">
        <v>1</v>
      </c>
      <c r="D116" s="88">
        <v>1</v>
      </c>
      <c r="E116" s="88">
        <v>1</v>
      </c>
      <c r="F116" s="88">
        <v>1</v>
      </c>
      <c r="G116" s="57"/>
      <c r="H116" s="88">
        <v>111</v>
      </c>
      <c r="I116" s="88">
        <v>1</v>
      </c>
      <c r="J116" s="88">
        <v>1</v>
      </c>
      <c r="K116" s="88">
        <v>1</v>
      </c>
      <c r="L116" s="88">
        <v>1</v>
      </c>
      <c r="M116" s="88">
        <v>1</v>
      </c>
      <c r="O116" s="88">
        <v>111</v>
      </c>
      <c r="P116" s="88">
        <v>1</v>
      </c>
      <c r="Q116" s="88">
        <v>1</v>
      </c>
      <c r="R116" s="88">
        <v>1</v>
      </c>
      <c r="S116" s="88">
        <v>1</v>
      </c>
      <c r="T116" s="88">
        <v>1</v>
      </c>
      <c r="V116" s="88">
        <v>111</v>
      </c>
      <c r="W116" s="88">
        <v>1</v>
      </c>
      <c r="X116" s="88">
        <v>1</v>
      </c>
      <c r="Y116" s="88">
        <v>1</v>
      </c>
      <c r="Z116" s="88">
        <v>1</v>
      </c>
      <c r="AA116" s="88">
        <v>1</v>
      </c>
      <c r="AC116" s="88">
        <v>111</v>
      </c>
      <c r="AD116" s="88">
        <v>0</v>
      </c>
      <c r="AE116" s="88">
        <v>0</v>
      </c>
      <c r="AF116" s="88">
        <v>0</v>
      </c>
      <c r="AG116" s="88">
        <v>1</v>
      </c>
      <c r="AH116" s="88">
        <v>1</v>
      </c>
      <c r="AJ116" s="88">
        <v>111</v>
      </c>
      <c r="AK116" s="88">
        <v>1</v>
      </c>
      <c r="AL116" s="88">
        <v>1</v>
      </c>
      <c r="AM116" s="88">
        <v>1</v>
      </c>
      <c r="AN116" s="88">
        <v>1</v>
      </c>
      <c r="AO116" s="88">
        <v>1</v>
      </c>
    </row>
    <row r="117" spans="1:41">
      <c r="A117" s="88">
        <v>112</v>
      </c>
      <c r="B117" s="88">
        <v>1</v>
      </c>
      <c r="C117" s="88">
        <v>1</v>
      </c>
      <c r="D117" s="88">
        <v>1</v>
      </c>
      <c r="E117" s="88">
        <v>1</v>
      </c>
      <c r="F117" s="88">
        <v>1</v>
      </c>
      <c r="G117" s="57"/>
      <c r="H117" s="88">
        <v>112</v>
      </c>
      <c r="I117" s="88">
        <v>1</v>
      </c>
      <c r="J117" s="88">
        <v>1</v>
      </c>
      <c r="K117" s="88">
        <v>1</v>
      </c>
      <c r="L117" s="88">
        <v>1</v>
      </c>
      <c r="M117" s="88">
        <v>1</v>
      </c>
      <c r="O117" s="88">
        <v>112</v>
      </c>
      <c r="P117" s="88">
        <v>1</v>
      </c>
      <c r="Q117" s="88">
        <v>1</v>
      </c>
      <c r="R117" s="88">
        <v>1</v>
      </c>
      <c r="S117" s="88">
        <v>1</v>
      </c>
      <c r="T117" s="88">
        <v>1</v>
      </c>
      <c r="V117" s="88">
        <v>112</v>
      </c>
      <c r="W117" s="88">
        <v>1</v>
      </c>
      <c r="X117" s="88">
        <v>1</v>
      </c>
      <c r="Y117" s="88">
        <v>1</v>
      </c>
      <c r="Z117" s="88">
        <v>1</v>
      </c>
      <c r="AA117" s="88">
        <v>1</v>
      </c>
      <c r="AC117" s="88">
        <v>112</v>
      </c>
      <c r="AD117" s="88">
        <v>0</v>
      </c>
      <c r="AE117" s="88">
        <v>0</v>
      </c>
      <c r="AF117" s="88">
        <v>0</v>
      </c>
      <c r="AG117" s="88">
        <v>1</v>
      </c>
      <c r="AH117" s="88">
        <v>1</v>
      </c>
      <c r="AJ117" s="88">
        <v>112</v>
      </c>
      <c r="AK117" s="88">
        <v>1</v>
      </c>
      <c r="AL117" s="88">
        <v>1</v>
      </c>
      <c r="AM117" s="88">
        <v>1</v>
      </c>
      <c r="AN117" s="88">
        <v>1</v>
      </c>
      <c r="AO117" s="88">
        <v>1</v>
      </c>
    </row>
    <row r="118" spans="1:41">
      <c r="A118" s="88">
        <v>113</v>
      </c>
      <c r="B118" s="88">
        <v>1</v>
      </c>
      <c r="C118" s="88">
        <v>1</v>
      </c>
      <c r="D118" s="88">
        <v>1</v>
      </c>
      <c r="E118" s="88">
        <v>1</v>
      </c>
      <c r="F118" s="88">
        <v>1</v>
      </c>
      <c r="G118" s="57"/>
      <c r="H118" s="88">
        <v>113</v>
      </c>
      <c r="I118" s="88">
        <v>1</v>
      </c>
      <c r="J118" s="88">
        <v>1</v>
      </c>
      <c r="K118" s="88">
        <v>1</v>
      </c>
      <c r="L118" s="88">
        <v>1</v>
      </c>
      <c r="M118" s="88">
        <v>1</v>
      </c>
      <c r="O118" s="88">
        <v>113</v>
      </c>
      <c r="P118" s="88">
        <v>1</v>
      </c>
      <c r="Q118" s="88">
        <v>1</v>
      </c>
      <c r="R118" s="88">
        <v>1</v>
      </c>
      <c r="S118" s="88">
        <v>1</v>
      </c>
      <c r="T118" s="88">
        <v>1</v>
      </c>
      <c r="V118" s="88">
        <v>113</v>
      </c>
      <c r="W118" s="88">
        <v>1</v>
      </c>
      <c r="X118" s="88">
        <v>1</v>
      </c>
      <c r="Y118" s="88">
        <v>1</v>
      </c>
      <c r="Z118" s="88">
        <v>1</v>
      </c>
      <c r="AA118" s="88">
        <v>1</v>
      </c>
      <c r="AC118" s="88">
        <v>113</v>
      </c>
      <c r="AD118" s="88">
        <v>0</v>
      </c>
      <c r="AE118" s="88">
        <v>0</v>
      </c>
      <c r="AF118" s="88">
        <v>0</v>
      </c>
      <c r="AG118" s="88">
        <v>1</v>
      </c>
      <c r="AH118" s="88">
        <v>1</v>
      </c>
      <c r="AJ118" s="88">
        <v>113</v>
      </c>
      <c r="AK118" s="88">
        <v>1</v>
      </c>
      <c r="AL118" s="88">
        <v>1</v>
      </c>
      <c r="AM118" s="88">
        <v>1</v>
      </c>
      <c r="AN118" s="88">
        <v>1</v>
      </c>
      <c r="AO118" s="88">
        <v>1</v>
      </c>
    </row>
    <row r="119" spans="1:41">
      <c r="A119" s="88">
        <v>114</v>
      </c>
      <c r="B119" s="88">
        <v>1</v>
      </c>
      <c r="C119" s="88">
        <v>1</v>
      </c>
      <c r="D119" s="88">
        <v>1</v>
      </c>
      <c r="E119" s="88">
        <v>1</v>
      </c>
      <c r="F119" s="88">
        <v>1</v>
      </c>
      <c r="G119" s="57"/>
      <c r="H119" s="88">
        <v>114</v>
      </c>
      <c r="I119" s="88">
        <v>1</v>
      </c>
      <c r="J119" s="88">
        <v>1</v>
      </c>
      <c r="K119" s="88">
        <v>1</v>
      </c>
      <c r="L119" s="88">
        <v>1</v>
      </c>
      <c r="M119" s="88">
        <v>1</v>
      </c>
      <c r="O119" s="88">
        <v>114</v>
      </c>
      <c r="P119" s="88">
        <v>1</v>
      </c>
      <c r="Q119" s="88">
        <v>1</v>
      </c>
      <c r="R119" s="88">
        <v>1</v>
      </c>
      <c r="S119" s="88">
        <v>1</v>
      </c>
      <c r="T119" s="88">
        <v>1</v>
      </c>
      <c r="V119" s="88">
        <v>114</v>
      </c>
      <c r="W119" s="88">
        <v>1</v>
      </c>
      <c r="X119" s="88">
        <v>1</v>
      </c>
      <c r="Y119" s="88">
        <v>1</v>
      </c>
      <c r="Z119" s="88">
        <v>1</v>
      </c>
      <c r="AA119" s="88">
        <v>1</v>
      </c>
      <c r="AC119" s="88">
        <v>114</v>
      </c>
      <c r="AD119" s="88">
        <v>0</v>
      </c>
      <c r="AE119" s="88">
        <v>0</v>
      </c>
      <c r="AF119" s="88">
        <v>0</v>
      </c>
      <c r="AG119" s="88">
        <v>1</v>
      </c>
      <c r="AH119" s="88">
        <v>1</v>
      </c>
      <c r="AJ119" s="88">
        <v>114</v>
      </c>
      <c r="AK119" s="88">
        <v>1</v>
      </c>
      <c r="AL119" s="88">
        <v>1</v>
      </c>
      <c r="AM119" s="88">
        <v>1</v>
      </c>
      <c r="AN119" s="88">
        <v>1</v>
      </c>
      <c r="AO119" s="88">
        <v>1</v>
      </c>
    </row>
    <row r="120" spans="1:41">
      <c r="A120" s="88">
        <v>115</v>
      </c>
      <c r="B120" s="88">
        <v>1</v>
      </c>
      <c r="C120" s="88">
        <v>1</v>
      </c>
      <c r="D120" s="88">
        <v>1</v>
      </c>
      <c r="E120" s="88">
        <v>1</v>
      </c>
      <c r="F120" s="88">
        <v>1</v>
      </c>
      <c r="G120" s="57"/>
      <c r="H120" s="88">
        <v>115</v>
      </c>
      <c r="I120" s="88">
        <v>1</v>
      </c>
      <c r="J120" s="88">
        <v>1</v>
      </c>
      <c r="K120" s="88">
        <v>1</v>
      </c>
      <c r="L120" s="88">
        <v>1</v>
      </c>
      <c r="M120" s="88">
        <v>1</v>
      </c>
      <c r="O120" s="88">
        <v>115</v>
      </c>
      <c r="P120" s="88">
        <v>1</v>
      </c>
      <c r="Q120" s="88">
        <v>1</v>
      </c>
      <c r="R120" s="88">
        <v>1</v>
      </c>
      <c r="S120" s="88">
        <v>1</v>
      </c>
      <c r="T120" s="88">
        <v>1</v>
      </c>
      <c r="V120" s="88">
        <v>115</v>
      </c>
      <c r="W120" s="88">
        <v>1</v>
      </c>
      <c r="X120" s="88">
        <v>1</v>
      </c>
      <c r="Y120" s="88">
        <v>1</v>
      </c>
      <c r="Z120" s="88">
        <v>1</v>
      </c>
      <c r="AA120" s="88">
        <v>1</v>
      </c>
      <c r="AC120" s="88">
        <v>115</v>
      </c>
      <c r="AD120" s="88">
        <v>0</v>
      </c>
      <c r="AE120" s="88">
        <v>0</v>
      </c>
      <c r="AF120" s="88">
        <v>0</v>
      </c>
      <c r="AG120" s="88">
        <v>1</v>
      </c>
      <c r="AH120" s="88">
        <v>1</v>
      </c>
      <c r="AJ120" s="88">
        <v>115</v>
      </c>
      <c r="AK120" s="88">
        <v>1</v>
      </c>
      <c r="AL120" s="88">
        <v>1</v>
      </c>
      <c r="AM120" s="88">
        <v>1</v>
      </c>
      <c r="AN120" s="88">
        <v>1</v>
      </c>
      <c r="AO120" s="88">
        <v>1</v>
      </c>
    </row>
    <row r="121" spans="1:41">
      <c r="A121" s="88">
        <v>116</v>
      </c>
      <c r="B121" s="88">
        <v>1</v>
      </c>
      <c r="C121" s="88">
        <v>1</v>
      </c>
      <c r="D121" s="88">
        <v>1</v>
      </c>
      <c r="E121" s="88">
        <v>1</v>
      </c>
      <c r="F121" s="88">
        <v>1</v>
      </c>
      <c r="G121" s="57"/>
      <c r="H121" s="88">
        <v>116</v>
      </c>
      <c r="I121" s="88">
        <v>1</v>
      </c>
      <c r="J121" s="88">
        <v>1</v>
      </c>
      <c r="K121" s="88">
        <v>1</v>
      </c>
      <c r="L121" s="88">
        <v>1</v>
      </c>
      <c r="M121" s="88">
        <v>1</v>
      </c>
      <c r="O121" s="88">
        <v>116</v>
      </c>
      <c r="P121" s="88">
        <v>1</v>
      </c>
      <c r="Q121" s="88">
        <v>1</v>
      </c>
      <c r="R121" s="88">
        <v>1</v>
      </c>
      <c r="S121" s="88">
        <v>1</v>
      </c>
      <c r="T121" s="88">
        <v>1</v>
      </c>
      <c r="V121" s="88">
        <v>116</v>
      </c>
      <c r="W121" s="88">
        <v>1</v>
      </c>
      <c r="X121" s="88">
        <v>1</v>
      </c>
      <c r="Y121" s="88">
        <v>1</v>
      </c>
      <c r="Z121" s="88">
        <v>1</v>
      </c>
      <c r="AA121" s="88">
        <v>1</v>
      </c>
      <c r="AC121" s="88">
        <v>116</v>
      </c>
      <c r="AD121" s="88">
        <v>0</v>
      </c>
      <c r="AE121" s="88">
        <v>0</v>
      </c>
      <c r="AF121" s="88">
        <v>0</v>
      </c>
      <c r="AG121" s="88">
        <v>1</v>
      </c>
      <c r="AH121" s="88">
        <v>1</v>
      </c>
      <c r="AJ121" s="88">
        <v>116</v>
      </c>
      <c r="AK121" s="88">
        <v>1</v>
      </c>
      <c r="AL121" s="88">
        <v>1</v>
      </c>
      <c r="AM121" s="88">
        <v>1</v>
      </c>
      <c r="AN121" s="88">
        <v>1</v>
      </c>
      <c r="AO121" s="88">
        <v>1</v>
      </c>
    </row>
    <row r="122" spans="1:41">
      <c r="A122" s="88">
        <v>117</v>
      </c>
      <c r="B122" s="88">
        <v>1</v>
      </c>
      <c r="C122" s="88">
        <v>1</v>
      </c>
      <c r="D122" s="88">
        <v>1</v>
      </c>
      <c r="E122" s="88">
        <v>1</v>
      </c>
      <c r="F122" s="88">
        <v>1</v>
      </c>
      <c r="G122" s="57"/>
      <c r="H122" s="88">
        <v>117</v>
      </c>
      <c r="I122" s="88">
        <v>1</v>
      </c>
      <c r="J122" s="88">
        <v>1</v>
      </c>
      <c r="K122" s="88">
        <v>1</v>
      </c>
      <c r="L122" s="88">
        <v>1</v>
      </c>
      <c r="M122" s="88">
        <v>1</v>
      </c>
      <c r="O122" s="88">
        <v>117</v>
      </c>
      <c r="P122" s="88">
        <v>1</v>
      </c>
      <c r="Q122" s="88">
        <v>1</v>
      </c>
      <c r="R122" s="88">
        <v>1</v>
      </c>
      <c r="S122" s="88">
        <v>1</v>
      </c>
      <c r="T122" s="88">
        <v>1</v>
      </c>
      <c r="V122" s="88">
        <v>117</v>
      </c>
      <c r="W122" s="88">
        <v>1</v>
      </c>
      <c r="X122" s="88">
        <v>1</v>
      </c>
      <c r="Y122" s="88">
        <v>1</v>
      </c>
      <c r="Z122" s="88">
        <v>1</v>
      </c>
      <c r="AA122" s="88">
        <v>1</v>
      </c>
      <c r="AC122" s="88">
        <v>117</v>
      </c>
      <c r="AD122" s="88">
        <v>0</v>
      </c>
      <c r="AE122" s="88">
        <v>0</v>
      </c>
      <c r="AF122" s="88">
        <v>0</v>
      </c>
      <c r="AG122" s="88">
        <v>1</v>
      </c>
      <c r="AH122" s="88">
        <v>1</v>
      </c>
      <c r="AJ122" s="88">
        <v>117</v>
      </c>
      <c r="AK122" s="88">
        <v>1</v>
      </c>
      <c r="AL122" s="88">
        <v>1</v>
      </c>
      <c r="AM122" s="88">
        <v>1</v>
      </c>
      <c r="AN122" s="88">
        <v>1</v>
      </c>
      <c r="AO122" s="88">
        <v>1</v>
      </c>
    </row>
    <row r="123" spans="1:41">
      <c r="A123" s="88">
        <v>118</v>
      </c>
      <c r="B123" s="88">
        <v>1</v>
      </c>
      <c r="C123" s="88">
        <v>1</v>
      </c>
      <c r="D123" s="88">
        <v>1</v>
      </c>
      <c r="E123" s="88">
        <v>1</v>
      </c>
      <c r="F123" s="88">
        <v>1</v>
      </c>
      <c r="G123" s="57"/>
      <c r="H123" s="88">
        <v>118</v>
      </c>
      <c r="I123" s="88">
        <v>1</v>
      </c>
      <c r="J123" s="88">
        <v>1</v>
      </c>
      <c r="K123" s="88">
        <v>1</v>
      </c>
      <c r="L123" s="88">
        <v>1</v>
      </c>
      <c r="M123" s="88">
        <v>1</v>
      </c>
      <c r="O123" s="88">
        <v>118</v>
      </c>
      <c r="P123" s="88">
        <v>1</v>
      </c>
      <c r="Q123" s="88">
        <v>1</v>
      </c>
      <c r="R123" s="88">
        <v>1</v>
      </c>
      <c r="S123" s="88">
        <v>1</v>
      </c>
      <c r="T123" s="88">
        <v>1</v>
      </c>
      <c r="V123" s="88">
        <v>118</v>
      </c>
      <c r="W123" s="88">
        <v>1</v>
      </c>
      <c r="X123" s="88">
        <v>1</v>
      </c>
      <c r="Y123" s="88">
        <v>1</v>
      </c>
      <c r="Z123" s="88">
        <v>1</v>
      </c>
      <c r="AA123" s="88">
        <v>1</v>
      </c>
      <c r="AC123" s="88">
        <v>118</v>
      </c>
      <c r="AD123" s="88">
        <v>0</v>
      </c>
      <c r="AE123" s="88">
        <v>0</v>
      </c>
      <c r="AF123" s="88">
        <v>0</v>
      </c>
      <c r="AG123" s="88">
        <v>1</v>
      </c>
      <c r="AH123" s="88">
        <v>1</v>
      </c>
      <c r="AJ123" s="88">
        <v>118</v>
      </c>
      <c r="AK123" s="88">
        <v>1</v>
      </c>
      <c r="AL123" s="88">
        <v>1</v>
      </c>
      <c r="AM123" s="88">
        <v>1</v>
      </c>
      <c r="AN123" s="88">
        <v>1</v>
      </c>
      <c r="AO123" s="88">
        <v>1</v>
      </c>
    </row>
    <row r="124" spans="1:41">
      <c r="A124" s="88">
        <v>119</v>
      </c>
      <c r="B124" s="88">
        <v>1</v>
      </c>
      <c r="C124" s="88">
        <v>1</v>
      </c>
      <c r="D124" s="88">
        <v>1</v>
      </c>
      <c r="E124" s="88">
        <v>1</v>
      </c>
      <c r="F124" s="88">
        <v>1</v>
      </c>
      <c r="G124" s="57"/>
      <c r="H124" s="88">
        <v>119</v>
      </c>
      <c r="I124" s="88">
        <v>1</v>
      </c>
      <c r="J124" s="88">
        <v>1</v>
      </c>
      <c r="K124" s="88">
        <v>1</v>
      </c>
      <c r="L124" s="88">
        <v>1</v>
      </c>
      <c r="M124" s="88">
        <v>1</v>
      </c>
      <c r="O124" s="88">
        <v>119</v>
      </c>
      <c r="P124" s="88">
        <v>1</v>
      </c>
      <c r="Q124" s="88">
        <v>1</v>
      </c>
      <c r="R124" s="88">
        <v>1</v>
      </c>
      <c r="S124" s="88">
        <v>1</v>
      </c>
      <c r="T124" s="88">
        <v>1</v>
      </c>
      <c r="V124" s="88">
        <v>119</v>
      </c>
      <c r="W124" s="88">
        <v>1</v>
      </c>
      <c r="X124" s="88">
        <v>1</v>
      </c>
      <c r="Y124" s="88">
        <v>1</v>
      </c>
      <c r="Z124" s="88">
        <v>1</v>
      </c>
      <c r="AA124" s="88">
        <v>1</v>
      </c>
      <c r="AC124" s="88">
        <v>119</v>
      </c>
      <c r="AD124" s="88">
        <v>0</v>
      </c>
      <c r="AE124" s="88">
        <v>0</v>
      </c>
      <c r="AF124" s="88">
        <v>0</v>
      </c>
      <c r="AG124" s="88">
        <v>1</v>
      </c>
      <c r="AH124" s="88">
        <v>1</v>
      </c>
      <c r="AJ124" s="88">
        <v>119</v>
      </c>
      <c r="AK124" s="88">
        <v>1</v>
      </c>
      <c r="AL124" s="88">
        <v>1</v>
      </c>
      <c r="AM124" s="88">
        <v>1</v>
      </c>
      <c r="AN124" s="88">
        <v>1</v>
      </c>
      <c r="AO124" s="88">
        <v>1</v>
      </c>
    </row>
    <row r="125" spans="1:41">
      <c r="A125" s="88">
        <v>120</v>
      </c>
      <c r="B125" s="88">
        <v>1</v>
      </c>
      <c r="C125" s="88">
        <v>1</v>
      </c>
      <c r="D125" s="88">
        <v>1</v>
      </c>
      <c r="E125" s="88">
        <v>1</v>
      </c>
      <c r="F125" s="88">
        <v>1</v>
      </c>
      <c r="G125" s="57"/>
      <c r="H125" s="88">
        <v>120</v>
      </c>
      <c r="I125" s="88">
        <v>1</v>
      </c>
      <c r="J125" s="88">
        <v>1</v>
      </c>
      <c r="K125" s="88">
        <v>1</v>
      </c>
      <c r="L125" s="88">
        <v>1</v>
      </c>
      <c r="M125" s="88">
        <v>1</v>
      </c>
      <c r="O125" s="88">
        <v>120</v>
      </c>
      <c r="P125" s="88">
        <v>1</v>
      </c>
      <c r="Q125" s="88">
        <v>1</v>
      </c>
      <c r="R125" s="88">
        <v>1</v>
      </c>
      <c r="S125" s="88">
        <v>1</v>
      </c>
      <c r="T125" s="88">
        <v>1</v>
      </c>
      <c r="V125" s="88">
        <v>120</v>
      </c>
      <c r="W125" s="88">
        <v>1</v>
      </c>
      <c r="X125" s="88">
        <v>1</v>
      </c>
      <c r="Y125" s="88">
        <v>1</v>
      </c>
      <c r="Z125" s="88">
        <v>1</v>
      </c>
      <c r="AA125" s="88">
        <v>1</v>
      </c>
      <c r="AC125" s="88">
        <v>120</v>
      </c>
      <c r="AD125" s="88">
        <v>1</v>
      </c>
      <c r="AE125" s="88">
        <v>1</v>
      </c>
      <c r="AF125" s="88">
        <v>1</v>
      </c>
      <c r="AG125" s="88">
        <v>1</v>
      </c>
      <c r="AH125" s="88">
        <v>1</v>
      </c>
      <c r="AJ125" s="88">
        <v>120</v>
      </c>
      <c r="AK125" s="88">
        <v>1</v>
      </c>
      <c r="AL125" s="88">
        <v>1</v>
      </c>
      <c r="AM125" s="88">
        <v>1</v>
      </c>
      <c r="AN125" s="88">
        <v>1</v>
      </c>
      <c r="AO125" s="88">
        <v>1</v>
      </c>
    </row>
    <row r="126" spans="1:41">
      <c r="A126" s="88">
        <v>121</v>
      </c>
      <c r="B126" s="88">
        <v>1</v>
      </c>
      <c r="C126" s="88">
        <v>1</v>
      </c>
      <c r="D126" s="88">
        <v>1</v>
      </c>
      <c r="E126" s="88">
        <v>1</v>
      </c>
      <c r="F126" s="88">
        <v>1</v>
      </c>
      <c r="G126" s="57"/>
      <c r="H126" s="88">
        <v>121</v>
      </c>
      <c r="I126" s="88">
        <v>1</v>
      </c>
      <c r="J126" s="88">
        <v>1</v>
      </c>
      <c r="K126" s="88">
        <v>1</v>
      </c>
      <c r="L126" s="88">
        <v>1</v>
      </c>
      <c r="M126" s="88">
        <v>1</v>
      </c>
      <c r="O126" s="88">
        <v>121</v>
      </c>
      <c r="P126" s="88">
        <v>1</v>
      </c>
      <c r="Q126" s="88">
        <v>1</v>
      </c>
      <c r="R126" s="88">
        <v>1</v>
      </c>
      <c r="S126" s="88">
        <v>1</v>
      </c>
      <c r="T126" s="88">
        <v>1</v>
      </c>
      <c r="V126" s="88">
        <v>121</v>
      </c>
      <c r="W126" s="88">
        <v>1</v>
      </c>
      <c r="X126" s="88">
        <v>1</v>
      </c>
      <c r="Y126" s="88">
        <v>1</v>
      </c>
      <c r="Z126" s="88">
        <v>1</v>
      </c>
      <c r="AA126" s="88">
        <v>1</v>
      </c>
      <c r="AC126" s="88">
        <v>121</v>
      </c>
      <c r="AD126" s="88">
        <v>1</v>
      </c>
      <c r="AE126" s="88">
        <v>1</v>
      </c>
      <c r="AF126" s="88">
        <v>1</v>
      </c>
      <c r="AG126" s="88">
        <v>1</v>
      </c>
      <c r="AH126" s="88">
        <v>1</v>
      </c>
      <c r="AJ126" s="88">
        <v>121</v>
      </c>
      <c r="AK126" s="88">
        <v>1</v>
      </c>
      <c r="AL126" s="88">
        <v>1</v>
      </c>
      <c r="AM126" s="88">
        <v>1</v>
      </c>
      <c r="AN126" s="88">
        <v>1</v>
      </c>
      <c r="AO126" s="88">
        <v>1</v>
      </c>
    </row>
    <row r="127" spans="1:41">
      <c r="A127" s="88">
        <v>122</v>
      </c>
      <c r="B127" s="88">
        <v>1</v>
      </c>
      <c r="C127" s="88">
        <v>1</v>
      </c>
      <c r="D127" s="88">
        <v>1</v>
      </c>
      <c r="E127" s="88">
        <v>1</v>
      </c>
      <c r="F127" s="88">
        <v>1</v>
      </c>
      <c r="G127" s="57"/>
      <c r="H127" s="88">
        <v>122</v>
      </c>
      <c r="I127" s="88">
        <v>1</v>
      </c>
      <c r="J127" s="88">
        <v>1</v>
      </c>
      <c r="K127" s="88">
        <v>1</v>
      </c>
      <c r="L127" s="88">
        <v>1</v>
      </c>
      <c r="M127" s="88">
        <v>1</v>
      </c>
      <c r="O127" s="88">
        <v>122</v>
      </c>
      <c r="P127" s="88">
        <v>1</v>
      </c>
      <c r="Q127" s="88">
        <v>1</v>
      </c>
      <c r="R127" s="88">
        <v>1</v>
      </c>
      <c r="S127" s="88">
        <v>1</v>
      </c>
      <c r="T127" s="88">
        <v>1</v>
      </c>
      <c r="V127" s="88">
        <v>122</v>
      </c>
      <c r="W127" s="88">
        <v>1</v>
      </c>
      <c r="X127" s="88">
        <v>1</v>
      </c>
      <c r="Y127" s="88">
        <v>1</v>
      </c>
      <c r="Z127" s="88">
        <v>1</v>
      </c>
      <c r="AA127" s="88">
        <v>1</v>
      </c>
      <c r="AC127" s="88">
        <v>122</v>
      </c>
      <c r="AD127" s="88">
        <v>1</v>
      </c>
      <c r="AE127" s="88">
        <v>1</v>
      </c>
      <c r="AF127" s="88">
        <v>1</v>
      </c>
      <c r="AG127" s="88">
        <v>1</v>
      </c>
      <c r="AH127" s="88">
        <v>1</v>
      </c>
      <c r="AJ127" s="88">
        <v>122</v>
      </c>
      <c r="AK127" s="88">
        <v>1</v>
      </c>
      <c r="AL127" s="88">
        <v>1</v>
      </c>
      <c r="AM127" s="88">
        <v>1</v>
      </c>
      <c r="AN127" s="88">
        <v>1</v>
      </c>
      <c r="AO127" s="88">
        <v>1</v>
      </c>
    </row>
    <row r="128" spans="1:41">
      <c r="A128" s="88">
        <v>123</v>
      </c>
      <c r="B128" s="88">
        <v>1</v>
      </c>
      <c r="C128" s="88">
        <v>1</v>
      </c>
      <c r="D128" s="88">
        <v>1</v>
      </c>
      <c r="E128" s="88">
        <v>1</v>
      </c>
      <c r="F128" s="88">
        <v>1</v>
      </c>
      <c r="G128" s="57"/>
      <c r="H128" s="88">
        <v>123</v>
      </c>
      <c r="I128" s="88">
        <v>1</v>
      </c>
      <c r="J128" s="88">
        <v>1</v>
      </c>
      <c r="K128" s="88">
        <v>1</v>
      </c>
      <c r="L128" s="88">
        <v>1</v>
      </c>
      <c r="M128" s="88">
        <v>1</v>
      </c>
      <c r="O128" s="88">
        <v>123</v>
      </c>
      <c r="P128" s="88">
        <v>1</v>
      </c>
      <c r="Q128" s="88">
        <v>1</v>
      </c>
      <c r="R128" s="88">
        <v>1</v>
      </c>
      <c r="S128" s="88">
        <v>1</v>
      </c>
      <c r="T128" s="88">
        <v>1</v>
      </c>
      <c r="V128" s="88">
        <v>123</v>
      </c>
      <c r="W128" s="88">
        <v>1</v>
      </c>
      <c r="X128" s="88">
        <v>1</v>
      </c>
      <c r="Y128" s="88">
        <v>1</v>
      </c>
      <c r="Z128" s="88">
        <v>1</v>
      </c>
      <c r="AA128" s="88">
        <v>1</v>
      </c>
      <c r="AC128" s="88">
        <v>123</v>
      </c>
      <c r="AD128" s="88">
        <v>1</v>
      </c>
      <c r="AE128" s="88">
        <v>1</v>
      </c>
      <c r="AF128" s="88">
        <v>1</v>
      </c>
      <c r="AG128" s="88">
        <v>1</v>
      </c>
      <c r="AH128" s="88">
        <v>1</v>
      </c>
      <c r="AJ128" s="88">
        <v>123</v>
      </c>
      <c r="AK128" s="88">
        <v>1</v>
      </c>
      <c r="AL128" s="88">
        <v>1</v>
      </c>
      <c r="AM128" s="88">
        <v>1</v>
      </c>
      <c r="AN128" s="88">
        <v>1</v>
      </c>
      <c r="AO128" s="88">
        <v>1</v>
      </c>
    </row>
    <row r="129" spans="1:41">
      <c r="A129" s="88">
        <v>124</v>
      </c>
      <c r="B129" s="88">
        <v>1</v>
      </c>
      <c r="C129" s="88">
        <v>1</v>
      </c>
      <c r="D129" s="88">
        <v>1</v>
      </c>
      <c r="E129" s="88">
        <v>1</v>
      </c>
      <c r="F129" s="88">
        <v>1</v>
      </c>
      <c r="G129" s="57"/>
      <c r="H129" s="88">
        <v>124</v>
      </c>
      <c r="I129" s="88">
        <v>1</v>
      </c>
      <c r="J129" s="88">
        <v>1</v>
      </c>
      <c r="K129" s="88">
        <v>1</v>
      </c>
      <c r="L129" s="88">
        <v>1</v>
      </c>
      <c r="M129" s="88">
        <v>1</v>
      </c>
      <c r="O129" s="88">
        <v>124</v>
      </c>
      <c r="P129" s="88">
        <v>1</v>
      </c>
      <c r="Q129" s="88">
        <v>1</v>
      </c>
      <c r="R129" s="88">
        <v>1</v>
      </c>
      <c r="S129" s="88">
        <v>1</v>
      </c>
      <c r="T129" s="88">
        <v>1</v>
      </c>
      <c r="V129" s="88">
        <v>124</v>
      </c>
      <c r="W129" s="88">
        <v>1</v>
      </c>
      <c r="X129" s="88">
        <v>1</v>
      </c>
      <c r="Y129" s="88">
        <v>1</v>
      </c>
      <c r="Z129" s="88">
        <v>1</v>
      </c>
      <c r="AA129" s="88">
        <v>1</v>
      </c>
      <c r="AC129" s="88">
        <v>124</v>
      </c>
      <c r="AD129" s="88">
        <v>0</v>
      </c>
      <c r="AE129" s="88">
        <v>0</v>
      </c>
      <c r="AF129" s="88">
        <v>0</v>
      </c>
      <c r="AG129" s="88">
        <v>1</v>
      </c>
      <c r="AH129" s="88">
        <v>1</v>
      </c>
      <c r="AJ129" s="88">
        <v>124</v>
      </c>
      <c r="AK129" s="88">
        <v>1</v>
      </c>
      <c r="AL129" s="88">
        <v>1</v>
      </c>
      <c r="AM129" s="88">
        <v>1</v>
      </c>
      <c r="AN129" s="88">
        <v>1</v>
      </c>
      <c r="AO129" s="88">
        <v>1</v>
      </c>
    </row>
    <row r="130" spans="1:41">
      <c r="A130" s="88">
        <v>125</v>
      </c>
      <c r="B130" s="88">
        <v>1</v>
      </c>
      <c r="C130" s="88">
        <v>1</v>
      </c>
      <c r="D130" s="88">
        <v>1</v>
      </c>
      <c r="E130" s="88">
        <v>1</v>
      </c>
      <c r="F130" s="88">
        <v>1</v>
      </c>
      <c r="G130" s="57"/>
      <c r="H130" s="88">
        <v>125</v>
      </c>
      <c r="I130" s="88">
        <v>1</v>
      </c>
      <c r="J130" s="88">
        <v>1</v>
      </c>
      <c r="K130" s="88">
        <v>1</v>
      </c>
      <c r="L130" s="88">
        <v>1</v>
      </c>
      <c r="M130" s="88">
        <v>1</v>
      </c>
      <c r="O130" s="88">
        <v>125</v>
      </c>
      <c r="P130" s="88">
        <v>1</v>
      </c>
      <c r="Q130" s="88">
        <v>1</v>
      </c>
      <c r="R130" s="88">
        <v>1</v>
      </c>
      <c r="S130" s="88">
        <v>1</v>
      </c>
      <c r="T130" s="88">
        <v>1</v>
      </c>
      <c r="V130" s="88">
        <v>125</v>
      </c>
      <c r="W130" s="88">
        <v>1</v>
      </c>
      <c r="X130" s="88">
        <v>1</v>
      </c>
      <c r="Y130" s="88">
        <v>1</v>
      </c>
      <c r="Z130" s="88">
        <v>1</v>
      </c>
      <c r="AA130" s="88">
        <v>1</v>
      </c>
      <c r="AC130" s="88">
        <v>125</v>
      </c>
      <c r="AD130" s="88">
        <v>0</v>
      </c>
      <c r="AE130" s="88">
        <v>0</v>
      </c>
      <c r="AF130" s="88">
        <v>0</v>
      </c>
      <c r="AG130" s="88">
        <v>1</v>
      </c>
      <c r="AH130" s="88">
        <v>1</v>
      </c>
      <c r="AJ130" s="88">
        <v>125</v>
      </c>
      <c r="AK130" s="88">
        <v>1</v>
      </c>
      <c r="AL130" s="88">
        <v>1</v>
      </c>
      <c r="AM130" s="88">
        <v>1</v>
      </c>
      <c r="AN130" s="88">
        <v>1</v>
      </c>
      <c r="AO130" s="88">
        <v>1</v>
      </c>
    </row>
    <row r="131" spans="1:41">
      <c r="A131" s="88">
        <v>126</v>
      </c>
      <c r="B131" s="88">
        <v>1</v>
      </c>
      <c r="C131" s="88">
        <v>1</v>
      </c>
      <c r="D131" s="88">
        <v>1</v>
      </c>
      <c r="E131" s="88">
        <v>1</v>
      </c>
      <c r="F131" s="88">
        <v>1</v>
      </c>
      <c r="G131" s="57"/>
      <c r="H131" s="88">
        <v>126</v>
      </c>
      <c r="I131" s="88">
        <v>1</v>
      </c>
      <c r="J131" s="88">
        <v>1</v>
      </c>
      <c r="K131" s="88">
        <v>1</v>
      </c>
      <c r="L131" s="88">
        <v>1</v>
      </c>
      <c r="M131" s="88">
        <v>1</v>
      </c>
      <c r="O131" s="88">
        <v>126</v>
      </c>
      <c r="P131" s="88">
        <v>1</v>
      </c>
      <c r="Q131" s="88">
        <v>1</v>
      </c>
      <c r="R131" s="88">
        <v>1</v>
      </c>
      <c r="S131" s="88">
        <v>1</v>
      </c>
      <c r="T131" s="88">
        <v>1</v>
      </c>
      <c r="V131" s="88">
        <v>126</v>
      </c>
      <c r="W131" s="88">
        <v>1</v>
      </c>
      <c r="X131" s="88">
        <v>1</v>
      </c>
      <c r="Y131" s="88">
        <v>1</v>
      </c>
      <c r="Z131" s="88">
        <v>1</v>
      </c>
      <c r="AA131" s="88">
        <v>1</v>
      </c>
      <c r="AC131" s="88">
        <v>126</v>
      </c>
      <c r="AD131" s="88">
        <v>0</v>
      </c>
      <c r="AE131" s="88">
        <v>0</v>
      </c>
      <c r="AF131" s="88">
        <v>0</v>
      </c>
      <c r="AG131" s="88">
        <v>1</v>
      </c>
      <c r="AH131" s="88">
        <v>1</v>
      </c>
      <c r="AJ131" s="88">
        <v>126</v>
      </c>
      <c r="AK131" s="88">
        <v>1</v>
      </c>
      <c r="AL131" s="88">
        <v>1</v>
      </c>
      <c r="AM131" s="88">
        <v>1</v>
      </c>
      <c r="AN131" s="88">
        <v>1</v>
      </c>
      <c r="AO131" s="88">
        <v>1</v>
      </c>
    </row>
    <row r="132" spans="1:41">
      <c r="A132" s="88">
        <v>127</v>
      </c>
      <c r="B132" s="88">
        <v>1</v>
      </c>
      <c r="C132" s="88">
        <v>1</v>
      </c>
      <c r="D132" s="88">
        <v>1</v>
      </c>
      <c r="E132" s="88">
        <v>1</v>
      </c>
      <c r="F132" s="88">
        <v>1</v>
      </c>
      <c r="G132" s="57"/>
      <c r="H132" s="88">
        <v>127</v>
      </c>
      <c r="I132" s="88">
        <v>1</v>
      </c>
      <c r="J132" s="88">
        <v>1</v>
      </c>
      <c r="K132" s="88">
        <v>1</v>
      </c>
      <c r="L132" s="88">
        <v>1</v>
      </c>
      <c r="M132" s="88">
        <v>1</v>
      </c>
      <c r="O132" s="88">
        <v>127</v>
      </c>
      <c r="P132" s="88">
        <v>1</v>
      </c>
      <c r="Q132" s="88">
        <v>1</v>
      </c>
      <c r="R132" s="88">
        <v>1</v>
      </c>
      <c r="S132" s="88">
        <v>1</v>
      </c>
      <c r="T132" s="88">
        <v>1</v>
      </c>
      <c r="V132" s="88">
        <v>127</v>
      </c>
      <c r="W132" s="88">
        <v>1</v>
      </c>
      <c r="X132" s="88">
        <v>1</v>
      </c>
      <c r="Y132" s="88">
        <v>1</v>
      </c>
      <c r="Z132" s="88">
        <v>1</v>
      </c>
      <c r="AA132" s="88">
        <v>1</v>
      </c>
      <c r="AC132" s="88">
        <v>127</v>
      </c>
      <c r="AD132" s="88">
        <v>0</v>
      </c>
      <c r="AE132" s="88">
        <v>0</v>
      </c>
      <c r="AF132" s="88">
        <v>0</v>
      </c>
      <c r="AG132" s="88">
        <v>1</v>
      </c>
      <c r="AH132" s="88">
        <v>1</v>
      </c>
      <c r="AJ132" s="88">
        <v>127</v>
      </c>
      <c r="AK132" s="88">
        <v>1</v>
      </c>
      <c r="AL132" s="88">
        <v>1</v>
      </c>
      <c r="AM132" s="88">
        <v>1</v>
      </c>
      <c r="AN132" s="88">
        <v>1</v>
      </c>
      <c r="AO132" s="88">
        <v>1</v>
      </c>
    </row>
    <row r="133" spans="1:41">
      <c r="A133" s="88">
        <v>128</v>
      </c>
      <c r="B133" s="88">
        <v>1</v>
      </c>
      <c r="C133" s="88">
        <v>1</v>
      </c>
      <c r="D133" s="88">
        <v>1</v>
      </c>
      <c r="E133" s="88">
        <v>1</v>
      </c>
      <c r="F133" s="88">
        <v>1</v>
      </c>
      <c r="G133" s="57"/>
      <c r="H133" s="88">
        <v>128</v>
      </c>
      <c r="I133" s="88">
        <v>1</v>
      </c>
      <c r="J133" s="88">
        <v>1</v>
      </c>
      <c r="K133" s="88">
        <v>1</v>
      </c>
      <c r="L133" s="88">
        <v>1</v>
      </c>
      <c r="M133" s="88">
        <v>1</v>
      </c>
      <c r="O133" s="88">
        <v>128</v>
      </c>
      <c r="P133" s="88">
        <v>1</v>
      </c>
      <c r="Q133" s="88">
        <v>1</v>
      </c>
      <c r="R133" s="88">
        <v>1</v>
      </c>
      <c r="S133" s="88">
        <v>1</v>
      </c>
      <c r="T133" s="88">
        <v>1</v>
      </c>
      <c r="V133" s="88">
        <v>128</v>
      </c>
      <c r="W133" s="88">
        <v>1</v>
      </c>
      <c r="X133" s="88">
        <v>1</v>
      </c>
      <c r="Y133" s="88">
        <v>1</v>
      </c>
      <c r="Z133" s="88">
        <v>1</v>
      </c>
      <c r="AA133" s="88">
        <v>1</v>
      </c>
      <c r="AC133" s="88">
        <v>128</v>
      </c>
      <c r="AD133" s="88">
        <v>0</v>
      </c>
      <c r="AE133" s="88">
        <v>0</v>
      </c>
      <c r="AF133" s="88">
        <v>0</v>
      </c>
      <c r="AG133" s="88">
        <v>1</v>
      </c>
      <c r="AH133" s="88">
        <v>1</v>
      </c>
      <c r="AJ133" s="88">
        <v>128</v>
      </c>
      <c r="AK133" s="88">
        <v>1</v>
      </c>
      <c r="AL133" s="88">
        <v>1</v>
      </c>
      <c r="AM133" s="88">
        <v>1</v>
      </c>
      <c r="AN133" s="88">
        <v>1</v>
      </c>
      <c r="AO133" s="88">
        <v>1</v>
      </c>
    </row>
    <row r="134" spans="1:41">
      <c r="A134" s="88">
        <v>129</v>
      </c>
      <c r="B134" s="88">
        <v>1</v>
      </c>
      <c r="C134" s="88">
        <v>1</v>
      </c>
      <c r="D134" s="88">
        <v>1</v>
      </c>
      <c r="E134" s="88">
        <v>1</v>
      </c>
      <c r="F134" s="88">
        <v>1</v>
      </c>
      <c r="G134" s="57"/>
      <c r="H134" s="88">
        <v>129</v>
      </c>
      <c r="I134" s="88">
        <v>1</v>
      </c>
      <c r="J134" s="88">
        <v>1</v>
      </c>
      <c r="K134" s="88">
        <v>1</v>
      </c>
      <c r="L134" s="88">
        <v>1</v>
      </c>
      <c r="M134" s="88">
        <v>1</v>
      </c>
      <c r="O134" s="88">
        <v>129</v>
      </c>
      <c r="P134" s="88">
        <v>1</v>
      </c>
      <c r="Q134" s="88">
        <v>1</v>
      </c>
      <c r="R134" s="88">
        <v>1</v>
      </c>
      <c r="S134" s="88">
        <v>1</v>
      </c>
      <c r="T134" s="88">
        <v>1</v>
      </c>
      <c r="V134" s="88">
        <v>129</v>
      </c>
      <c r="W134" s="88">
        <v>1</v>
      </c>
      <c r="X134" s="88">
        <v>1</v>
      </c>
      <c r="Y134" s="88">
        <v>1</v>
      </c>
      <c r="Z134" s="88">
        <v>1</v>
      </c>
      <c r="AA134" s="88">
        <v>1</v>
      </c>
      <c r="AC134" s="88">
        <v>129</v>
      </c>
      <c r="AD134" s="88">
        <v>0</v>
      </c>
      <c r="AE134" s="88">
        <v>0</v>
      </c>
      <c r="AF134" s="88">
        <v>0</v>
      </c>
      <c r="AG134" s="88">
        <v>1</v>
      </c>
      <c r="AH134" s="88">
        <v>1</v>
      </c>
      <c r="AJ134" s="88">
        <v>129</v>
      </c>
      <c r="AK134" s="88">
        <v>1</v>
      </c>
      <c r="AL134" s="88">
        <v>1</v>
      </c>
      <c r="AM134" s="88">
        <v>1</v>
      </c>
      <c r="AN134" s="88">
        <v>1</v>
      </c>
      <c r="AO134" s="88">
        <v>1</v>
      </c>
    </row>
    <row r="135" spans="1:41">
      <c r="A135" s="88">
        <v>130</v>
      </c>
      <c r="B135" s="88">
        <v>1</v>
      </c>
      <c r="C135" s="88">
        <v>1</v>
      </c>
      <c r="D135" s="88">
        <v>1</v>
      </c>
      <c r="E135" s="88">
        <v>1</v>
      </c>
      <c r="F135" s="88">
        <v>1</v>
      </c>
      <c r="G135" s="57"/>
      <c r="H135" s="88">
        <v>130</v>
      </c>
      <c r="I135" s="88">
        <v>1</v>
      </c>
      <c r="J135" s="88">
        <v>1</v>
      </c>
      <c r="K135" s="88">
        <v>1</v>
      </c>
      <c r="L135" s="88">
        <v>1</v>
      </c>
      <c r="M135" s="88">
        <v>1</v>
      </c>
      <c r="O135" s="88">
        <v>130</v>
      </c>
      <c r="P135" s="88">
        <v>1</v>
      </c>
      <c r="Q135" s="88">
        <v>1</v>
      </c>
      <c r="R135" s="88">
        <v>1</v>
      </c>
      <c r="S135" s="88">
        <v>1</v>
      </c>
      <c r="T135" s="88">
        <v>1</v>
      </c>
      <c r="V135" s="88">
        <v>130</v>
      </c>
      <c r="W135" s="88">
        <v>1</v>
      </c>
      <c r="X135" s="88">
        <v>1</v>
      </c>
      <c r="Y135" s="88">
        <v>1</v>
      </c>
      <c r="Z135" s="88">
        <v>1</v>
      </c>
      <c r="AA135" s="88">
        <v>1</v>
      </c>
      <c r="AC135" s="88">
        <v>130</v>
      </c>
      <c r="AD135" s="88">
        <v>0</v>
      </c>
      <c r="AE135" s="88">
        <v>0</v>
      </c>
      <c r="AF135" s="88">
        <v>0</v>
      </c>
      <c r="AG135" s="88">
        <v>1</v>
      </c>
      <c r="AH135" s="88">
        <v>1</v>
      </c>
      <c r="AJ135" s="88">
        <v>130</v>
      </c>
      <c r="AK135" s="88">
        <v>1</v>
      </c>
      <c r="AL135" s="88">
        <v>1</v>
      </c>
      <c r="AM135" s="88">
        <v>1</v>
      </c>
      <c r="AN135" s="88">
        <v>1</v>
      </c>
      <c r="AO135" s="88">
        <v>1</v>
      </c>
    </row>
    <row r="136" spans="1:41">
      <c r="A136" s="88">
        <v>131</v>
      </c>
      <c r="B136" s="88">
        <v>1</v>
      </c>
      <c r="C136" s="88">
        <v>1</v>
      </c>
      <c r="D136" s="88">
        <v>1</v>
      </c>
      <c r="E136" s="88">
        <v>1</v>
      </c>
      <c r="F136" s="88">
        <v>1</v>
      </c>
      <c r="G136" s="57"/>
      <c r="H136" s="88">
        <v>131</v>
      </c>
      <c r="I136" s="88">
        <v>1</v>
      </c>
      <c r="J136" s="88">
        <v>1</v>
      </c>
      <c r="K136" s="88">
        <v>1</v>
      </c>
      <c r="L136" s="88">
        <v>1</v>
      </c>
      <c r="M136" s="88">
        <v>1</v>
      </c>
      <c r="O136" s="88">
        <v>131</v>
      </c>
      <c r="P136" s="88">
        <v>1</v>
      </c>
      <c r="Q136" s="88">
        <v>1</v>
      </c>
      <c r="R136" s="88">
        <v>1</v>
      </c>
      <c r="S136" s="88">
        <v>1</v>
      </c>
      <c r="T136" s="88">
        <v>1</v>
      </c>
      <c r="V136" s="88">
        <v>131</v>
      </c>
      <c r="W136" s="88">
        <v>1</v>
      </c>
      <c r="X136" s="88">
        <v>1</v>
      </c>
      <c r="Y136" s="88">
        <v>1</v>
      </c>
      <c r="Z136" s="88">
        <v>1</v>
      </c>
      <c r="AA136" s="88">
        <v>1</v>
      </c>
      <c r="AC136" s="88">
        <v>131</v>
      </c>
      <c r="AD136" s="88">
        <v>0</v>
      </c>
      <c r="AE136" s="88">
        <v>0</v>
      </c>
      <c r="AF136" s="88">
        <v>0</v>
      </c>
      <c r="AG136" s="88">
        <v>1</v>
      </c>
      <c r="AH136" s="88">
        <v>1</v>
      </c>
      <c r="AJ136" s="88">
        <v>131</v>
      </c>
      <c r="AK136" s="88">
        <v>1</v>
      </c>
      <c r="AL136" s="88">
        <v>1</v>
      </c>
      <c r="AM136" s="88">
        <v>1</v>
      </c>
      <c r="AN136" s="88">
        <v>1</v>
      </c>
      <c r="AO136" s="88">
        <v>1</v>
      </c>
    </row>
    <row r="137" spans="1:41">
      <c r="A137" s="88">
        <v>132</v>
      </c>
      <c r="B137" s="88">
        <v>1</v>
      </c>
      <c r="C137" s="88">
        <v>1</v>
      </c>
      <c r="D137" s="88">
        <v>1</v>
      </c>
      <c r="E137" s="88">
        <v>1</v>
      </c>
      <c r="F137" s="88">
        <v>1</v>
      </c>
      <c r="G137" s="57"/>
      <c r="H137" s="88">
        <v>132</v>
      </c>
      <c r="I137" s="88">
        <v>1</v>
      </c>
      <c r="J137" s="88">
        <v>1</v>
      </c>
      <c r="K137" s="88">
        <v>1</v>
      </c>
      <c r="L137" s="88">
        <v>1</v>
      </c>
      <c r="M137" s="88">
        <v>1</v>
      </c>
      <c r="O137" s="88">
        <v>132</v>
      </c>
      <c r="P137" s="88">
        <v>1</v>
      </c>
      <c r="Q137" s="88">
        <v>1</v>
      </c>
      <c r="R137" s="88">
        <v>1</v>
      </c>
      <c r="S137" s="88">
        <v>1</v>
      </c>
      <c r="T137" s="88">
        <v>1</v>
      </c>
      <c r="V137" s="88">
        <v>132</v>
      </c>
      <c r="W137" s="88">
        <v>1</v>
      </c>
      <c r="X137" s="88">
        <v>1</v>
      </c>
      <c r="Y137" s="88">
        <v>1</v>
      </c>
      <c r="Z137" s="88">
        <v>1</v>
      </c>
      <c r="AA137" s="88">
        <v>1</v>
      </c>
      <c r="AC137" s="88">
        <v>132</v>
      </c>
      <c r="AD137" s="88">
        <v>0</v>
      </c>
      <c r="AE137" s="88">
        <v>0</v>
      </c>
      <c r="AF137" s="88">
        <v>0</v>
      </c>
      <c r="AG137" s="88">
        <v>1</v>
      </c>
      <c r="AH137" s="88">
        <v>1</v>
      </c>
      <c r="AJ137" s="88">
        <v>132</v>
      </c>
      <c r="AK137" s="88">
        <v>1</v>
      </c>
      <c r="AL137" s="88">
        <v>1</v>
      </c>
      <c r="AM137" s="88">
        <v>1</v>
      </c>
      <c r="AN137" s="88">
        <v>1</v>
      </c>
      <c r="AO137" s="88">
        <v>1</v>
      </c>
    </row>
    <row r="138" spans="1:41">
      <c r="A138" s="88">
        <v>133</v>
      </c>
      <c r="B138" s="88">
        <v>1</v>
      </c>
      <c r="C138" s="88">
        <v>1</v>
      </c>
      <c r="D138" s="88">
        <v>1</v>
      </c>
      <c r="E138" s="88">
        <v>1</v>
      </c>
      <c r="F138" s="88">
        <v>1</v>
      </c>
      <c r="G138" s="57"/>
      <c r="H138" s="88">
        <v>133</v>
      </c>
      <c r="I138" s="88">
        <v>1</v>
      </c>
      <c r="J138" s="88">
        <v>1</v>
      </c>
      <c r="K138" s="88">
        <v>1</v>
      </c>
      <c r="L138" s="88">
        <v>1</v>
      </c>
      <c r="M138" s="88">
        <v>1</v>
      </c>
      <c r="O138" s="88">
        <v>133</v>
      </c>
      <c r="P138" s="88">
        <v>1</v>
      </c>
      <c r="Q138" s="88">
        <v>1</v>
      </c>
      <c r="R138" s="88">
        <v>1</v>
      </c>
      <c r="S138" s="88">
        <v>1</v>
      </c>
      <c r="T138" s="88">
        <v>1</v>
      </c>
      <c r="V138" s="88">
        <v>133</v>
      </c>
      <c r="W138" s="88">
        <v>1</v>
      </c>
      <c r="X138" s="88">
        <v>1</v>
      </c>
      <c r="Y138" s="88">
        <v>1</v>
      </c>
      <c r="Z138" s="88">
        <v>1</v>
      </c>
      <c r="AA138" s="88">
        <v>1</v>
      </c>
      <c r="AC138" s="88">
        <v>133</v>
      </c>
      <c r="AD138" s="88">
        <v>0</v>
      </c>
      <c r="AE138" s="88">
        <v>0</v>
      </c>
      <c r="AF138" s="88">
        <v>0</v>
      </c>
      <c r="AG138" s="88">
        <v>1</v>
      </c>
      <c r="AH138" s="88">
        <v>1</v>
      </c>
      <c r="AJ138" s="88">
        <v>133</v>
      </c>
      <c r="AK138" s="88">
        <v>1</v>
      </c>
      <c r="AL138" s="88">
        <v>1</v>
      </c>
      <c r="AM138" s="88">
        <v>1</v>
      </c>
      <c r="AN138" s="88">
        <v>1</v>
      </c>
      <c r="AO138" s="88">
        <v>1</v>
      </c>
    </row>
    <row r="139" spans="1:41">
      <c r="A139" s="88">
        <v>134</v>
      </c>
      <c r="B139" s="88">
        <v>1</v>
      </c>
      <c r="C139" s="88">
        <v>1</v>
      </c>
      <c r="D139" s="88">
        <v>1</v>
      </c>
      <c r="E139" s="88">
        <v>1</v>
      </c>
      <c r="F139" s="88">
        <v>1</v>
      </c>
      <c r="G139" s="57"/>
      <c r="H139" s="88">
        <v>134</v>
      </c>
      <c r="I139" s="88">
        <v>1</v>
      </c>
      <c r="J139" s="88">
        <v>1</v>
      </c>
      <c r="K139" s="88">
        <v>1</v>
      </c>
      <c r="L139" s="88">
        <v>1</v>
      </c>
      <c r="M139" s="88">
        <v>1</v>
      </c>
      <c r="O139" s="88">
        <v>134</v>
      </c>
      <c r="P139" s="88">
        <v>1</v>
      </c>
      <c r="Q139" s="88">
        <v>1</v>
      </c>
      <c r="R139" s="88">
        <v>1</v>
      </c>
      <c r="S139" s="88">
        <v>1</v>
      </c>
      <c r="T139" s="88">
        <v>1</v>
      </c>
      <c r="V139" s="88">
        <v>134</v>
      </c>
      <c r="W139" s="88">
        <v>1</v>
      </c>
      <c r="X139" s="88">
        <v>1</v>
      </c>
      <c r="Y139" s="88">
        <v>1</v>
      </c>
      <c r="Z139" s="88">
        <v>1</v>
      </c>
      <c r="AA139" s="88">
        <v>1</v>
      </c>
      <c r="AC139" s="88">
        <v>134</v>
      </c>
      <c r="AD139" s="88">
        <v>0</v>
      </c>
      <c r="AE139" s="88">
        <v>0</v>
      </c>
      <c r="AF139" s="88">
        <v>0</v>
      </c>
      <c r="AG139" s="88">
        <v>1</v>
      </c>
      <c r="AH139" s="88">
        <v>1</v>
      </c>
      <c r="AJ139" s="88">
        <v>134</v>
      </c>
      <c r="AK139" s="88">
        <v>1</v>
      </c>
      <c r="AL139" s="88">
        <v>1</v>
      </c>
      <c r="AM139" s="88">
        <v>1</v>
      </c>
      <c r="AN139" s="88">
        <v>1</v>
      </c>
      <c r="AO139" s="88">
        <v>1</v>
      </c>
    </row>
    <row r="140" spans="1:41">
      <c r="A140" s="88">
        <v>135</v>
      </c>
      <c r="B140" s="88">
        <v>1</v>
      </c>
      <c r="C140" s="88">
        <v>1</v>
      </c>
      <c r="D140" s="88">
        <v>1</v>
      </c>
      <c r="E140" s="88">
        <v>1</v>
      </c>
      <c r="F140" s="88">
        <v>1</v>
      </c>
      <c r="G140" s="57"/>
      <c r="H140" s="88">
        <v>135</v>
      </c>
      <c r="I140" s="88">
        <v>1</v>
      </c>
      <c r="J140" s="88">
        <v>1</v>
      </c>
      <c r="K140" s="88">
        <v>1</v>
      </c>
      <c r="L140" s="88">
        <v>1</v>
      </c>
      <c r="M140" s="88">
        <v>1</v>
      </c>
      <c r="O140" s="88">
        <v>135</v>
      </c>
      <c r="P140" s="88">
        <v>1</v>
      </c>
      <c r="Q140" s="88">
        <v>1</v>
      </c>
      <c r="R140" s="88">
        <v>1</v>
      </c>
      <c r="S140" s="88">
        <v>1</v>
      </c>
      <c r="T140" s="88">
        <v>1</v>
      </c>
      <c r="V140" s="88">
        <v>135</v>
      </c>
      <c r="W140" s="88">
        <v>1</v>
      </c>
      <c r="X140" s="88">
        <v>1</v>
      </c>
      <c r="Y140" s="88">
        <v>1</v>
      </c>
      <c r="Z140" s="88">
        <v>1</v>
      </c>
      <c r="AA140" s="88">
        <v>1</v>
      </c>
      <c r="AC140" s="88">
        <v>135</v>
      </c>
      <c r="AD140" s="88">
        <v>0</v>
      </c>
      <c r="AE140" s="88">
        <v>0</v>
      </c>
      <c r="AF140" s="88">
        <v>0</v>
      </c>
      <c r="AG140" s="88">
        <v>1</v>
      </c>
      <c r="AH140" s="88">
        <v>1</v>
      </c>
      <c r="AJ140" s="88">
        <v>135</v>
      </c>
      <c r="AK140" s="88">
        <v>1</v>
      </c>
      <c r="AL140" s="88">
        <v>1</v>
      </c>
      <c r="AM140" s="88">
        <v>1</v>
      </c>
      <c r="AN140" s="88">
        <v>1</v>
      </c>
      <c r="AO140" s="88">
        <v>1</v>
      </c>
    </row>
    <row r="141" spans="1:41">
      <c r="A141" s="88">
        <v>136</v>
      </c>
      <c r="B141" s="88">
        <v>1</v>
      </c>
      <c r="C141" s="88">
        <v>1</v>
      </c>
      <c r="D141" s="88">
        <v>1</v>
      </c>
      <c r="E141" s="88">
        <v>1</v>
      </c>
      <c r="F141" s="88">
        <v>1</v>
      </c>
      <c r="G141" s="57"/>
      <c r="H141" s="88">
        <v>136</v>
      </c>
      <c r="I141" s="88">
        <v>1</v>
      </c>
      <c r="J141" s="88">
        <v>1</v>
      </c>
      <c r="K141" s="88">
        <v>1</v>
      </c>
      <c r="L141" s="88">
        <v>1</v>
      </c>
      <c r="M141" s="88">
        <v>1</v>
      </c>
      <c r="O141" s="88">
        <v>136</v>
      </c>
      <c r="P141" s="88">
        <v>1</v>
      </c>
      <c r="Q141" s="88">
        <v>1</v>
      </c>
      <c r="R141" s="88">
        <v>1</v>
      </c>
      <c r="S141" s="88">
        <v>1</v>
      </c>
      <c r="T141" s="88">
        <v>1</v>
      </c>
      <c r="V141" s="88">
        <v>136</v>
      </c>
      <c r="W141" s="88">
        <v>1</v>
      </c>
      <c r="X141" s="88">
        <v>1</v>
      </c>
      <c r="Y141" s="88">
        <v>1</v>
      </c>
      <c r="Z141" s="88">
        <v>1</v>
      </c>
      <c r="AA141" s="88">
        <v>1</v>
      </c>
      <c r="AC141" s="88">
        <v>136</v>
      </c>
      <c r="AD141" s="88">
        <v>0</v>
      </c>
      <c r="AE141" s="88">
        <v>0</v>
      </c>
      <c r="AF141" s="88">
        <v>0</v>
      </c>
      <c r="AG141" s="88">
        <v>1</v>
      </c>
      <c r="AH141" s="88">
        <v>1</v>
      </c>
      <c r="AJ141" s="88">
        <v>136</v>
      </c>
      <c r="AK141" s="88">
        <v>1</v>
      </c>
      <c r="AL141" s="88">
        <v>1</v>
      </c>
      <c r="AM141" s="88">
        <v>1</v>
      </c>
      <c r="AN141" s="88">
        <v>1</v>
      </c>
      <c r="AO141" s="88">
        <v>1</v>
      </c>
    </row>
    <row r="142" spans="1:41">
      <c r="A142" s="88">
        <v>137</v>
      </c>
      <c r="B142" s="88">
        <v>1</v>
      </c>
      <c r="C142" s="88">
        <v>1</v>
      </c>
      <c r="D142" s="88">
        <v>1</v>
      </c>
      <c r="E142" s="88">
        <v>1</v>
      </c>
      <c r="F142" s="88">
        <v>1</v>
      </c>
      <c r="G142" s="57"/>
      <c r="H142" s="88">
        <v>137</v>
      </c>
      <c r="I142" s="88">
        <v>1</v>
      </c>
      <c r="J142" s="88">
        <v>1</v>
      </c>
      <c r="K142" s="88">
        <v>1</v>
      </c>
      <c r="L142" s="88">
        <v>1</v>
      </c>
      <c r="M142" s="88">
        <v>1</v>
      </c>
      <c r="O142" s="88">
        <v>137</v>
      </c>
      <c r="P142" s="88">
        <v>1</v>
      </c>
      <c r="Q142" s="88">
        <v>1</v>
      </c>
      <c r="R142" s="88">
        <v>1</v>
      </c>
      <c r="S142" s="88">
        <v>1</v>
      </c>
      <c r="T142" s="88">
        <v>1</v>
      </c>
      <c r="V142" s="88">
        <v>137</v>
      </c>
      <c r="W142" s="88">
        <v>1</v>
      </c>
      <c r="X142" s="88">
        <v>1</v>
      </c>
      <c r="Y142" s="88">
        <v>1</v>
      </c>
      <c r="Z142" s="88">
        <v>1</v>
      </c>
      <c r="AA142" s="88">
        <v>1</v>
      </c>
      <c r="AC142" s="88">
        <v>137</v>
      </c>
      <c r="AD142" s="88">
        <v>0</v>
      </c>
      <c r="AE142" s="88">
        <v>0</v>
      </c>
      <c r="AF142" s="88">
        <v>0</v>
      </c>
      <c r="AG142" s="88">
        <v>1</v>
      </c>
      <c r="AH142" s="88">
        <v>1</v>
      </c>
      <c r="AJ142" s="88">
        <v>137</v>
      </c>
      <c r="AK142" s="88">
        <v>1</v>
      </c>
      <c r="AL142" s="88">
        <v>1</v>
      </c>
      <c r="AM142" s="88">
        <v>1</v>
      </c>
      <c r="AN142" s="88">
        <v>1</v>
      </c>
      <c r="AO142" s="88">
        <v>1</v>
      </c>
    </row>
    <row r="143" spans="1:41">
      <c r="A143" s="88">
        <v>138</v>
      </c>
      <c r="B143" s="88">
        <v>1</v>
      </c>
      <c r="C143" s="88">
        <v>1</v>
      </c>
      <c r="D143" s="88">
        <v>1</v>
      </c>
      <c r="E143" s="88">
        <v>1</v>
      </c>
      <c r="F143" s="88">
        <v>1</v>
      </c>
      <c r="G143" s="57"/>
      <c r="H143" s="88">
        <v>138</v>
      </c>
      <c r="I143" s="88">
        <v>1</v>
      </c>
      <c r="J143" s="88">
        <v>1</v>
      </c>
      <c r="K143" s="88">
        <v>1</v>
      </c>
      <c r="L143" s="88">
        <v>1</v>
      </c>
      <c r="M143" s="88">
        <v>1</v>
      </c>
      <c r="O143" s="88">
        <v>138</v>
      </c>
      <c r="P143" s="88">
        <v>1</v>
      </c>
      <c r="Q143" s="88">
        <v>1</v>
      </c>
      <c r="R143" s="88">
        <v>1</v>
      </c>
      <c r="S143" s="88">
        <v>1</v>
      </c>
      <c r="T143" s="88">
        <v>1</v>
      </c>
      <c r="V143" s="88">
        <v>138</v>
      </c>
      <c r="W143" s="88">
        <v>1</v>
      </c>
      <c r="X143" s="88">
        <v>1</v>
      </c>
      <c r="Y143" s="88">
        <v>1</v>
      </c>
      <c r="Z143" s="88">
        <v>1</v>
      </c>
      <c r="AA143" s="88">
        <v>1</v>
      </c>
      <c r="AC143" s="88">
        <v>138</v>
      </c>
      <c r="AD143" s="88">
        <v>0</v>
      </c>
      <c r="AE143" s="88">
        <v>0</v>
      </c>
      <c r="AF143" s="88">
        <v>0</v>
      </c>
      <c r="AG143" s="88">
        <v>1</v>
      </c>
      <c r="AH143" s="88">
        <v>1</v>
      </c>
      <c r="AJ143" s="88">
        <v>138</v>
      </c>
      <c r="AK143" s="88">
        <v>1</v>
      </c>
      <c r="AL143" s="88">
        <v>1</v>
      </c>
      <c r="AM143" s="88">
        <v>1</v>
      </c>
      <c r="AN143" s="88">
        <v>1</v>
      </c>
      <c r="AO143" s="88">
        <v>1</v>
      </c>
    </row>
    <row r="144" spans="1:41">
      <c r="A144" s="88">
        <v>139</v>
      </c>
      <c r="B144" s="88">
        <v>1</v>
      </c>
      <c r="C144" s="88">
        <v>1</v>
      </c>
      <c r="D144" s="88">
        <v>1</v>
      </c>
      <c r="E144" s="88">
        <v>1</v>
      </c>
      <c r="F144" s="88">
        <v>1</v>
      </c>
      <c r="G144" s="57"/>
      <c r="H144" s="88">
        <v>139</v>
      </c>
      <c r="I144" s="88">
        <v>1</v>
      </c>
      <c r="J144" s="88">
        <v>1</v>
      </c>
      <c r="K144" s="88">
        <v>1</v>
      </c>
      <c r="L144" s="88">
        <v>1</v>
      </c>
      <c r="M144" s="88">
        <v>1</v>
      </c>
      <c r="O144" s="88">
        <v>139</v>
      </c>
      <c r="P144" s="88">
        <v>1</v>
      </c>
      <c r="Q144" s="88">
        <v>1</v>
      </c>
      <c r="R144" s="88">
        <v>1</v>
      </c>
      <c r="S144" s="88">
        <v>1</v>
      </c>
      <c r="T144" s="88">
        <v>1</v>
      </c>
      <c r="V144" s="88">
        <v>139</v>
      </c>
      <c r="W144" s="88">
        <v>1</v>
      </c>
      <c r="X144" s="88">
        <v>1</v>
      </c>
      <c r="Y144" s="88">
        <v>1</v>
      </c>
      <c r="Z144" s="88">
        <v>1</v>
      </c>
      <c r="AA144" s="88">
        <v>1</v>
      </c>
      <c r="AC144" s="88">
        <v>139</v>
      </c>
      <c r="AD144" s="88">
        <v>0</v>
      </c>
      <c r="AE144" s="88">
        <v>0</v>
      </c>
      <c r="AF144" s="88">
        <v>0</v>
      </c>
      <c r="AG144" s="88">
        <v>1</v>
      </c>
      <c r="AH144" s="88">
        <v>1</v>
      </c>
      <c r="AJ144" s="88">
        <v>139</v>
      </c>
      <c r="AK144" s="88">
        <v>1</v>
      </c>
      <c r="AL144" s="88">
        <v>1</v>
      </c>
      <c r="AM144" s="88">
        <v>1</v>
      </c>
      <c r="AN144" s="88">
        <v>1</v>
      </c>
      <c r="AO144" s="88">
        <v>1</v>
      </c>
    </row>
    <row r="145" spans="1:41">
      <c r="A145" s="88">
        <v>140</v>
      </c>
      <c r="B145" s="88">
        <v>1</v>
      </c>
      <c r="C145" s="88">
        <v>1</v>
      </c>
      <c r="D145" s="88">
        <v>1</v>
      </c>
      <c r="E145" s="88">
        <v>1</v>
      </c>
      <c r="F145" s="88">
        <v>1</v>
      </c>
      <c r="G145" s="57"/>
      <c r="H145" s="88">
        <v>140</v>
      </c>
      <c r="I145" s="88">
        <v>1</v>
      </c>
      <c r="J145" s="88">
        <v>1</v>
      </c>
      <c r="K145" s="88">
        <v>1</v>
      </c>
      <c r="L145" s="88">
        <v>1</v>
      </c>
      <c r="M145" s="88">
        <v>1</v>
      </c>
      <c r="O145" s="88">
        <v>140</v>
      </c>
      <c r="P145" s="88">
        <v>1</v>
      </c>
      <c r="Q145" s="88">
        <v>1</v>
      </c>
      <c r="R145" s="88">
        <v>1</v>
      </c>
      <c r="S145" s="88">
        <v>1</v>
      </c>
      <c r="T145" s="88">
        <v>1</v>
      </c>
      <c r="V145" s="88">
        <v>140</v>
      </c>
      <c r="W145" s="88">
        <v>1</v>
      </c>
      <c r="X145" s="88">
        <v>1</v>
      </c>
      <c r="Y145" s="88">
        <v>1</v>
      </c>
      <c r="Z145" s="88">
        <v>1</v>
      </c>
      <c r="AA145" s="88">
        <v>1</v>
      </c>
      <c r="AC145" s="88">
        <v>140</v>
      </c>
      <c r="AD145" s="88">
        <v>1</v>
      </c>
      <c r="AE145" s="88">
        <v>1</v>
      </c>
      <c r="AF145" s="88">
        <v>1</v>
      </c>
      <c r="AG145" s="88">
        <v>1</v>
      </c>
      <c r="AH145" s="88">
        <v>1</v>
      </c>
      <c r="AJ145" s="88">
        <v>140</v>
      </c>
      <c r="AK145" s="88">
        <v>1</v>
      </c>
      <c r="AL145" s="88">
        <v>1</v>
      </c>
      <c r="AM145" s="88">
        <v>1</v>
      </c>
      <c r="AN145" s="88">
        <v>1</v>
      </c>
      <c r="AO145" s="88">
        <v>1</v>
      </c>
    </row>
    <row r="146" spans="1:41">
      <c r="A146" s="88">
        <v>141</v>
      </c>
      <c r="B146" s="88">
        <v>1</v>
      </c>
      <c r="C146" s="88">
        <v>1</v>
      </c>
      <c r="D146" s="88">
        <v>1</v>
      </c>
      <c r="E146" s="88">
        <v>1</v>
      </c>
      <c r="F146" s="88">
        <v>1</v>
      </c>
      <c r="G146" s="57"/>
      <c r="H146" s="88">
        <v>141</v>
      </c>
      <c r="I146" s="88">
        <v>1</v>
      </c>
      <c r="J146" s="88">
        <v>1</v>
      </c>
      <c r="K146" s="88">
        <v>1</v>
      </c>
      <c r="L146" s="88">
        <v>1</v>
      </c>
      <c r="M146" s="88">
        <v>1</v>
      </c>
      <c r="O146" s="88">
        <v>141</v>
      </c>
      <c r="P146" s="88">
        <v>1</v>
      </c>
      <c r="Q146" s="88">
        <v>1</v>
      </c>
      <c r="R146" s="88">
        <v>1</v>
      </c>
      <c r="S146" s="88">
        <v>1</v>
      </c>
      <c r="T146" s="88">
        <v>1</v>
      </c>
      <c r="V146" s="88">
        <v>141</v>
      </c>
      <c r="W146" s="88">
        <v>1</v>
      </c>
      <c r="X146" s="88">
        <v>1</v>
      </c>
      <c r="Y146" s="88">
        <v>1</v>
      </c>
      <c r="Z146" s="88">
        <v>1</v>
      </c>
      <c r="AA146" s="88">
        <v>1</v>
      </c>
      <c r="AC146" s="88">
        <v>141</v>
      </c>
      <c r="AD146" s="88">
        <v>1</v>
      </c>
      <c r="AE146" s="88">
        <v>1</v>
      </c>
      <c r="AF146" s="88">
        <v>1</v>
      </c>
      <c r="AG146" s="88">
        <v>1</v>
      </c>
      <c r="AH146" s="88">
        <v>1</v>
      </c>
      <c r="AJ146" s="88">
        <v>141</v>
      </c>
      <c r="AK146" s="88">
        <v>1</v>
      </c>
      <c r="AL146" s="88">
        <v>1</v>
      </c>
      <c r="AM146" s="88">
        <v>1</v>
      </c>
      <c r="AN146" s="88">
        <v>1</v>
      </c>
      <c r="AO146" s="88">
        <v>1</v>
      </c>
    </row>
    <row r="147" spans="1:41">
      <c r="A147" s="88">
        <v>142</v>
      </c>
      <c r="B147" s="88">
        <v>1</v>
      </c>
      <c r="C147" s="88">
        <v>1</v>
      </c>
      <c r="D147" s="88">
        <v>1</v>
      </c>
      <c r="E147" s="88">
        <v>1</v>
      </c>
      <c r="F147" s="88">
        <v>1</v>
      </c>
      <c r="G147" s="57"/>
      <c r="H147" s="88">
        <v>142</v>
      </c>
      <c r="I147" s="88">
        <v>1</v>
      </c>
      <c r="J147" s="88">
        <v>1</v>
      </c>
      <c r="K147" s="88">
        <v>1</v>
      </c>
      <c r="L147" s="88">
        <v>1</v>
      </c>
      <c r="M147" s="88">
        <v>1</v>
      </c>
      <c r="O147" s="88">
        <v>142</v>
      </c>
      <c r="P147" s="88">
        <v>1</v>
      </c>
      <c r="Q147" s="88">
        <v>1</v>
      </c>
      <c r="R147" s="88">
        <v>1</v>
      </c>
      <c r="S147" s="88">
        <v>1</v>
      </c>
      <c r="T147" s="88">
        <v>1</v>
      </c>
      <c r="V147" s="88">
        <v>142</v>
      </c>
      <c r="W147" s="88">
        <v>1</v>
      </c>
      <c r="X147" s="88">
        <v>1</v>
      </c>
      <c r="Y147" s="88">
        <v>1</v>
      </c>
      <c r="Z147" s="88">
        <v>1</v>
      </c>
      <c r="AA147" s="88">
        <v>1</v>
      </c>
      <c r="AC147" s="88">
        <v>142</v>
      </c>
      <c r="AD147" s="88">
        <v>1</v>
      </c>
      <c r="AE147" s="88">
        <v>1</v>
      </c>
      <c r="AF147" s="88">
        <v>1</v>
      </c>
      <c r="AG147" s="88">
        <v>1</v>
      </c>
      <c r="AH147" s="88">
        <v>1</v>
      </c>
      <c r="AJ147" s="88">
        <v>142</v>
      </c>
      <c r="AK147" s="88">
        <v>1</v>
      </c>
      <c r="AL147" s="88">
        <v>1</v>
      </c>
      <c r="AM147" s="88">
        <v>1</v>
      </c>
      <c r="AN147" s="88">
        <v>1</v>
      </c>
      <c r="AO147" s="88">
        <v>1</v>
      </c>
    </row>
    <row r="148" spans="1:41">
      <c r="A148" s="88">
        <v>143</v>
      </c>
      <c r="B148" s="88">
        <v>1</v>
      </c>
      <c r="C148" s="88">
        <v>1</v>
      </c>
      <c r="D148" s="88">
        <v>1</v>
      </c>
      <c r="E148" s="88">
        <v>1</v>
      </c>
      <c r="F148" s="88">
        <v>1</v>
      </c>
      <c r="G148" s="57"/>
      <c r="H148" s="88">
        <v>143</v>
      </c>
      <c r="I148" s="88">
        <v>1</v>
      </c>
      <c r="J148" s="88">
        <v>1</v>
      </c>
      <c r="K148" s="88">
        <v>1</v>
      </c>
      <c r="L148" s="88">
        <v>1</v>
      </c>
      <c r="M148" s="88">
        <v>1</v>
      </c>
      <c r="O148" s="88">
        <v>143</v>
      </c>
      <c r="P148" s="88">
        <v>1</v>
      </c>
      <c r="Q148" s="88">
        <v>1</v>
      </c>
      <c r="R148" s="88">
        <v>1</v>
      </c>
      <c r="S148" s="88">
        <v>1</v>
      </c>
      <c r="T148" s="88">
        <v>1</v>
      </c>
      <c r="V148" s="88">
        <v>143</v>
      </c>
      <c r="W148" s="88">
        <v>1</v>
      </c>
      <c r="X148" s="88">
        <v>1</v>
      </c>
      <c r="Y148" s="88">
        <v>1</v>
      </c>
      <c r="Z148" s="88">
        <v>1</v>
      </c>
      <c r="AA148" s="88">
        <v>1</v>
      </c>
      <c r="AC148" s="88">
        <v>143</v>
      </c>
      <c r="AD148" s="88">
        <v>1</v>
      </c>
      <c r="AE148" s="88">
        <v>1</v>
      </c>
      <c r="AF148" s="88">
        <v>1</v>
      </c>
      <c r="AG148" s="88">
        <v>1</v>
      </c>
      <c r="AH148" s="88">
        <v>1</v>
      </c>
      <c r="AJ148" s="88">
        <v>143</v>
      </c>
      <c r="AK148" s="88">
        <v>1</v>
      </c>
      <c r="AL148" s="88">
        <v>1</v>
      </c>
      <c r="AM148" s="88">
        <v>1</v>
      </c>
      <c r="AN148" s="88">
        <v>1</v>
      </c>
      <c r="AO148" s="88">
        <v>1</v>
      </c>
    </row>
    <row r="149" spans="1:41">
      <c r="A149" s="88">
        <v>144</v>
      </c>
      <c r="B149" s="88">
        <v>1</v>
      </c>
      <c r="C149" s="88">
        <v>1</v>
      </c>
      <c r="D149" s="88">
        <v>1</v>
      </c>
      <c r="E149" s="88">
        <v>1</v>
      </c>
      <c r="F149" s="88">
        <v>1</v>
      </c>
      <c r="G149" s="57"/>
      <c r="H149" s="88">
        <v>144</v>
      </c>
      <c r="I149" s="88">
        <v>1</v>
      </c>
      <c r="J149" s="88">
        <v>1</v>
      </c>
      <c r="K149" s="88">
        <v>1</v>
      </c>
      <c r="L149" s="88">
        <v>1</v>
      </c>
      <c r="M149" s="88">
        <v>1</v>
      </c>
      <c r="O149" s="88">
        <v>144</v>
      </c>
      <c r="P149" s="88">
        <v>1</v>
      </c>
      <c r="Q149" s="88">
        <v>1</v>
      </c>
      <c r="R149" s="88">
        <v>1</v>
      </c>
      <c r="S149" s="88">
        <v>1</v>
      </c>
      <c r="T149" s="88">
        <v>1</v>
      </c>
      <c r="V149" s="88">
        <v>144</v>
      </c>
      <c r="W149" s="88">
        <v>1</v>
      </c>
      <c r="X149" s="88">
        <v>1</v>
      </c>
      <c r="Y149" s="88">
        <v>1</v>
      </c>
      <c r="Z149" s="88">
        <v>1</v>
      </c>
      <c r="AA149" s="88">
        <v>1</v>
      </c>
      <c r="AC149" s="88">
        <v>144</v>
      </c>
      <c r="AD149" s="88">
        <v>0</v>
      </c>
      <c r="AE149" s="88">
        <v>0</v>
      </c>
      <c r="AF149" s="88">
        <v>0</v>
      </c>
      <c r="AG149" s="88">
        <v>1</v>
      </c>
      <c r="AH149" s="88">
        <v>1</v>
      </c>
      <c r="AJ149" s="88">
        <v>144</v>
      </c>
      <c r="AK149" s="88">
        <v>1</v>
      </c>
      <c r="AL149" s="88">
        <v>1</v>
      </c>
      <c r="AM149" s="88">
        <v>1</v>
      </c>
      <c r="AN149" s="88">
        <v>1</v>
      </c>
      <c r="AO149" s="88">
        <v>1</v>
      </c>
    </row>
    <row r="150" spans="1:41">
      <c r="A150" s="88">
        <v>145</v>
      </c>
      <c r="B150" s="88">
        <v>1</v>
      </c>
      <c r="C150" s="88">
        <v>1</v>
      </c>
      <c r="D150" s="88">
        <v>1</v>
      </c>
      <c r="E150" s="88">
        <v>1</v>
      </c>
      <c r="F150" s="88">
        <v>1</v>
      </c>
      <c r="G150" s="57"/>
      <c r="H150" s="88">
        <v>145</v>
      </c>
      <c r="I150" s="88">
        <v>1</v>
      </c>
      <c r="J150" s="88">
        <v>1</v>
      </c>
      <c r="K150" s="88">
        <v>1</v>
      </c>
      <c r="L150" s="88">
        <v>1</v>
      </c>
      <c r="M150" s="88">
        <v>1</v>
      </c>
      <c r="O150" s="88">
        <v>145</v>
      </c>
      <c r="P150" s="88">
        <v>1</v>
      </c>
      <c r="Q150" s="88">
        <v>1</v>
      </c>
      <c r="R150" s="88">
        <v>1</v>
      </c>
      <c r="S150" s="88">
        <v>1</v>
      </c>
      <c r="T150" s="88">
        <v>1</v>
      </c>
      <c r="V150" s="88">
        <v>145</v>
      </c>
      <c r="W150" s="88">
        <v>1</v>
      </c>
      <c r="X150" s="88">
        <v>1</v>
      </c>
      <c r="Y150" s="88">
        <v>1</v>
      </c>
      <c r="Z150" s="88">
        <v>1</v>
      </c>
      <c r="AA150" s="88">
        <v>1</v>
      </c>
      <c r="AC150" s="88">
        <v>145</v>
      </c>
      <c r="AD150" s="88">
        <v>0</v>
      </c>
      <c r="AE150" s="88">
        <v>0</v>
      </c>
      <c r="AF150" s="88">
        <v>0</v>
      </c>
      <c r="AG150" s="88">
        <v>1</v>
      </c>
      <c r="AH150" s="88">
        <v>1</v>
      </c>
      <c r="AJ150" s="88">
        <v>145</v>
      </c>
      <c r="AK150" s="88">
        <v>1</v>
      </c>
      <c r="AL150" s="88">
        <v>1</v>
      </c>
      <c r="AM150" s="88">
        <v>1</v>
      </c>
      <c r="AN150" s="88">
        <v>1</v>
      </c>
      <c r="AO150" s="88">
        <v>1</v>
      </c>
    </row>
    <row r="151" spans="1:41">
      <c r="A151" s="88">
        <v>146</v>
      </c>
      <c r="B151" s="88">
        <v>1</v>
      </c>
      <c r="C151" s="88">
        <v>1</v>
      </c>
      <c r="D151" s="88">
        <v>1</v>
      </c>
      <c r="E151" s="88">
        <v>1</v>
      </c>
      <c r="F151" s="88">
        <v>1</v>
      </c>
      <c r="G151" s="57"/>
      <c r="H151" s="88">
        <v>146</v>
      </c>
      <c r="I151" s="88">
        <v>1</v>
      </c>
      <c r="J151" s="88">
        <v>1</v>
      </c>
      <c r="K151" s="88">
        <v>1</v>
      </c>
      <c r="L151" s="88">
        <v>1</v>
      </c>
      <c r="M151" s="88">
        <v>1</v>
      </c>
      <c r="O151" s="88">
        <v>146</v>
      </c>
      <c r="P151" s="88">
        <v>1</v>
      </c>
      <c r="Q151" s="88">
        <v>1</v>
      </c>
      <c r="R151" s="88">
        <v>1</v>
      </c>
      <c r="S151" s="88">
        <v>1</v>
      </c>
      <c r="T151" s="88">
        <v>1</v>
      </c>
      <c r="V151" s="88">
        <v>146</v>
      </c>
      <c r="W151" s="88">
        <v>1</v>
      </c>
      <c r="X151" s="88">
        <v>1</v>
      </c>
      <c r="Y151" s="88">
        <v>1</v>
      </c>
      <c r="Z151" s="88">
        <v>1</v>
      </c>
      <c r="AA151" s="88">
        <v>1</v>
      </c>
      <c r="AC151" s="88">
        <v>146</v>
      </c>
      <c r="AD151" s="88">
        <v>0</v>
      </c>
      <c r="AE151" s="88">
        <v>0</v>
      </c>
      <c r="AF151" s="88">
        <v>0</v>
      </c>
      <c r="AG151" s="88">
        <v>1</v>
      </c>
      <c r="AH151" s="88">
        <v>1</v>
      </c>
      <c r="AJ151" s="88">
        <v>146</v>
      </c>
      <c r="AK151" s="88">
        <v>1</v>
      </c>
      <c r="AL151" s="88">
        <v>1</v>
      </c>
      <c r="AM151" s="88">
        <v>1</v>
      </c>
      <c r="AN151" s="88">
        <v>1</v>
      </c>
      <c r="AO151" s="88">
        <v>1</v>
      </c>
    </row>
    <row r="152" spans="1:41">
      <c r="A152" s="88">
        <v>147</v>
      </c>
      <c r="B152" s="88">
        <v>1</v>
      </c>
      <c r="C152" s="88">
        <v>1</v>
      </c>
      <c r="D152" s="88">
        <v>1</v>
      </c>
      <c r="E152" s="88">
        <v>1</v>
      </c>
      <c r="F152" s="88">
        <v>1</v>
      </c>
      <c r="G152" s="57"/>
      <c r="H152" s="88">
        <v>147</v>
      </c>
      <c r="I152" s="88">
        <v>1</v>
      </c>
      <c r="J152" s="88">
        <v>1</v>
      </c>
      <c r="K152" s="88">
        <v>1</v>
      </c>
      <c r="L152" s="88">
        <v>1</v>
      </c>
      <c r="M152" s="88">
        <v>1</v>
      </c>
      <c r="O152" s="88">
        <v>147</v>
      </c>
      <c r="P152" s="88">
        <v>1</v>
      </c>
      <c r="Q152" s="88">
        <v>1</v>
      </c>
      <c r="R152" s="88">
        <v>1</v>
      </c>
      <c r="S152" s="88">
        <v>1</v>
      </c>
      <c r="T152" s="88">
        <v>1</v>
      </c>
      <c r="V152" s="88">
        <v>147</v>
      </c>
      <c r="W152" s="88">
        <v>1</v>
      </c>
      <c r="X152" s="88">
        <v>1</v>
      </c>
      <c r="Y152" s="88">
        <v>1</v>
      </c>
      <c r="Z152" s="88">
        <v>1</v>
      </c>
      <c r="AA152" s="88">
        <v>1</v>
      </c>
      <c r="AC152" s="88">
        <v>147</v>
      </c>
      <c r="AD152" s="88">
        <v>0</v>
      </c>
      <c r="AE152" s="88">
        <v>0</v>
      </c>
      <c r="AF152" s="88">
        <v>0</v>
      </c>
      <c r="AG152" s="88">
        <v>1</v>
      </c>
      <c r="AH152" s="88">
        <v>1</v>
      </c>
      <c r="AJ152" s="88">
        <v>147</v>
      </c>
      <c r="AK152" s="88">
        <v>1</v>
      </c>
      <c r="AL152" s="88">
        <v>1</v>
      </c>
      <c r="AM152" s="88">
        <v>1</v>
      </c>
      <c r="AN152" s="88">
        <v>1</v>
      </c>
      <c r="AO152" s="88">
        <v>1</v>
      </c>
    </row>
    <row r="153" spans="1:41">
      <c r="A153" s="88">
        <v>148</v>
      </c>
      <c r="B153" s="88">
        <v>1</v>
      </c>
      <c r="C153" s="88">
        <v>1</v>
      </c>
      <c r="D153" s="88">
        <v>1</v>
      </c>
      <c r="E153" s="88">
        <v>1</v>
      </c>
      <c r="F153" s="88">
        <v>1</v>
      </c>
      <c r="G153" s="57"/>
      <c r="H153" s="88">
        <v>148</v>
      </c>
      <c r="I153" s="88">
        <v>1</v>
      </c>
      <c r="J153" s="88">
        <v>1</v>
      </c>
      <c r="K153" s="88">
        <v>1</v>
      </c>
      <c r="L153" s="88">
        <v>1</v>
      </c>
      <c r="M153" s="88">
        <v>1</v>
      </c>
      <c r="O153" s="88">
        <v>148</v>
      </c>
      <c r="P153" s="88">
        <v>1</v>
      </c>
      <c r="Q153" s="88">
        <v>1</v>
      </c>
      <c r="R153" s="88">
        <v>1</v>
      </c>
      <c r="S153" s="88">
        <v>1</v>
      </c>
      <c r="T153" s="88">
        <v>1</v>
      </c>
      <c r="V153" s="88">
        <v>148</v>
      </c>
      <c r="W153" s="88">
        <v>1</v>
      </c>
      <c r="X153" s="88">
        <v>1</v>
      </c>
      <c r="Y153" s="88">
        <v>1</v>
      </c>
      <c r="Z153" s="88">
        <v>1</v>
      </c>
      <c r="AA153" s="88">
        <v>1</v>
      </c>
      <c r="AC153" s="88">
        <v>148</v>
      </c>
      <c r="AD153" s="88">
        <v>0</v>
      </c>
      <c r="AE153" s="88">
        <v>0</v>
      </c>
      <c r="AF153" s="88">
        <v>0</v>
      </c>
      <c r="AG153" s="88">
        <v>1</v>
      </c>
      <c r="AH153" s="88">
        <v>1</v>
      </c>
      <c r="AJ153" s="88">
        <v>148</v>
      </c>
      <c r="AK153" s="88">
        <v>1</v>
      </c>
      <c r="AL153" s="88">
        <v>1</v>
      </c>
      <c r="AM153" s="88">
        <v>1</v>
      </c>
      <c r="AN153" s="88">
        <v>1</v>
      </c>
      <c r="AO153" s="88">
        <v>1</v>
      </c>
    </row>
    <row r="154" spans="1:41">
      <c r="A154" s="88">
        <v>149</v>
      </c>
      <c r="B154" s="88">
        <v>1</v>
      </c>
      <c r="C154" s="88">
        <v>1</v>
      </c>
      <c r="D154" s="88">
        <v>1</v>
      </c>
      <c r="E154" s="88">
        <v>1</v>
      </c>
      <c r="F154" s="88">
        <v>1</v>
      </c>
      <c r="G154" s="57"/>
      <c r="H154" s="88">
        <v>149</v>
      </c>
      <c r="I154" s="88">
        <v>1</v>
      </c>
      <c r="J154" s="88">
        <v>1</v>
      </c>
      <c r="K154" s="88">
        <v>1</v>
      </c>
      <c r="L154" s="88">
        <v>1</v>
      </c>
      <c r="M154" s="88">
        <v>1</v>
      </c>
      <c r="O154" s="88">
        <v>149</v>
      </c>
      <c r="P154" s="88">
        <v>1</v>
      </c>
      <c r="Q154" s="88">
        <v>1</v>
      </c>
      <c r="R154" s="88">
        <v>1</v>
      </c>
      <c r="S154" s="88">
        <v>1</v>
      </c>
      <c r="T154" s="88">
        <v>1</v>
      </c>
      <c r="V154" s="88">
        <v>149</v>
      </c>
      <c r="W154" s="88">
        <v>1</v>
      </c>
      <c r="X154" s="88">
        <v>1</v>
      </c>
      <c r="Y154" s="88">
        <v>1</v>
      </c>
      <c r="Z154" s="88">
        <v>1</v>
      </c>
      <c r="AA154" s="88">
        <v>1</v>
      </c>
      <c r="AC154" s="88">
        <v>149</v>
      </c>
      <c r="AD154" s="88">
        <v>0</v>
      </c>
      <c r="AE154" s="88">
        <v>0</v>
      </c>
      <c r="AF154" s="88">
        <v>0</v>
      </c>
      <c r="AG154" s="88">
        <v>1</v>
      </c>
      <c r="AH154" s="88">
        <v>1</v>
      </c>
      <c r="AJ154" s="88">
        <v>149</v>
      </c>
      <c r="AK154" s="88">
        <v>1</v>
      </c>
      <c r="AL154" s="88">
        <v>1</v>
      </c>
      <c r="AM154" s="88">
        <v>1</v>
      </c>
      <c r="AN154" s="88">
        <v>1</v>
      </c>
      <c r="AO154" s="88">
        <v>1</v>
      </c>
    </row>
    <row r="155" spans="1:41">
      <c r="A155" s="88">
        <v>150</v>
      </c>
      <c r="B155" s="88">
        <v>1</v>
      </c>
      <c r="C155" s="88">
        <v>1</v>
      </c>
      <c r="D155" s="88">
        <v>1</v>
      </c>
      <c r="E155" s="88">
        <v>1</v>
      </c>
      <c r="F155" s="88">
        <v>1</v>
      </c>
      <c r="G155" s="57"/>
      <c r="H155" s="88">
        <v>150</v>
      </c>
      <c r="I155" s="88">
        <v>1</v>
      </c>
      <c r="J155" s="88">
        <v>1</v>
      </c>
      <c r="K155" s="88">
        <v>1</v>
      </c>
      <c r="L155" s="88">
        <v>1</v>
      </c>
      <c r="M155" s="88">
        <v>1</v>
      </c>
      <c r="O155" s="88">
        <v>150</v>
      </c>
      <c r="P155" s="88">
        <v>1</v>
      </c>
      <c r="Q155" s="88">
        <v>1</v>
      </c>
      <c r="R155" s="88">
        <v>1</v>
      </c>
      <c r="S155" s="88">
        <v>1</v>
      </c>
      <c r="T155" s="88">
        <v>1</v>
      </c>
      <c r="V155" s="88">
        <v>150</v>
      </c>
      <c r="W155" s="88">
        <v>1</v>
      </c>
      <c r="X155" s="88">
        <v>1</v>
      </c>
      <c r="Y155" s="88">
        <v>1</v>
      </c>
      <c r="Z155" s="88">
        <v>1</v>
      </c>
      <c r="AA155" s="88">
        <v>1</v>
      </c>
      <c r="AC155" s="88">
        <v>150</v>
      </c>
      <c r="AD155" s="88">
        <v>0</v>
      </c>
      <c r="AE155" s="88">
        <v>0</v>
      </c>
      <c r="AF155" s="88">
        <v>0</v>
      </c>
      <c r="AG155" s="88">
        <v>1</v>
      </c>
      <c r="AH155" s="88">
        <v>1</v>
      </c>
      <c r="AJ155" s="88">
        <v>150</v>
      </c>
      <c r="AK155" s="88">
        <v>1</v>
      </c>
      <c r="AL155" s="88">
        <v>1</v>
      </c>
      <c r="AM155" s="88">
        <v>1</v>
      </c>
      <c r="AN155" s="88">
        <v>1</v>
      </c>
      <c r="AO155" s="88">
        <v>1</v>
      </c>
    </row>
    <row r="156" spans="1:41">
      <c r="A156" s="88">
        <v>151</v>
      </c>
      <c r="B156" s="88">
        <v>1</v>
      </c>
      <c r="C156" s="88">
        <v>1</v>
      </c>
      <c r="D156" s="88">
        <v>1</v>
      </c>
      <c r="E156" s="88">
        <v>1</v>
      </c>
      <c r="F156" s="88">
        <v>1</v>
      </c>
      <c r="G156" s="57"/>
      <c r="H156" s="88">
        <v>151</v>
      </c>
      <c r="I156" s="88">
        <v>1</v>
      </c>
      <c r="J156" s="88">
        <v>1</v>
      </c>
      <c r="K156" s="88">
        <v>1</v>
      </c>
      <c r="L156" s="88">
        <v>1</v>
      </c>
      <c r="M156" s="88">
        <v>1</v>
      </c>
      <c r="O156" s="88">
        <v>151</v>
      </c>
      <c r="P156" s="88">
        <v>1</v>
      </c>
      <c r="Q156" s="88">
        <v>1</v>
      </c>
      <c r="R156" s="88">
        <v>1</v>
      </c>
      <c r="S156" s="88">
        <v>1</v>
      </c>
      <c r="T156" s="88">
        <v>1</v>
      </c>
      <c r="V156" s="88">
        <v>151</v>
      </c>
      <c r="W156" s="88">
        <v>1</v>
      </c>
      <c r="X156" s="88">
        <v>1</v>
      </c>
      <c r="Y156" s="88">
        <v>1</v>
      </c>
      <c r="Z156" s="88">
        <v>1</v>
      </c>
      <c r="AA156" s="88">
        <v>1</v>
      </c>
      <c r="AC156" s="88">
        <v>151</v>
      </c>
      <c r="AD156" s="88">
        <v>0</v>
      </c>
      <c r="AE156" s="88">
        <v>0</v>
      </c>
      <c r="AF156" s="88">
        <v>0</v>
      </c>
      <c r="AG156" s="88">
        <v>1</v>
      </c>
      <c r="AH156" s="88">
        <v>1</v>
      </c>
      <c r="AJ156" s="88">
        <v>151</v>
      </c>
      <c r="AK156" s="88">
        <v>1</v>
      </c>
      <c r="AL156" s="88">
        <v>1</v>
      </c>
      <c r="AM156" s="88">
        <v>1</v>
      </c>
      <c r="AN156" s="88">
        <v>1</v>
      </c>
      <c r="AO156" s="88">
        <v>1</v>
      </c>
    </row>
    <row r="157" spans="1:41">
      <c r="A157" s="88">
        <v>152</v>
      </c>
      <c r="B157" s="88">
        <v>1</v>
      </c>
      <c r="C157" s="88">
        <v>1</v>
      </c>
      <c r="D157" s="88">
        <v>1</v>
      </c>
      <c r="E157" s="88">
        <v>1</v>
      </c>
      <c r="F157" s="88">
        <v>1</v>
      </c>
      <c r="G157" s="57"/>
      <c r="H157" s="88">
        <v>152</v>
      </c>
      <c r="I157" s="88">
        <v>1</v>
      </c>
      <c r="J157" s="88">
        <v>1</v>
      </c>
      <c r="K157" s="88">
        <v>1</v>
      </c>
      <c r="L157" s="88">
        <v>1</v>
      </c>
      <c r="M157" s="88">
        <v>1</v>
      </c>
      <c r="O157" s="88">
        <v>152</v>
      </c>
      <c r="P157" s="88">
        <v>1</v>
      </c>
      <c r="Q157" s="88">
        <v>1</v>
      </c>
      <c r="R157" s="88">
        <v>1</v>
      </c>
      <c r="S157" s="88">
        <v>1</v>
      </c>
      <c r="T157" s="88">
        <v>1</v>
      </c>
      <c r="V157" s="88">
        <v>152</v>
      </c>
      <c r="W157" s="88">
        <v>1</v>
      </c>
      <c r="X157" s="88">
        <v>1</v>
      </c>
      <c r="Y157" s="88">
        <v>1</v>
      </c>
      <c r="Z157" s="88">
        <v>1</v>
      </c>
      <c r="AA157" s="88">
        <v>1</v>
      </c>
      <c r="AC157" s="88">
        <v>152</v>
      </c>
      <c r="AD157" s="88">
        <v>0</v>
      </c>
      <c r="AE157" s="88">
        <v>0</v>
      </c>
      <c r="AF157" s="88">
        <v>0</v>
      </c>
      <c r="AG157" s="88">
        <v>1</v>
      </c>
      <c r="AH157" s="88">
        <v>1</v>
      </c>
      <c r="AJ157" s="88">
        <v>152</v>
      </c>
      <c r="AK157" s="88">
        <v>1</v>
      </c>
      <c r="AL157" s="88">
        <v>1</v>
      </c>
      <c r="AM157" s="88">
        <v>1</v>
      </c>
      <c r="AN157" s="88">
        <v>1</v>
      </c>
      <c r="AO157" s="88">
        <v>1</v>
      </c>
    </row>
    <row r="158" spans="1:41">
      <c r="A158" s="88">
        <v>153</v>
      </c>
      <c r="B158" s="88">
        <v>1</v>
      </c>
      <c r="C158" s="88">
        <v>1</v>
      </c>
      <c r="D158" s="88">
        <v>1</v>
      </c>
      <c r="E158" s="88">
        <v>1</v>
      </c>
      <c r="F158" s="88">
        <v>1</v>
      </c>
      <c r="G158" s="57"/>
      <c r="H158" s="88">
        <v>153</v>
      </c>
      <c r="I158" s="88">
        <v>1</v>
      </c>
      <c r="J158" s="88">
        <v>1</v>
      </c>
      <c r="K158" s="88">
        <v>1</v>
      </c>
      <c r="L158" s="88">
        <v>1</v>
      </c>
      <c r="M158" s="88">
        <v>1</v>
      </c>
      <c r="O158" s="88">
        <v>153</v>
      </c>
      <c r="P158" s="88">
        <v>1</v>
      </c>
      <c r="Q158" s="88">
        <v>1</v>
      </c>
      <c r="R158" s="88">
        <v>1</v>
      </c>
      <c r="S158" s="88">
        <v>1</v>
      </c>
      <c r="T158" s="88">
        <v>1</v>
      </c>
      <c r="V158" s="88">
        <v>153</v>
      </c>
      <c r="W158" s="88">
        <v>1</v>
      </c>
      <c r="X158" s="88">
        <v>1</v>
      </c>
      <c r="Y158" s="88">
        <v>1</v>
      </c>
      <c r="Z158" s="88">
        <v>1</v>
      </c>
      <c r="AA158" s="88">
        <v>1</v>
      </c>
      <c r="AC158" s="88">
        <v>153</v>
      </c>
      <c r="AD158" s="88">
        <v>0</v>
      </c>
      <c r="AE158" s="88">
        <v>0</v>
      </c>
      <c r="AF158" s="88">
        <v>0</v>
      </c>
      <c r="AG158" s="88">
        <v>1</v>
      </c>
      <c r="AH158" s="88">
        <v>1</v>
      </c>
      <c r="AJ158" s="88">
        <v>153</v>
      </c>
      <c r="AK158" s="88">
        <v>1</v>
      </c>
      <c r="AL158" s="88">
        <v>1</v>
      </c>
      <c r="AM158" s="88">
        <v>1</v>
      </c>
      <c r="AN158" s="88">
        <v>1</v>
      </c>
      <c r="AO158" s="88">
        <v>1</v>
      </c>
    </row>
    <row r="159" spans="1:41">
      <c r="A159" s="88">
        <v>154</v>
      </c>
      <c r="B159" s="88">
        <v>1</v>
      </c>
      <c r="C159" s="88">
        <v>1</v>
      </c>
      <c r="D159" s="88">
        <v>1</v>
      </c>
      <c r="E159" s="88">
        <v>1</v>
      </c>
      <c r="F159" s="88">
        <v>1</v>
      </c>
      <c r="G159" s="57"/>
      <c r="H159" s="88">
        <v>154</v>
      </c>
      <c r="I159" s="88">
        <v>1</v>
      </c>
      <c r="J159" s="88">
        <v>1</v>
      </c>
      <c r="K159" s="88">
        <v>1</v>
      </c>
      <c r="L159" s="88">
        <v>1</v>
      </c>
      <c r="M159" s="88">
        <v>1</v>
      </c>
      <c r="O159" s="88">
        <v>154</v>
      </c>
      <c r="P159" s="88">
        <v>1</v>
      </c>
      <c r="Q159" s="88">
        <v>1</v>
      </c>
      <c r="R159" s="88">
        <v>1</v>
      </c>
      <c r="S159" s="88">
        <v>1</v>
      </c>
      <c r="T159" s="88">
        <v>1</v>
      </c>
      <c r="V159" s="88">
        <v>154</v>
      </c>
      <c r="W159" s="88">
        <v>1</v>
      </c>
      <c r="X159" s="88">
        <v>1</v>
      </c>
      <c r="Y159" s="88">
        <v>1</v>
      </c>
      <c r="Z159" s="88">
        <v>1</v>
      </c>
      <c r="AA159" s="88">
        <v>1</v>
      </c>
      <c r="AC159" s="88">
        <v>154</v>
      </c>
      <c r="AD159" s="88">
        <v>0</v>
      </c>
      <c r="AE159" s="88">
        <v>0</v>
      </c>
      <c r="AF159" s="88">
        <v>0</v>
      </c>
      <c r="AG159" s="88">
        <v>1</v>
      </c>
      <c r="AH159" s="88">
        <v>1</v>
      </c>
      <c r="AJ159" s="88">
        <v>154</v>
      </c>
      <c r="AK159" s="88">
        <v>1</v>
      </c>
      <c r="AL159" s="88">
        <v>1</v>
      </c>
      <c r="AM159" s="88">
        <v>1</v>
      </c>
      <c r="AN159" s="88">
        <v>1</v>
      </c>
      <c r="AO159" s="88">
        <v>1</v>
      </c>
    </row>
    <row r="160" spans="1:41">
      <c r="A160" s="88">
        <v>155</v>
      </c>
      <c r="B160" s="88">
        <v>1</v>
      </c>
      <c r="C160" s="88">
        <v>1</v>
      </c>
      <c r="D160" s="88">
        <v>1</v>
      </c>
      <c r="E160" s="88">
        <v>1</v>
      </c>
      <c r="F160" s="88">
        <v>1</v>
      </c>
      <c r="G160" s="57"/>
      <c r="H160" s="88">
        <v>155</v>
      </c>
      <c r="I160" s="88">
        <v>1</v>
      </c>
      <c r="J160" s="88">
        <v>1</v>
      </c>
      <c r="K160" s="88">
        <v>1</v>
      </c>
      <c r="L160" s="88">
        <v>1</v>
      </c>
      <c r="M160" s="88">
        <v>1</v>
      </c>
      <c r="O160" s="88">
        <v>155</v>
      </c>
      <c r="P160" s="88">
        <v>1</v>
      </c>
      <c r="Q160" s="88">
        <v>1</v>
      </c>
      <c r="R160" s="88">
        <v>1</v>
      </c>
      <c r="S160" s="88">
        <v>1</v>
      </c>
      <c r="T160" s="88">
        <v>1</v>
      </c>
      <c r="V160" s="88">
        <v>155</v>
      </c>
      <c r="W160" s="88">
        <v>1</v>
      </c>
      <c r="X160" s="88">
        <v>1</v>
      </c>
      <c r="Y160" s="88">
        <v>1</v>
      </c>
      <c r="Z160" s="88">
        <v>1</v>
      </c>
      <c r="AA160" s="88">
        <v>1</v>
      </c>
      <c r="AC160" s="88">
        <v>155</v>
      </c>
      <c r="AD160" s="88">
        <v>0</v>
      </c>
      <c r="AE160" s="88">
        <v>0</v>
      </c>
      <c r="AF160" s="88">
        <v>0</v>
      </c>
      <c r="AG160" s="88">
        <v>1</v>
      </c>
      <c r="AH160" s="88">
        <v>1</v>
      </c>
      <c r="AJ160" s="88">
        <v>155</v>
      </c>
      <c r="AK160" s="88">
        <v>1</v>
      </c>
      <c r="AL160" s="88">
        <v>1</v>
      </c>
      <c r="AM160" s="88">
        <v>1</v>
      </c>
      <c r="AN160" s="88">
        <v>1</v>
      </c>
      <c r="AO160" s="88">
        <v>1</v>
      </c>
    </row>
    <row r="161" spans="1:41">
      <c r="A161" s="88">
        <v>156</v>
      </c>
      <c r="B161" s="88">
        <v>1</v>
      </c>
      <c r="C161" s="88">
        <v>1</v>
      </c>
      <c r="D161" s="88">
        <v>1</v>
      </c>
      <c r="E161" s="88">
        <v>1</v>
      </c>
      <c r="F161" s="88">
        <v>1</v>
      </c>
      <c r="G161" s="57"/>
      <c r="H161" s="88">
        <v>156</v>
      </c>
      <c r="I161" s="88">
        <v>1</v>
      </c>
      <c r="J161" s="88">
        <v>1</v>
      </c>
      <c r="K161" s="88">
        <v>1</v>
      </c>
      <c r="L161" s="88">
        <v>1</v>
      </c>
      <c r="M161" s="88">
        <v>1</v>
      </c>
      <c r="O161" s="88">
        <v>156</v>
      </c>
      <c r="P161" s="88">
        <v>1</v>
      </c>
      <c r="Q161" s="88">
        <v>1</v>
      </c>
      <c r="R161" s="88">
        <v>1</v>
      </c>
      <c r="S161" s="88">
        <v>1</v>
      </c>
      <c r="T161" s="88">
        <v>1</v>
      </c>
      <c r="V161" s="88">
        <v>156</v>
      </c>
      <c r="W161" s="88">
        <v>1</v>
      </c>
      <c r="X161" s="88">
        <v>1</v>
      </c>
      <c r="Y161" s="88">
        <v>1</v>
      </c>
      <c r="Z161" s="88">
        <v>1</v>
      </c>
      <c r="AA161" s="88">
        <v>1</v>
      </c>
      <c r="AC161" s="88">
        <v>156</v>
      </c>
      <c r="AD161" s="88">
        <v>0</v>
      </c>
      <c r="AE161" s="88">
        <v>0</v>
      </c>
      <c r="AF161" s="88">
        <v>0</v>
      </c>
      <c r="AG161" s="88">
        <v>1</v>
      </c>
      <c r="AH161" s="88">
        <v>1</v>
      </c>
      <c r="AJ161" s="88">
        <v>156</v>
      </c>
      <c r="AK161" s="88">
        <v>1</v>
      </c>
      <c r="AL161" s="88">
        <v>1</v>
      </c>
      <c r="AM161" s="88">
        <v>1</v>
      </c>
      <c r="AN161" s="88">
        <v>1</v>
      </c>
      <c r="AO161" s="88">
        <v>1</v>
      </c>
    </row>
    <row r="162" spans="1:41">
      <c r="A162" s="88">
        <v>157</v>
      </c>
      <c r="B162" s="88">
        <v>1</v>
      </c>
      <c r="C162" s="88">
        <v>1</v>
      </c>
      <c r="D162" s="88">
        <v>1</v>
      </c>
      <c r="E162" s="88">
        <v>1</v>
      </c>
      <c r="F162" s="88">
        <v>1</v>
      </c>
      <c r="G162" s="57"/>
      <c r="H162" s="88">
        <v>157</v>
      </c>
      <c r="I162" s="88">
        <v>1</v>
      </c>
      <c r="J162" s="88">
        <v>1</v>
      </c>
      <c r="K162" s="88">
        <v>1</v>
      </c>
      <c r="L162" s="88">
        <v>1</v>
      </c>
      <c r="M162" s="88">
        <v>1</v>
      </c>
      <c r="O162" s="88">
        <v>157</v>
      </c>
      <c r="P162" s="88">
        <v>1</v>
      </c>
      <c r="Q162" s="88">
        <v>1</v>
      </c>
      <c r="R162" s="88">
        <v>1</v>
      </c>
      <c r="S162" s="88">
        <v>1</v>
      </c>
      <c r="T162" s="88">
        <v>1</v>
      </c>
      <c r="V162" s="88">
        <v>157</v>
      </c>
      <c r="W162" s="88">
        <v>1</v>
      </c>
      <c r="X162" s="88">
        <v>1</v>
      </c>
      <c r="Y162" s="88">
        <v>1</v>
      </c>
      <c r="Z162" s="88">
        <v>1</v>
      </c>
      <c r="AA162" s="88">
        <v>1</v>
      </c>
      <c r="AC162" s="88">
        <v>157</v>
      </c>
      <c r="AD162" s="88">
        <v>0</v>
      </c>
      <c r="AE162" s="88">
        <v>0</v>
      </c>
      <c r="AF162" s="88">
        <v>0</v>
      </c>
      <c r="AG162" s="88">
        <v>1</v>
      </c>
      <c r="AH162" s="88">
        <v>1</v>
      </c>
      <c r="AJ162" s="88">
        <v>157</v>
      </c>
      <c r="AK162" s="88">
        <v>1</v>
      </c>
      <c r="AL162" s="88">
        <v>1</v>
      </c>
      <c r="AM162" s="88">
        <v>1</v>
      </c>
      <c r="AN162" s="88">
        <v>1</v>
      </c>
      <c r="AO162" s="88">
        <v>1</v>
      </c>
    </row>
    <row r="163" spans="1:41">
      <c r="A163" s="88">
        <v>158</v>
      </c>
      <c r="B163" s="88">
        <v>1</v>
      </c>
      <c r="C163" s="88">
        <v>1</v>
      </c>
      <c r="D163" s="88">
        <v>1</v>
      </c>
      <c r="E163" s="88">
        <v>1</v>
      </c>
      <c r="F163" s="88">
        <v>1</v>
      </c>
      <c r="G163" s="57"/>
      <c r="H163" s="88">
        <v>158</v>
      </c>
      <c r="I163" s="88">
        <v>1</v>
      </c>
      <c r="J163" s="88">
        <v>1</v>
      </c>
      <c r="K163" s="88">
        <v>1</v>
      </c>
      <c r="L163" s="88">
        <v>1</v>
      </c>
      <c r="M163" s="88">
        <v>1</v>
      </c>
      <c r="O163" s="88">
        <v>158</v>
      </c>
      <c r="P163" s="88">
        <v>1</v>
      </c>
      <c r="Q163" s="88">
        <v>1</v>
      </c>
      <c r="R163" s="88">
        <v>1</v>
      </c>
      <c r="S163" s="88">
        <v>1</v>
      </c>
      <c r="T163" s="88">
        <v>1</v>
      </c>
      <c r="V163" s="88">
        <v>158</v>
      </c>
      <c r="W163" s="88">
        <v>1</v>
      </c>
      <c r="X163" s="88">
        <v>1</v>
      </c>
      <c r="Y163" s="88">
        <v>1</v>
      </c>
      <c r="Z163" s="88">
        <v>1</v>
      </c>
      <c r="AA163" s="88">
        <v>1</v>
      </c>
      <c r="AC163" s="88">
        <v>158</v>
      </c>
      <c r="AD163" s="88">
        <v>0</v>
      </c>
      <c r="AE163" s="88">
        <v>0</v>
      </c>
      <c r="AF163" s="88">
        <v>0</v>
      </c>
      <c r="AG163" s="88">
        <v>1</v>
      </c>
      <c r="AH163" s="88">
        <v>1</v>
      </c>
      <c r="AJ163" s="88">
        <v>158</v>
      </c>
      <c r="AK163" s="88">
        <v>1</v>
      </c>
      <c r="AL163" s="88">
        <v>1</v>
      </c>
      <c r="AM163" s="88">
        <v>1</v>
      </c>
      <c r="AN163" s="88">
        <v>1</v>
      </c>
      <c r="AO163" s="88">
        <v>1</v>
      </c>
    </row>
    <row r="164" spans="1:41">
      <c r="A164" s="88">
        <v>159</v>
      </c>
      <c r="B164" s="88">
        <v>1</v>
      </c>
      <c r="C164" s="88">
        <v>1</v>
      </c>
      <c r="D164" s="88">
        <v>1</v>
      </c>
      <c r="E164" s="88">
        <v>1</v>
      </c>
      <c r="F164" s="88">
        <v>1</v>
      </c>
      <c r="G164" s="57"/>
      <c r="H164" s="88">
        <v>159</v>
      </c>
      <c r="I164" s="88">
        <v>1</v>
      </c>
      <c r="J164" s="88">
        <v>1</v>
      </c>
      <c r="K164" s="88">
        <v>1</v>
      </c>
      <c r="L164" s="88">
        <v>1</v>
      </c>
      <c r="M164" s="88">
        <v>1</v>
      </c>
      <c r="O164" s="88">
        <v>159</v>
      </c>
      <c r="P164" s="88">
        <v>1</v>
      </c>
      <c r="Q164" s="88">
        <v>1</v>
      </c>
      <c r="R164" s="88">
        <v>1</v>
      </c>
      <c r="S164" s="88">
        <v>1</v>
      </c>
      <c r="T164" s="88">
        <v>1</v>
      </c>
      <c r="V164" s="88">
        <v>159</v>
      </c>
      <c r="W164" s="88">
        <v>1</v>
      </c>
      <c r="X164" s="88">
        <v>1</v>
      </c>
      <c r="Y164" s="88">
        <v>1</v>
      </c>
      <c r="Z164" s="88">
        <v>1</v>
      </c>
      <c r="AA164" s="88">
        <v>1</v>
      </c>
      <c r="AC164" s="88">
        <v>159</v>
      </c>
      <c r="AD164" s="88">
        <v>0</v>
      </c>
      <c r="AE164" s="88">
        <v>0</v>
      </c>
      <c r="AF164" s="88">
        <v>0</v>
      </c>
      <c r="AG164" s="88">
        <v>1</v>
      </c>
      <c r="AH164" s="88">
        <v>1</v>
      </c>
      <c r="AJ164" s="88">
        <v>159</v>
      </c>
      <c r="AK164" s="88">
        <v>1</v>
      </c>
      <c r="AL164" s="88">
        <v>1</v>
      </c>
      <c r="AM164" s="88">
        <v>1</v>
      </c>
      <c r="AN164" s="88">
        <v>1</v>
      </c>
      <c r="AO164" s="88">
        <v>1</v>
      </c>
    </row>
    <row r="165" spans="1:41">
      <c r="A165" s="88">
        <v>160</v>
      </c>
      <c r="B165" s="88">
        <v>1</v>
      </c>
      <c r="C165" s="88">
        <v>1</v>
      </c>
      <c r="D165" s="88">
        <v>1</v>
      </c>
      <c r="E165" s="88">
        <v>1</v>
      </c>
      <c r="F165" s="88">
        <v>1</v>
      </c>
      <c r="G165" s="57"/>
      <c r="H165" s="88">
        <v>160</v>
      </c>
      <c r="I165" s="88">
        <v>1</v>
      </c>
      <c r="J165" s="88">
        <v>1</v>
      </c>
      <c r="K165" s="88">
        <v>1</v>
      </c>
      <c r="L165" s="88">
        <v>1</v>
      </c>
      <c r="M165" s="88">
        <v>1</v>
      </c>
      <c r="O165" s="88">
        <v>160</v>
      </c>
      <c r="P165" s="88">
        <v>1</v>
      </c>
      <c r="Q165" s="88">
        <v>1</v>
      </c>
      <c r="R165" s="88">
        <v>1</v>
      </c>
      <c r="S165" s="88">
        <v>1</v>
      </c>
      <c r="T165" s="88">
        <v>1</v>
      </c>
      <c r="V165" s="88">
        <v>160</v>
      </c>
      <c r="W165" s="88">
        <v>1</v>
      </c>
      <c r="X165" s="88">
        <v>1</v>
      </c>
      <c r="Y165" s="88">
        <v>1</v>
      </c>
      <c r="Z165" s="88">
        <v>1</v>
      </c>
      <c r="AA165" s="88">
        <v>1</v>
      </c>
      <c r="AC165" s="88">
        <v>160</v>
      </c>
      <c r="AD165" s="88">
        <v>1</v>
      </c>
      <c r="AE165" s="88">
        <v>1</v>
      </c>
      <c r="AF165" s="88">
        <v>1</v>
      </c>
      <c r="AG165" s="88">
        <v>1</v>
      </c>
      <c r="AH165" s="88">
        <v>1</v>
      </c>
      <c r="AJ165" s="88">
        <v>160</v>
      </c>
      <c r="AK165" s="88">
        <v>1</v>
      </c>
      <c r="AL165" s="88">
        <v>1</v>
      </c>
      <c r="AM165" s="88">
        <v>1</v>
      </c>
      <c r="AN165" s="88">
        <v>1</v>
      </c>
      <c r="AO165" s="88">
        <v>1</v>
      </c>
    </row>
    <row r="166" spans="1:41">
      <c r="A166" s="88">
        <v>161</v>
      </c>
      <c r="B166" s="88">
        <v>1</v>
      </c>
      <c r="C166" s="88">
        <v>1</v>
      </c>
      <c r="D166" s="88">
        <v>1</v>
      </c>
      <c r="E166" s="88">
        <v>1</v>
      </c>
      <c r="F166" s="88">
        <v>1</v>
      </c>
      <c r="G166" s="57"/>
      <c r="H166" s="88">
        <v>161</v>
      </c>
      <c r="I166" s="88">
        <v>1</v>
      </c>
      <c r="J166" s="88">
        <v>1</v>
      </c>
      <c r="K166" s="88">
        <v>1</v>
      </c>
      <c r="L166" s="88">
        <v>1</v>
      </c>
      <c r="M166" s="88">
        <v>1</v>
      </c>
      <c r="O166" s="88">
        <v>161</v>
      </c>
      <c r="P166" s="88">
        <v>1</v>
      </c>
      <c r="Q166" s="88">
        <v>1</v>
      </c>
      <c r="R166" s="88">
        <v>1</v>
      </c>
      <c r="S166" s="88">
        <v>1</v>
      </c>
      <c r="T166" s="88">
        <v>1</v>
      </c>
      <c r="V166" s="88">
        <v>161</v>
      </c>
      <c r="W166" s="88">
        <v>1</v>
      </c>
      <c r="X166" s="88">
        <v>1</v>
      </c>
      <c r="Y166" s="88">
        <v>1</v>
      </c>
      <c r="Z166" s="88">
        <v>1</v>
      </c>
      <c r="AA166" s="88">
        <v>1</v>
      </c>
      <c r="AC166" s="88">
        <v>161</v>
      </c>
      <c r="AD166" s="88">
        <v>1</v>
      </c>
      <c r="AE166" s="88">
        <v>1</v>
      </c>
      <c r="AF166" s="88">
        <v>1</v>
      </c>
      <c r="AG166" s="88">
        <v>1</v>
      </c>
      <c r="AH166" s="88">
        <v>1</v>
      </c>
      <c r="AJ166" s="88">
        <v>161</v>
      </c>
      <c r="AK166" s="88">
        <v>1</v>
      </c>
      <c r="AL166" s="88">
        <v>1</v>
      </c>
      <c r="AM166" s="88">
        <v>1</v>
      </c>
      <c r="AN166" s="88">
        <v>1</v>
      </c>
      <c r="AO166" s="88">
        <v>1</v>
      </c>
    </row>
    <row r="167" spans="1:41">
      <c r="A167" s="88">
        <v>162</v>
      </c>
      <c r="B167" s="88">
        <v>1</v>
      </c>
      <c r="C167" s="88">
        <v>1</v>
      </c>
      <c r="D167" s="88">
        <v>1</v>
      </c>
      <c r="E167" s="88">
        <v>1</v>
      </c>
      <c r="F167" s="88">
        <v>1</v>
      </c>
      <c r="G167" s="57"/>
      <c r="H167" s="88">
        <v>162</v>
      </c>
      <c r="I167" s="88">
        <v>1</v>
      </c>
      <c r="J167" s="88">
        <v>1</v>
      </c>
      <c r="K167" s="88">
        <v>1</v>
      </c>
      <c r="L167" s="88">
        <v>1</v>
      </c>
      <c r="M167" s="88">
        <v>1</v>
      </c>
      <c r="O167" s="88">
        <v>162</v>
      </c>
      <c r="P167" s="88">
        <v>1</v>
      </c>
      <c r="Q167" s="88">
        <v>1</v>
      </c>
      <c r="R167" s="88">
        <v>1</v>
      </c>
      <c r="S167" s="88">
        <v>1</v>
      </c>
      <c r="T167" s="88">
        <v>1</v>
      </c>
      <c r="V167" s="88">
        <v>162</v>
      </c>
      <c r="W167" s="88">
        <v>1</v>
      </c>
      <c r="X167" s="88">
        <v>1</v>
      </c>
      <c r="Y167" s="88">
        <v>1</v>
      </c>
      <c r="Z167" s="88">
        <v>1</v>
      </c>
      <c r="AA167" s="88">
        <v>1</v>
      </c>
      <c r="AC167" s="88">
        <v>162</v>
      </c>
      <c r="AD167" s="88">
        <v>1</v>
      </c>
      <c r="AE167" s="88">
        <v>1</v>
      </c>
      <c r="AF167" s="88">
        <v>1</v>
      </c>
      <c r="AG167" s="88">
        <v>1</v>
      </c>
      <c r="AH167" s="88">
        <v>1</v>
      </c>
      <c r="AJ167" s="88">
        <v>162</v>
      </c>
      <c r="AK167" s="88">
        <v>1</v>
      </c>
      <c r="AL167" s="88">
        <v>1</v>
      </c>
      <c r="AM167" s="88">
        <v>1</v>
      </c>
      <c r="AN167" s="88">
        <v>1</v>
      </c>
      <c r="AO167" s="88">
        <v>1</v>
      </c>
    </row>
    <row r="168" spans="1:41">
      <c r="A168" s="88">
        <v>163</v>
      </c>
      <c r="B168" s="88">
        <v>1</v>
      </c>
      <c r="C168" s="88">
        <v>1</v>
      </c>
      <c r="D168" s="88">
        <v>1</v>
      </c>
      <c r="E168" s="88">
        <v>1</v>
      </c>
      <c r="F168" s="88">
        <v>1</v>
      </c>
      <c r="G168" s="57"/>
      <c r="H168" s="88">
        <v>163</v>
      </c>
      <c r="I168" s="88">
        <v>1</v>
      </c>
      <c r="J168" s="88">
        <v>1</v>
      </c>
      <c r="K168" s="88">
        <v>1</v>
      </c>
      <c r="L168" s="88">
        <v>1</v>
      </c>
      <c r="M168" s="88">
        <v>1</v>
      </c>
      <c r="O168" s="88">
        <v>163</v>
      </c>
      <c r="P168" s="88">
        <v>1</v>
      </c>
      <c r="Q168" s="88">
        <v>1</v>
      </c>
      <c r="R168" s="88">
        <v>1</v>
      </c>
      <c r="S168" s="88">
        <v>1</v>
      </c>
      <c r="T168" s="88">
        <v>1</v>
      </c>
      <c r="V168" s="88">
        <v>163</v>
      </c>
      <c r="W168" s="88">
        <v>1</v>
      </c>
      <c r="X168" s="88">
        <v>1</v>
      </c>
      <c r="Y168" s="88">
        <v>1</v>
      </c>
      <c r="Z168" s="88">
        <v>1</v>
      </c>
      <c r="AA168" s="88">
        <v>1</v>
      </c>
      <c r="AC168" s="88">
        <v>163</v>
      </c>
      <c r="AD168" s="88">
        <v>1</v>
      </c>
      <c r="AE168" s="88">
        <v>1</v>
      </c>
      <c r="AF168" s="88">
        <v>1</v>
      </c>
      <c r="AG168" s="88">
        <v>1</v>
      </c>
      <c r="AH168" s="88">
        <v>1</v>
      </c>
      <c r="AJ168" s="88">
        <v>163</v>
      </c>
      <c r="AK168" s="88">
        <v>1</v>
      </c>
      <c r="AL168" s="88">
        <v>1</v>
      </c>
      <c r="AM168" s="88">
        <v>1</v>
      </c>
      <c r="AN168" s="88">
        <v>1</v>
      </c>
      <c r="AO168" s="88">
        <v>1</v>
      </c>
    </row>
    <row r="169" spans="1:41">
      <c r="A169" s="88">
        <v>164</v>
      </c>
      <c r="B169" s="88">
        <v>1</v>
      </c>
      <c r="C169" s="88">
        <v>1</v>
      </c>
      <c r="D169" s="88">
        <v>1</v>
      </c>
      <c r="E169" s="88">
        <v>1</v>
      </c>
      <c r="F169" s="88">
        <v>1</v>
      </c>
      <c r="G169" s="57"/>
      <c r="H169" s="88">
        <v>164</v>
      </c>
      <c r="I169" s="88">
        <v>1</v>
      </c>
      <c r="J169" s="88">
        <v>1</v>
      </c>
      <c r="K169" s="88">
        <v>1</v>
      </c>
      <c r="L169" s="88">
        <v>1</v>
      </c>
      <c r="M169" s="88">
        <v>1</v>
      </c>
      <c r="O169" s="88">
        <v>164</v>
      </c>
      <c r="P169" s="88">
        <v>1</v>
      </c>
      <c r="Q169" s="88">
        <v>1</v>
      </c>
      <c r="R169" s="88">
        <v>1</v>
      </c>
      <c r="S169" s="88">
        <v>1</v>
      </c>
      <c r="T169" s="88">
        <v>1</v>
      </c>
      <c r="V169" s="88">
        <v>164</v>
      </c>
      <c r="W169" s="88">
        <v>1</v>
      </c>
      <c r="X169" s="88">
        <v>1</v>
      </c>
      <c r="Y169" s="88">
        <v>1</v>
      </c>
      <c r="Z169" s="88">
        <v>1</v>
      </c>
      <c r="AA169" s="88">
        <v>1</v>
      </c>
      <c r="AC169" s="88">
        <v>164</v>
      </c>
      <c r="AD169" s="88">
        <v>0</v>
      </c>
      <c r="AE169" s="88">
        <v>0</v>
      </c>
      <c r="AF169" s="88">
        <v>0</v>
      </c>
      <c r="AG169" s="88">
        <v>1</v>
      </c>
      <c r="AH169" s="88">
        <v>1</v>
      </c>
      <c r="AJ169" s="88">
        <v>164</v>
      </c>
      <c r="AK169" s="88">
        <v>1</v>
      </c>
      <c r="AL169" s="88">
        <v>1</v>
      </c>
      <c r="AM169" s="88">
        <v>1</v>
      </c>
      <c r="AN169" s="88">
        <v>1</v>
      </c>
      <c r="AO169" s="88">
        <v>1</v>
      </c>
    </row>
    <row r="170" spans="1:41">
      <c r="A170" s="88">
        <v>165</v>
      </c>
      <c r="B170" s="88">
        <v>1</v>
      </c>
      <c r="C170" s="88">
        <v>1</v>
      </c>
      <c r="D170" s="88">
        <v>1</v>
      </c>
      <c r="E170" s="88">
        <v>1</v>
      </c>
      <c r="F170" s="88">
        <v>1</v>
      </c>
      <c r="G170" s="57"/>
      <c r="H170" s="88">
        <v>165</v>
      </c>
      <c r="I170" s="88">
        <v>1</v>
      </c>
      <c r="J170" s="88">
        <v>1</v>
      </c>
      <c r="K170" s="88">
        <v>1</v>
      </c>
      <c r="L170" s="88">
        <v>1</v>
      </c>
      <c r="M170" s="88">
        <v>1</v>
      </c>
      <c r="O170" s="88">
        <v>165</v>
      </c>
      <c r="P170" s="88">
        <v>1</v>
      </c>
      <c r="Q170" s="88">
        <v>1</v>
      </c>
      <c r="R170" s="88">
        <v>1</v>
      </c>
      <c r="S170" s="88">
        <v>1</v>
      </c>
      <c r="T170" s="88">
        <v>1</v>
      </c>
      <c r="V170" s="88">
        <v>165</v>
      </c>
      <c r="W170" s="88">
        <v>1</v>
      </c>
      <c r="X170" s="88">
        <v>1</v>
      </c>
      <c r="Y170" s="88">
        <v>1</v>
      </c>
      <c r="Z170" s="88">
        <v>1</v>
      </c>
      <c r="AA170" s="88">
        <v>1</v>
      </c>
      <c r="AC170" s="88">
        <v>165</v>
      </c>
      <c r="AD170" s="88">
        <v>0</v>
      </c>
      <c r="AE170" s="88">
        <v>0</v>
      </c>
      <c r="AF170" s="88">
        <v>0</v>
      </c>
      <c r="AG170" s="88">
        <v>1</v>
      </c>
      <c r="AH170" s="88">
        <v>1</v>
      </c>
      <c r="AJ170" s="88">
        <v>165</v>
      </c>
      <c r="AK170" s="88">
        <v>1</v>
      </c>
      <c r="AL170" s="88">
        <v>1</v>
      </c>
      <c r="AM170" s="88">
        <v>1</v>
      </c>
      <c r="AN170" s="88">
        <v>1</v>
      </c>
      <c r="AO170" s="88">
        <v>1</v>
      </c>
    </row>
    <row r="171" spans="1:41">
      <c r="A171" s="88">
        <v>166</v>
      </c>
      <c r="B171" s="88">
        <v>1</v>
      </c>
      <c r="C171" s="88">
        <v>1</v>
      </c>
      <c r="D171" s="88">
        <v>1</v>
      </c>
      <c r="E171" s="88">
        <v>1</v>
      </c>
      <c r="F171" s="88">
        <v>1</v>
      </c>
      <c r="G171" s="57"/>
      <c r="H171" s="88">
        <v>166</v>
      </c>
      <c r="I171" s="88">
        <v>1</v>
      </c>
      <c r="J171" s="88">
        <v>1</v>
      </c>
      <c r="K171" s="88">
        <v>1</v>
      </c>
      <c r="L171" s="88">
        <v>1</v>
      </c>
      <c r="M171" s="88">
        <v>1</v>
      </c>
      <c r="O171" s="88">
        <v>166</v>
      </c>
      <c r="P171" s="88">
        <v>1</v>
      </c>
      <c r="Q171" s="88">
        <v>1</v>
      </c>
      <c r="R171" s="88">
        <v>1</v>
      </c>
      <c r="S171" s="88">
        <v>1</v>
      </c>
      <c r="T171" s="88">
        <v>1</v>
      </c>
      <c r="V171" s="88">
        <v>166</v>
      </c>
      <c r="W171" s="88">
        <v>1</v>
      </c>
      <c r="X171" s="88">
        <v>1</v>
      </c>
      <c r="Y171" s="88">
        <v>1</v>
      </c>
      <c r="Z171" s="88">
        <v>1</v>
      </c>
      <c r="AA171" s="88">
        <v>1</v>
      </c>
      <c r="AC171" s="88">
        <v>166</v>
      </c>
      <c r="AD171" s="88">
        <v>0</v>
      </c>
      <c r="AE171" s="88">
        <v>0</v>
      </c>
      <c r="AF171" s="88">
        <v>0</v>
      </c>
      <c r="AG171" s="88">
        <v>1</v>
      </c>
      <c r="AH171" s="88">
        <v>1</v>
      </c>
      <c r="AJ171" s="88">
        <v>166</v>
      </c>
      <c r="AK171" s="88">
        <v>1</v>
      </c>
      <c r="AL171" s="88">
        <v>1</v>
      </c>
      <c r="AM171" s="88">
        <v>1</v>
      </c>
      <c r="AN171" s="88">
        <v>1</v>
      </c>
      <c r="AO171" s="88">
        <v>1</v>
      </c>
    </row>
    <row r="172" spans="1:41">
      <c r="A172" s="88">
        <v>167</v>
      </c>
      <c r="B172" s="88">
        <v>1</v>
      </c>
      <c r="C172" s="88">
        <v>1</v>
      </c>
      <c r="D172" s="88">
        <v>1</v>
      </c>
      <c r="E172" s="88">
        <v>1</v>
      </c>
      <c r="F172" s="88">
        <v>1</v>
      </c>
      <c r="G172" s="57"/>
      <c r="H172" s="88">
        <v>167</v>
      </c>
      <c r="I172" s="88">
        <v>1</v>
      </c>
      <c r="J172" s="88">
        <v>1</v>
      </c>
      <c r="K172" s="88">
        <v>1</v>
      </c>
      <c r="L172" s="88">
        <v>1</v>
      </c>
      <c r="M172" s="88">
        <v>1</v>
      </c>
      <c r="O172" s="88">
        <v>167</v>
      </c>
      <c r="P172" s="88">
        <v>1</v>
      </c>
      <c r="Q172" s="88">
        <v>1</v>
      </c>
      <c r="R172" s="88">
        <v>1</v>
      </c>
      <c r="S172" s="88">
        <v>1</v>
      </c>
      <c r="T172" s="88">
        <v>1</v>
      </c>
      <c r="V172" s="88">
        <v>167</v>
      </c>
      <c r="W172" s="88">
        <v>1</v>
      </c>
      <c r="X172" s="88">
        <v>1</v>
      </c>
      <c r="Y172" s="88">
        <v>1</v>
      </c>
      <c r="Z172" s="88">
        <v>1</v>
      </c>
      <c r="AA172" s="88">
        <v>1</v>
      </c>
      <c r="AC172" s="88">
        <v>167</v>
      </c>
      <c r="AD172" s="88">
        <v>0</v>
      </c>
      <c r="AE172" s="88">
        <v>0</v>
      </c>
      <c r="AF172" s="88">
        <v>0</v>
      </c>
      <c r="AG172" s="88">
        <v>1</v>
      </c>
      <c r="AH172" s="88">
        <v>1</v>
      </c>
      <c r="AJ172" s="88">
        <v>167</v>
      </c>
      <c r="AK172" s="88">
        <v>1</v>
      </c>
      <c r="AL172" s="88">
        <v>1</v>
      </c>
      <c r="AM172" s="88">
        <v>1</v>
      </c>
      <c r="AN172" s="88">
        <v>1</v>
      </c>
      <c r="AO172" s="88">
        <v>1</v>
      </c>
    </row>
    <row r="173" spans="1:41">
      <c r="A173" s="88">
        <v>168</v>
      </c>
      <c r="B173" s="88">
        <v>1</v>
      </c>
      <c r="C173" s="88">
        <v>1</v>
      </c>
      <c r="D173" s="88">
        <v>1</v>
      </c>
      <c r="E173" s="88">
        <v>1</v>
      </c>
      <c r="F173" s="88">
        <v>1</v>
      </c>
      <c r="G173" s="57"/>
      <c r="H173" s="88">
        <v>168</v>
      </c>
      <c r="I173" s="88">
        <v>1</v>
      </c>
      <c r="J173" s="88">
        <v>1</v>
      </c>
      <c r="K173" s="88">
        <v>1</v>
      </c>
      <c r="L173" s="88">
        <v>1</v>
      </c>
      <c r="M173" s="88">
        <v>1</v>
      </c>
      <c r="O173" s="88">
        <v>168</v>
      </c>
      <c r="P173" s="88">
        <v>1</v>
      </c>
      <c r="Q173" s="88">
        <v>1</v>
      </c>
      <c r="R173" s="88">
        <v>1</v>
      </c>
      <c r="S173" s="88">
        <v>1</v>
      </c>
      <c r="T173" s="88">
        <v>1</v>
      </c>
      <c r="V173" s="88">
        <v>168</v>
      </c>
      <c r="W173" s="88">
        <v>1</v>
      </c>
      <c r="X173" s="88">
        <v>1</v>
      </c>
      <c r="Y173" s="88">
        <v>1</v>
      </c>
      <c r="Z173" s="88">
        <v>1</v>
      </c>
      <c r="AA173" s="88">
        <v>1</v>
      </c>
      <c r="AC173" s="88">
        <v>168</v>
      </c>
      <c r="AD173" s="88">
        <v>0</v>
      </c>
      <c r="AE173" s="88">
        <v>0</v>
      </c>
      <c r="AF173" s="88">
        <v>0</v>
      </c>
      <c r="AG173" s="88">
        <v>1</v>
      </c>
      <c r="AH173" s="88">
        <v>1</v>
      </c>
      <c r="AJ173" s="88">
        <v>168</v>
      </c>
      <c r="AK173" s="88">
        <v>1</v>
      </c>
      <c r="AL173" s="88">
        <v>1</v>
      </c>
      <c r="AM173" s="88">
        <v>1</v>
      </c>
      <c r="AN173" s="88">
        <v>1</v>
      </c>
      <c r="AO173" s="88">
        <v>1</v>
      </c>
    </row>
    <row r="174" spans="1:41">
      <c r="A174" s="88">
        <v>169</v>
      </c>
      <c r="B174" s="88">
        <v>1</v>
      </c>
      <c r="C174" s="88">
        <v>1</v>
      </c>
      <c r="D174" s="88">
        <v>1</v>
      </c>
      <c r="E174" s="88">
        <v>1</v>
      </c>
      <c r="F174" s="88">
        <v>1</v>
      </c>
      <c r="G174" s="57"/>
      <c r="H174" s="88">
        <v>169</v>
      </c>
      <c r="I174" s="88">
        <v>1</v>
      </c>
      <c r="J174" s="88">
        <v>1</v>
      </c>
      <c r="K174" s="88">
        <v>1</v>
      </c>
      <c r="L174" s="88">
        <v>1</v>
      </c>
      <c r="M174" s="88">
        <v>1</v>
      </c>
      <c r="O174" s="88">
        <v>169</v>
      </c>
      <c r="P174" s="88">
        <v>1</v>
      </c>
      <c r="Q174" s="88">
        <v>1</v>
      </c>
      <c r="R174" s="88">
        <v>1</v>
      </c>
      <c r="S174" s="88">
        <v>1</v>
      </c>
      <c r="T174" s="88">
        <v>1</v>
      </c>
      <c r="V174" s="88">
        <v>169</v>
      </c>
      <c r="W174" s="88">
        <v>1</v>
      </c>
      <c r="X174" s="88">
        <v>1</v>
      </c>
      <c r="Y174" s="88">
        <v>1</v>
      </c>
      <c r="Z174" s="88">
        <v>1</v>
      </c>
      <c r="AA174" s="88">
        <v>1</v>
      </c>
      <c r="AC174" s="88">
        <v>169</v>
      </c>
      <c r="AD174" s="88">
        <v>0</v>
      </c>
      <c r="AE174" s="88">
        <v>0</v>
      </c>
      <c r="AF174" s="88">
        <v>0</v>
      </c>
      <c r="AG174" s="88">
        <v>1</v>
      </c>
      <c r="AH174" s="88">
        <v>1</v>
      </c>
      <c r="AJ174" s="88">
        <v>169</v>
      </c>
      <c r="AK174" s="88">
        <v>1</v>
      </c>
      <c r="AL174" s="88">
        <v>1</v>
      </c>
      <c r="AM174" s="88">
        <v>1</v>
      </c>
      <c r="AN174" s="88">
        <v>1</v>
      </c>
      <c r="AO174" s="88">
        <v>1</v>
      </c>
    </row>
    <row r="175" spans="1:41">
      <c r="A175" s="88">
        <v>170</v>
      </c>
      <c r="B175" s="88">
        <v>1</v>
      </c>
      <c r="C175" s="88">
        <v>1</v>
      </c>
      <c r="D175" s="88">
        <v>1</v>
      </c>
      <c r="E175" s="88">
        <v>1</v>
      </c>
      <c r="F175" s="88">
        <v>1</v>
      </c>
      <c r="G175" s="57"/>
      <c r="H175" s="88">
        <v>170</v>
      </c>
      <c r="I175" s="88">
        <v>1</v>
      </c>
      <c r="J175" s="88">
        <v>1</v>
      </c>
      <c r="K175" s="88">
        <v>1</v>
      </c>
      <c r="L175" s="88">
        <v>1</v>
      </c>
      <c r="M175" s="88">
        <v>1</v>
      </c>
      <c r="O175" s="88">
        <v>170</v>
      </c>
      <c r="P175" s="88">
        <v>1</v>
      </c>
      <c r="Q175" s="88">
        <v>1</v>
      </c>
      <c r="R175" s="88">
        <v>1</v>
      </c>
      <c r="S175" s="88">
        <v>1</v>
      </c>
      <c r="T175" s="88">
        <v>1</v>
      </c>
      <c r="V175" s="88">
        <v>170</v>
      </c>
      <c r="W175" s="88">
        <v>1</v>
      </c>
      <c r="X175" s="88">
        <v>1</v>
      </c>
      <c r="Y175" s="88">
        <v>1</v>
      </c>
      <c r="Z175" s="88">
        <v>1</v>
      </c>
      <c r="AA175" s="88">
        <v>1</v>
      </c>
      <c r="AC175" s="88">
        <v>170</v>
      </c>
      <c r="AD175" s="88">
        <v>0</v>
      </c>
      <c r="AE175" s="88">
        <v>0</v>
      </c>
      <c r="AF175" s="88">
        <v>0</v>
      </c>
      <c r="AG175" s="88">
        <v>1</v>
      </c>
      <c r="AH175" s="88">
        <v>1</v>
      </c>
      <c r="AJ175" s="88">
        <v>170</v>
      </c>
      <c r="AK175" s="88">
        <v>1</v>
      </c>
      <c r="AL175" s="88">
        <v>1</v>
      </c>
      <c r="AM175" s="88">
        <v>1</v>
      </c>
      <c r="AN175" s="88">
        <v>1</v>
      </c>
      <c r="AO175" s="88">
        <v>1</v>
      </c>
    </row>
    <row r="176" spans="1:41">
      <c r="A176" s="88">
        <v>171</v>
      </c>
      <c r="B176" s="88">
        <v>1</v>
      </c>
      <c r="C176" s="88">
        <v>1</v>
      </c>
      <c r="D176" s="88">
        <v>1</v>
      </c>
      <c r="E176" s="88">
        <v>1</v>
      </c>
      <c r="F176" s="88">
        <v>1</v>
      </c>
      <c r="G176" s="57"/>
      <c r="H176" s="88">
        <v>171</v>
      </c>
      <c r="I176" s="88">
        <v>1</v>
      </c>
      <c r="J176" s="88">
        <v>1</v>
      </c>
      <c r="K176" s="88">
        <v>1</v>
      </c>
      <c r="L176" s="88">
        <v>1</v>
      </c>
      <c r="M176" s="88">
        <v>1</v>
      </c>
      <c r="O176" s="88">
        <v>171</v>
      </c>
      <c r="P176" s="88">
        <v>1</v>
      </c>
      <c r="Q176" s="88">
        <v>1</v>
      </c>
      <c r="R176" s="88">
        <v>1</v>
      </c>
      <c r="S176" s="88">
        <v>1</v>
      </c>
      <c r="T176" s="88">
        <v>1</v>
      </c>
      <c r="V176" s="88">
        <v>171</v>
      </c>
      <c r="W176" s="88">
        <v>1</v>
      </c>
      <c r="X176" s="88">
        <v>1</v>
      </c>
      <c r="Y176" s="88">
        <v>1</v>
      </c>
      <c r="Z176" s="88">
        <v>1</v>
      </c>
      <c r="AA176" s="88">
        <v>1</v>
      </c>
      <c r="AC176" s="88">
        <v>171</v>
      </c>
      <c r="AD176" s="88">
        <v>0</v>
      </c>
      <c r="AE176" s="88">
        <v>0</v>
      </c>
      <c r="AF176" s="88">
        <v>0</v>
      </c>
      <c r="AG176" s="88">
        <v>1</v>
      </c>
      <c r="AH176" s="88">
        <v>1</v>
      </c>
      <c r="AJ176" s="88">
        <v>171</v>
      </c>
      <c r="AK176" s="88">
        <v>1</v>
      </c>
      <c r="AL176" s="88">
        <v>1</v>
      </c>
      <c r="AM176" s="88">
        <v>1</v>
      </c>
      <c r="AN176" s="88">
        <v>1</v>
      </c>
      <c r="AO176" s="88">
        <v>1</v>
      </c>
    </row>
    <row r="177" spans="1:41">
      <c r="A177" s="88">
        <v>172</v>
      </c>
      <c r="B177" s="88">
        <v>1</v>
      </c>
      <c r="C177" s="88">
        <v>1</v>
      </c>
      <c r="D177" s="88">
        <v>1</v>
      </c>
      <c r="E177" s="88">
        <v>1</v>
      </c>
      <c r="F177" s="88">
        <v>1</v>
      </c>
      <c r="G177" s="57"/>
      <c r="H177" s="88">
        <v>172</v>
      </c>
      <c r="I177" s="88">
        <v>1</v>
      </c>
      <c r="J177" s="88">
        <v>1</v>
      </c>
      <c r="K177" s="88">
        <v>1</v>
      </c>
      <c r="L177" s="88">
        <v>1</v>
      </c>
      <c r="M177" s="88">
        <v>1</v>
      </c>
      <c r="O177" s="88">
        <v>172</v>
      </c>
      <c r="P177" s="88">
        <v>1</v>
      </c>
      <c r="Q177" s="88">
        <v>1</v>
      </c>
      <c r="R177" s="88">
        <v>1</v>
      </c>
      <c r="S177" s="88">
        <v>1</v>
      </c>
      <c r="T177" s="88">
        <v>1</v>
      </c>
      <c r="V177" s="88">
        <v>172</v>
      </c>
      <c r="W177" s="88">
        <v>1</v>
      </c>
      <c r="X177" s="88">
        <v>1</v>
      </c>
      <c r="Y177" s="88">
        <v>1</v>
      </c>
      <c r="Z177" s="88">
        <v>1</v>
      </c>
      <c r="AA177" s="88">
        <v>1</v>
      </c>
      <c r="AC177" s="88">
        <v>172</v>
      </c>
      <c r="AD177" s="88">
        <v>0</v>
      </c>
      <c r="AE177" s="88">
        <v>0</v>
      </c>
      <c r="AF177" s="88">
        <v>0</v>
      </c>
      <c r="AG177" s="88">
        <v>1</v>
      </c>
      <c r="AH177" s="88">
        <v>1</v>
      </c>
      <c r="AJ177" s="88">
        <v>172</v>
      </c>
      <c r="AK177" s="88">
        <v>1</v>
      </c>
      <c r="AL177" s="88">
        <v>1</v>
      </c>
      <c r="AM177" s="88">
        <v>1</v>
      </c>
      <c r="AN177" s="88">
        <v>1</v>
      </c>
      <c r="AO177" s="88">
        <v>1</v>
      </c>
    </row>
    <row r="178" spans="1:41">
      <c r="A178" s="88">
        <v>173</v>
      </c>
      <c r="B178" s="88">
        <v>1</v>
      </c>
      <c r="C178" s="88">
        <v>1</v>
      </c>
      <c r="D178" s="88">
        <v>1</v>
      </c>
      <c r="E178" s="88">
        <v>1</v>
      </c>
      <c r="F178" s="88">
        <v>1</v>
      </c>
      <c r="G178" s="57"/>
      <c r="H178" s="88">
        <v>173</v>
      </c>
      <c r="I178" s="88">
        <v>1</v>
      </c>
      <c r="J178" s="88">
        <v>1</v>
      </c>
      <c r="K178" s="88">
        <v>1</v>
      </c>
      <c r="L178" s="88">
        <v>1</v>
      </c>
      <c r="M178" s="88">
        <v>1</v>
      </c>
      <c r="O178" s="88">
        <v>173</v>
      </c>
      <c r="P178" s="88">
        <v>1</v>
      </c>
      <c r="Q178" s="88">
        <v>1</v>
      </c>
      <c r="R178" s="88">
        <v>1</v>
      </c>
      <c r="S178" s="88">
        <v>1</v>
      </c>
      <c r="T178" s="88">
        <v>1</v>
      </c>
      <c r="V178" s="88">
        <v>173</v>
      </c>
      <c r="W178" s="88">
        <v>1</v>
      </c>
      <c r="X178" s="88">
        <v>1</v>
      </c>
      <c r="Y178" s="88">
        <v>1</v>
      </c>
      <c r="Z178" s="88">
        <v>1</v>
      </c>
      <c r="AA178" s="88">
        <v>1</v>
      </c>
      <c r="AC178" s="88">
        <v>173</v>
      </c>
      <c r="AD178" s="88">
        <v>0</v>
      </c>
      <c r="AE178" s="88">
        <v>0</v>
      </c>
      <c r="AF178" s="88">
        <v>0</v>
      </c>
      <c r="AG178" s="88">
        <v>1</v>
      </c>
      <c r="AH178" s="88">
        <v>1</v>
      </c>
      <c r="AJ178" s="88">
        <v>173</v>
      </c>
      <c r="AK178" s="88">
        <v>1</v>
      </c>
      <c r="AL178" s="88">
        <v>1</v>
      </c>
      <c r="AM178" s="88">
        <v>1</v>
      </c>
      <c r="AN178" s="88">
        <v>1</v>
      </c>
      <c r="AO178" s="88">
        <v>1</v>
      </c>
    </row>
    <row r="179" spans="1:41">
      <c r="A179" s="88">
        <v>174</v>
      </c>
      <c r="B179" s="88">
        <v>1</v>
      </c>
      <c r="C179" s="88">
        <v>1</v>
      </c>
      <c r="D179" s="88">
        <v>1</v>
      </c>
      <c r="E179" s="88">
        <v>1</v>
      </c>
      <c r="F179" s="88">
        <v>1</v>
      </c>
      <c r="G179" s="57"/>
      <c r="H179" s="88">
        <v>174</v>
      </c>
      <c r="I179" s="88">
        <v>1</v>
      </c>
      <c r="J179" s="88">
        <v>1</v>
      </c>
      <c r="K179" s="88">
        <v>1</v>
      </c>
      <c r="L179" s="88">
        <v>1</v>
      </c>
      <c r="M179" s="88">
        <v>1</v>
      </c>
      <c r="O179" s="88">
        <v>174</v>
      </c>
      <c r="P179" s="88">
        <v>1</v>
      </c>
      <c r="Q179" s="88">
        <v>1</v>
      </c>
      <c r="R179" s="88">
        <v>1</v>
      </c>
      <c r="S179" s="88">
        <v>1</v>
      </c>
      <c r="T179" s="88">
        <v>1</v>
      </c>
      <c r="V179" s="88">
        <v>174</v>
      </c>
      <c r="W179" s="88">
        <v>1</v>
      </c>
      <c r="X179" s="88">
        <v>1</v>
      </c>
      <c r="Y179" s="88">
        <v>1</v>
      </c>
      <c r="Z179" s="88">
        <v>1</v>
      </c>
      <c r="AA179" s="88">
        <v>1</v>
      </c>
      <c r="AC179" s="88">
        <v>174</v>
      </c>
      <c r="AD179" s="88">
        <v>0</v>
      </c>
      <c r="AE179" s="88">
        <v>0</v>
      </c>
      <c r="AF179" s="88">
        <v>0</v>
      </c>
      <c r="AG179" s="88">
        <v>1</v>
      </c>
      <c r="AH179" s="88">
        <v>1</v>
      </c>
      <c r="AJ179" s="88">
        <v>174</v>
      </c>
      <c r="AK179" s="88">
        <v>1</v>
      </c>
      <c r="AL179" s="88">
        <v>1</v>
      </c>
      <c r="AM179" s="88">
        <v>1</v>
      </c>
      <c r="AN179" s="88">
        <v>1</v>
      </c>
      <c r="AO179" s="88">
        <v>1</v>
      </c>
    </row>
    <row r="180" spans="1:41">
      <c r="A180" s="88">
        <v>175</v>
      </c>
      <c r="B180" s="88">
        <v>1</v>
      </c>
      <c r="C180" s="88">
        <v>1</v>
      </c>
      <c r="D180" s="88">
        <v>1</v>
      </c>
      <c r="E180" s="88">
        <v>1</v>
      </c>
      <c r="F180" s="88">
        <v>1</v>
      </c>
      <c r="G180" s="57"/>
      <c r="H180" s="88">
        <v>175</v>
      </c>
      <c r="I180" s="88">
        <v>1</v>
      </c>
      <c r="J180" s="88">
        <v>1</v>
      </c>
      <c r="K180" s="88">
        <v>1</v>
      </c>
      <c r="L180" s="88">
        <v>1</v>
      </c>
      <c r="M180" s="88">
        <v>1</v>
      </c>
      <c r="O180" s="88">
        <v>175</v>
      </c>
      <c r="P180" s="88">
        <v>1</v>
      </c>
      <c r="Q180" s="88">
        <v>1</v>
      </c>
      <c r="R180" s="88">
        <v>1</v>
      </c>
      <c r="S180" s="88">
        <v>1</v>
      </c>
      <c r="T180" s="88">
        <v>1</v>
      </c>
      <c r="V180" s="88">
        <v>175</v>
      </c>
      <c r="W180" s="88">
        <v>1</v>
      </c>
      <c r="X180" s="88">
        <v>1</v>
      </c>
      <c r="Y180" s="88">
        <v>1</v>
      </c>
      <c r="Z180" s="88">
        <v>1</v>
      </c>
      <c r="AA180" s="88">
        <v>1</v>
      </c>
      <c r="AC180" s="88">
        <v>175</v>
      </c>
      <c r="AD180" s="88">
        <v>0</v>
      </c>
      <c r="AE180" s="88">
        <v>0</v>
      </c>
      <c r="AF180" s="88">
        <v>0</v>
      </c>
      <c r="AG180" s="88">
        <v>1</v>
      </c>
      <c r="AH180" s="88">
        <v>1</v>
      </c>
      <c r="AJ180" s="88">
        <v>175</v>
      </c>
      <c r="AK180" s="88">
        <v>1</v>
      </c>
      <c r="AL180" s="88">
        <v>1</v>
      </c>
      <c r="AM180" s="88">
        <v>1</v>
      </c>
      <c r="AN180" s="88">
        <v>1</v>
      </c>
      <c r="AO180" s="88">
        <v>1</v>
      </c>
    </row>
    <row r="181" spans="1:41">
      <c r="A181" s="88">
        <v>176</v>
      </c>
      <c r="B181" s="88">
        <v>1</v>
      </c>
      <c r="C181" s="88">
        <v>1</v>
      </c>
      <c r="D181" s="88">
        <v>1</v>
      </c>
      <c r="E181" s="88">
        <v>1</v>
      </c>
      <c r="F181" s="88">
        <v>1</v>
      </c>
      <c r="G181" s="57"/>
      <c r="H181" s="88">
        <v>176</v>
      </c>
      <c r="I181" s="88">
        <v>1</v>
      </c>
      <c r="J181" s="88">
        <v>1</v>
      </c>
      <c r="K181" s="88">
        <v>1</v>
      </c>
      <c r="L181" s="88">
        <v>1</v>
      </c>
      <c r="M181" s="88">
        <v>1</v>
      </c>
      <c r="O181" s="88">
        <v>176</v>
      </c>
      <c r="P181" s="88">
        <v>1</v>
      </c>
      <c r="Q181" s="88">
        <v>1</v>
      </c>
      <c r="R181" s="88">
        <v>1</v>
      </c>
      <c r="S181" s="88">
        <v>1</v>
      </c>
      <c r="T181" s="88">
        <v>1</v>
      </c>
      <c r="V181" s="88">
        <v>176</v>
      </c>
      <c r="W181" s="88">
        <v>1</v>
      </c>
      <c r="X181" s="88">
        <v>1</v>
      </c>
      <c r="Y181" s="88">
        <v>1</v>
      </c>
      <c r="Z181" s="88">
        <v>1</v>
      </c>
      <c r="AA181" s="88">
        <v>1</v>
      </c>
      <c r="AC181" s="88">
        <v>176</v>
      </c>
      <c r="AD181" s="88">
        <v>0</v>
      </c>
      <c r="AE181" s="88">
        <v>0</v>
      </c>
      <c r="AF181" s="88">
        <v>0</v>
      </c>
      <c r="AG181" s="88">
        <v>1</v>
      </c>
      <c r="AH181" s="88">
        <v>1</v>
      </c>
      <c r="AJ181" s="88">
        <v>176</v>
      </c>
      <c r="AK181" s="88">
        <v>1</v>
      </c>
      <c r="AL181" s="88">
        <v>1</v>
      </c>
      <c r="AM181" s="88">
        <v>1</v>
      </c>
      <c r="AN181" s="88">
        <v>1</v>
      </c>
      <c r="AO181" s="88">
        <v>1</v>
      </c>
    </row>
    <row r="182" spans="1:41">
      <c r="A182" s="88">
        <v>177</v>
      </c>
      <c r="B182" s="88">
        <v>1</v>
      </c>
      <c r="C182" s="88">
        <v>1</v>
      </c>
      <c r="D182" s="88">
        <v>1</v>
      </c>
      <c r="E182" s="88">
        <v>1</v>
      </c>
      <c r="F182" s="88">
        <v>1</v>
      </c>
      <c r="G182" s="57"/>
      <c r="H182" s="88">
        <v>177</v>
      </c>
      <c r="I182" s="88">
        <v>1</v>
      </c>
      <c r="J182" s="88">
        <v>1</v>
      </c>
      <c r="K182" s="88">
        <v>1</v>
      </c>
      <c r="L182" s="88">
        <v>1</v>
      </c>
      <c r="M182" s="88">
        <v>1</v>
      </c>
      <c r="O182" s="88">
        <v>177</v>
      </c>
      <c r="P182" s="88">
        <v>1</v>
      </c>
      <c r="Q182" s="88">
        <v>1</v>
      </c>
      <c r="R182" s="88">
        <v>1</v>
      </c>
      <c r="S182" s="88">
        <v>1</v>
      </c>
      <c r="T182" s="88">
        <v>1</v>
      </c>
      <c r="V182" s="88">
        <v>177</v>
      </c>
      <c r="W182" s="88">
        <v>1</v>
      </c>
      <c r="X182" s="88">
        <v>1</v>
      </c>
      <c r="Y182" s="88">
        <v>1</v>
      </c>
      <c r="Z182" s="88">
        <v>1</v>
      </c>
      <c r="AA182" s="88">
        <v>1</v>
      </c>
      <c r="AC182" s="88">
        <v>177</v>
      </c>
      <c r="AD182" s="88">
        <v>0</v>
      </c>
      <c r="AE182" s="88">
        <v>0</v>
      </c>
      <c r="AF182" s="88">
        <v>0</v>
      </c>
      <c r="AG182" s="88">
        <v>1</v>
      </c>
      <c r="AH182" s="88">
        <v>1</v>
      </c>
      <c r="AJ182" s="88">
        <v>177</v>
      </c>
      <c r="AK182" s="88">
        <v>1</v>
      </c>
      <c r="AL182" s="88">
        <v>1</v>
      </c>
      <c r="AM182" s="88">
        <v>1</v>
      </c>
      <c r="AN182" s="88">
        <v>1</v>
      </c>
      <c r="AO182" s="88">
        <v>1</v>
      </c>
    </row>
    <row r="183" spans="1:41">
      <c r="A183" s="88">
        <v>178</v>
      </c>
      <c r="B183" s="88">
        <v>1</v>
      </c>
      <c r="C183" s="88">
        <v>1</v>
      </c>
      <c r="D183" s="88">
        <v>1</v>
      </c>
      <c r="E183" s="88">
        <v>1</v>
      </c>
      <c r="F183" s="88">
        <v>1</v>
      </c>
      <c r="G183" s="57"/>
      <c r="H183" s="88">
        <v>178</v>
      </c>
      <c r="I183" s="88">
        <v>1</v>
      </c>
      <c r="J183" s="88">
        <v>1</v>
      </c>
      <c r="K183" s="88">
        <v>1</v>
      </c>
      <c r="L183" s="88">
        <v>1</v>
      </c>
      <c r="M183" s="88">
        <v>1</v>
      </c>
      <c r="O183" s="88">
        <v>178</v>
      </c>
      <c r="P183" s="88">
        <v>1</v>
      </c>
      <c r="Q183" s="88">
        <v>1</v>
      </c>
      <c r="R183" s="88">
        <v>1</v>
      </c>
      <c r="S183" s="88">
        <v>1</v>
      </c>
      <c r="T183" s="88">
        <v>1</v>
      </c>
      <c r="V183" s="88">
        <v>178</v>
      </c>
      <c r="W183" s="88">
        <v>1</v>
      </c>
      <c r="X183" s="88">
        <v>1</v>
      </c>
      <c r="Y183" s="88">
        <v>1</v>
      </c>
      <c r="Z183" s="88">
        <v>1</v>
      </c>
      <c r="AA183" s="88">
        <v>1</v>
      </c>
      <c r="AC183" s="88">
        <v>178</v>
      </c>
      <c r="AD183" s="88">
        <v>0</v>
      </c>
      <c r="AE183" s="88">
        <v>0</v>
      </c>
      <c r="AF183" s="88">
        <v>0</v>
      </c>
      <c r="AG183" s="88">
        <v>1</v>
      </c>
      <c r="AH183" s="88">
        <v>1</v>
      </c>
      <c r="AJ183" s="88">
        <v>178</v>
      </c>
      <c r="AK183" s="88">
        <v>1</v>
      </c>
      <c r="AL183" s="88">
        <v>1</v>
      </c>
      <c r="AM183" s="88">
        <v>1</v>
      </c>
      <c r="AN183" s="88">
        <v>1</v>
      </c>
      <c r="AO183" s="88">
        <v>1</v>
      </c>
    </row>
    <row r="184" spans="1:41">
      <c r="A184" s="88">
        <v>179</v>
      </c>
      <c r="B184" s="88">
        <v>1</v>
      </c>
      <c r="C184" s="88">
        <v>1</v>
      </c>
      <c r="D184" s="88">
        <v>1</v>
      </c>
      <c r="E184" s="88">
        <v>1</v>
      </c>
      <c r="F184" s="88">
        <v>1</v>
      </c>
      <c r="G184" s="57"/>
      <c r="H184" s="88">
        <v>179</v>
      </c>
      <c r="I184" s="88">
        <v>1</v>
      </c>
      <c r="J184" s="88">
        <v>1</v>
      </c>
      <c r="K184" s="88">
        <v>1</v>
      </c>
      <c r="L184" s="88">
        <v>1</v>
      </c>
      <c r="M184" s="88">
        <v>1</v>
      </c>
      <c r="O184" s="88">
        <v>179</v>
      </c>
      <c r="P184" s="88">
        <v>1</v>
      </c>
      <c r="Q184" s="88">
        <v>1</v>
      </c>
      <c r="R184" s="88">
        <v>1</v>
      </c>
      <c r="S184" s="88">
        <v>1</v>
      </c>
      <c r="T184" s="88">
        <v>1</v>
      </c>
      <c r="V184" s="88">
        <v>179</v>
      </c>
      <c r="W184" s="88">
        <v>1</v>
      </c>
      <c r="X184" s="88">
        <v>1</v>
      </c>
      <c r="Y184" s="88">
        <v>1</v>
      </c>
      <c r="Z184" s="88">
        <v>1</v>
      </c>
      <c r="AA184" s="88">
        <v>1</v>
      </c>
      <c r="AC184" s="88">
        <v>179</v>
      </c>
      <c r="AD184" s="88">
        <v>0</v>
      </c>
      <c r="AE184" s="88">
        <v>0</v>
      </c>
      <c r="AF184" s="88">
        <v>0</v>
      </c>
      <c r="AG184" s="88">
        <v>1</v>
      </c>
      <c r="AH184" s="88">
        <v>1</v>
      </c>
      <c r="AJ184" s="88">
        <v>179</v>
      </c>
      <c r="AK184" s="88">
        <v>1</v>
      </c>
      <c r="AL184" s="88">
        <v>1</v>
      </c>
      <c r="AM184" s="88">
        <v>1</v>
      </c>
      <c r="AN184" s="88">
        <v>1</v>
      </c>
      <c r="AO184" s="88">
        <v>1</v>
      </c>
    </row>
    <row r="185" spans="1:41">
      <c r="A185" s="88">
        <v>180</v>
      </c>
      <c r="B185" s="88">
        <v>1</v>
      </c>
      <c r="C185" s="88">
        <v>1</v>
      </c>
      <c r="D185" s="88">
        <v>1</v>
      </c>
      <c r="E185" s="88">
        <v>1</v>
      </c>
      <c r="F185" s="88">
        <v>1</v>
      </c>
      <c r="G185" s="57"/>
      <c r="H185" s="88">
        <v>180</v>
      </c>
      <c r="I185" s="88">
        <v>1</v>
      </c>
      <c r="J185" s="88">
        <v>1</v>
      </c>
      <c r="K185" s="88">
        <v>1</v>
      </c>
      <c r="L185" s="88">
        <v>1</v>
      </c>
      <c r="M185" s="88">
        <v>1</v>
      </c>
      <c r="O185" s="88">
        <v>180</v>
      </c>
      <c r="P185" s="88">
        <v>1</v>
      </c>
      <c r="Q185" s="88">
        <v>1</v>
      </c>
      <c r="R185" s="88">
        <v>1</v>
      </c>
      <c r="S185" s="88">
        <v>1</v>
      </c>
      <c r="T185" s="88">
        <v>1</v>
      </c>
      <c r="V185" s="88">
        <v>180</v>
      </c>
      <c r="W185" s="88">
        <v>1</v>
      </c>
      <c r="X185" s="88">
        <v>1</v>
      </c>
      <c r="Y185" s="88">
        <v>1</v>
      </c>
      <c r="Z185" s="88">
        <v>1</v>
      </c>
      <c r="AA185" s="88">
        <v>1</v>
      </c>
      <c r="AC185" s="88">
        <v>180</v>
      </c>
      <c r="AD185" s="88">
        <v>1</v>
      </c>
      <c r="AE185" s="88">
        <v>1</v>
      </c>
      <c r="AF185" s="88">
        <v>1</v>
      </c>
      <c r="AG185" s="88">
        <v>1</v>
      </c>
      <c r="AH185" s="88">
        <v>1</v>
      </c>
      <c r="AJ185" s="88">
        <v>180</v>
      </c>
      <c r="AK185" s="88">
        <v>1</v>
      </c>
      <c r="AL185" s="88">
        <v>1</v>
      </c>
      <c r="AM185" s="88">
        <v>1</v>
      </c>
      <c r="AN185" s="88">
        <v>1</v>
      </c>
      <c r="AO185" s="88">
        <v>1</v>
      </c>
    </row>
    <row r="186" spans="1:41">
      <c r="A186" s="88">
        <v>181</v>
      </c>
      <c r="B186" s="88">
        <v>1</v>
      </c>
      <c r="C186" s="88">
        <v>1</v>
      </c>
      <c r="D186" s="88">
        <v>1</v>
      </c>
      <c r="E186" s="88">
        <v>1</v>
      </c>
      <c r="F186" s="88">
        <v>1</v>
      </c>
      <c r="G186" s="57"/>
      <c r="H186" s="88">
        <v>181</v>
      </c>
      <c r="I186" s="88">
        <v>1</v>
      </c>
      <c r="J186" s="88">
        <v>1</v>
      </c>
      <c r="K186" s="88">
        <v>1</v>
      </c>
      <c r="L186" s="88">
        <v>1</v>
      </c>
      <c r="M186" s="88">
        <v>1</v>
      </c>
      <c r="O186" s="88">
        <v>181</v>
      </c>
      <c r="P186" s="88">
        <v>1</v>
      </c>
      <c r="Q186" s="88">
        <v>1</v>
      </c>
      <c r="R186" s="88">
        <v>1</v>
      </c>
      <c r="S186" s="88">
        <v>1</v>
      </c>
      <c r="T186" s="88">
        <v>1</v>
      </c>
      <c r="V186" s="88">
        <v>181</v>
      </c>
      <c r="W186" s="88">
        <v>1</v>
      </c>
      <c r="X186" s="88">
        <v>1</v>
      </c>
      <c r="Y186" s="88">
        <v>1</v>
      </c>
      <c r="Z186" s="88">
        <v>1</v>
      </c>
      <c r="AA186" s="88">
        <v>1</v>
      </c>
      <c r="AC186" s="88">
        <v>181</v>
      </c>
      <c r="AD186" s="88">
        <v>1</v>
      </c>
      <c r="AE186" s="88">
        <v>1</v>
      </c>
      <c r="AF186" s="88">
        <v>1</v>
      </c>
      <c r="AG186" s="88">
        <v>1</v>
      </c>
      <c r="AH186" s="88">
        <v>1</v>
      </c>
      <c r="AJ186" s="88">
        <v>181</v>
      </c>
      <c r="AK186" s="88">
        <v>1</v>
      </c>
      <c r="AL186" s="88">
        <v>1</v>
      </c>
      <c r="AM186" s="88">
        <v>1</v>
      </c>
      <c r="AN186" s="88">
        <v>1</v>
      </c>
      <c r="AO186" s="88">
        <v>1</v>
      </c>
    </row>
    <row r="187" spans="1:41">
      <c r="A187" s="88">
        <v>182</v>
      </c>
      <c r="B187" s="88">
        <v>1</v>
      </c>
      <c r="C187" s="88">
        <v>1</v>
      </c>
      <c r="D187" s="88">
        <v>1</v>
      </c>
      <c r="E187" s="88">
        <v>1</v>
      </c>
      <c r="F187" s="88">
        <v>1</v>
      </c>
      <c r="G187" s="57"/>
      <c r="H187" s="88">
        <v>182</v>
      </c>
      <c r="I187" s="88">
        <v>1</v>
      </c>
      <c r="J187" s="88">
        <v>1</v>
      </c>
      <c r="K187" s="88">
        <v>1</v>
      </c>
      <c r="L187" s="88">
        <v>1</v>
      </c>
      <c r="M187" s="88">
        <v>1</v>
      </c>
      <c r="O187" s="88">
        <v>182</v>
      </c>
      <c r="P187" s="88">
        <v>1</v>
      </c>
      <c r="Q187" s="88">
        <v>1</v>
      </c>
      <c r="R187" s="88">
        <v>1</v>
      </c>
      <c r="S187" s="88">
        <v>1</v>
      </c>
      <c r="T187" s="88">
        <v>1</v>
      </c>
      <c r="V187" s="88">
        <v>182</v>
      </c>
      <c r="W187" s="88">
        <v>1</v>
      </c>
      <c r="X187" s="88">
        <v>1</v>
      </c>
      <c r="Y187" s="88">
        <v>1</v>
      </c>
      <c r="Z187" s="88">
        <v>1</v>
      </c>
      <c r="AA187" s="88">
        <v>1</v>
      </c>
      <c r="AC187" s="88">
        <v>182</v>
      </c>
      <c r="AD187" s="88">
        <v>1</v>
      </c>
      <c r="AE187" s="88">
        <v>1</v>
      </c>
      <c r="AF187" s="88">
        <v>1</v>
      </c>
      <c r="AG187" s="88">
        <v>1</v>
      </c>
      <c r="AH187" s="88">
        <v>1</v>
      </c>
      <c r="AJ187" s="88">
        <v>182</v>
      </c>
      <c r="AK187" s="88">
        <v>1</v>
      </c>
      <c r="AL187" s="88">
        <v>1</v>
      </c>
      <c r="AM187" s="88">
        <v>1</v>
      </c>
      <c r="AN187" s="88">
        <v>1</v>
      </c>
      <c r="AO187" s="88">
        <v>1</v>
      </c>
    </row>
    <row r="188" spans="1:41">
      <c r="A188" s="88">
        <v>183</v>
      </c>
      <c r="B188" s="88">
        <v>1</v>
      </c>
      <c r="C188" s="88">
        <v>1</v>
      </c>
      <c r="D188" s="88">
        <v>1</v>
      </c>
      <c r="E188" s="88">
        <v>1</v>
      </c>
      <c r="F188" s="88">
        <v>1</v>
      </c>
      <c r="G188" s="57"/>
      <c r="H188" s="88">
        <v>183</v>
      </c>
      <c r="I188" s="88">
        <v>1</v>
      </c>
      <c r="J188" s="88">
        <v>1</v>
      </c>
      <c r="K188" s="88">
        <v>1</v>
      </c>
      <c r="L188" s="88">
        <v>1</v>
      </c>
      <c r="M188" s="88">
        <v>1</v>
      </c>
      <c r="O188" s="88">
        <v>183</v>
      </c>
      <c r="P188" s="88">
        <v>1</v>
      </c>
      <c r="Q188" s="88">
        <v>1</v>
      </c>
      <c r="R188" s="88">
        <v>1</v>
      </c>
      <c r="S188" s="88">
        <v>1</v>
      </c>
      <c r="T188" s="88">
        <v>1</v>
      </c>
      <c r="V188" s="88">
        <v>183</v>
      </c>
      <c r="W188" s="88">
        <v>1</v>
      </c>
      <c r="X188" s="88">
        <v>1</v>
      </c>
      <c r="Y188" s="88">
        <v>1</v>
      </c>
      <c r="Z188" s="88">
        <v>1</v>
      </c>
      <c r="AA188" s="88">
        <v>1</v>
      </c>
      <c r="AC188" s="88">
        <v>183</v>
      </c>
      <c r="AD188" s="88">
        <v>1</v>
      </c>
      <c r="AE188" s="88">
        <v>1</v>
      </c>
      <c r="AF188" s="88">
        <v>1</v>
      </c>
      <c r="AG188" s="88">
        <v>1</v>
      </c>
      <c r="AH188" s="88">
        <v>1</v>
      </c>
      <c r="AJ188" s="88">
        <v>183</v>
      </c>
      <c r="AK188" s="88">
        <v>1</v>
      </c>
      <c r="AL188" s="88">
        <v>1</v>
      </c>
      <c r="AM188" s="88">
        <v>1</v>
      </c>
      <c r="AN188" s="88">
        <v>1</v>
      </c>
      <c r="AO188" s="88">
        <v>1</v>
      </c>
    </row>
    <row r="189" spans="1:41">
      <c r="A189" s="88">
        <v>184</v>
      </c>
      <c r="B189" s="88">
        <v>1</v>
      </c>
      <c r="C189" s="88">
        <v>1</v>
      </c>
      <c r="D189" s="88">
        <v>1</v>
      </c>
      <c r="E189" s="88">
        <v>1</v>
      </c>
      <c r="F189" s="88">
        <v>1</v>
      </c>
      <c r="G189" s="57"/>
      <c r="H189" s="88">
        <v>184</v>
      </c>
      <c r="I189" s="88">
        <v>1</v>
      </c>
      <c r="J189" s="88">
        <v>1</v>
      </c>
      <c r="K189" s="88">
        <v>1</v>
      </c>
      <c r="L189" s="88">
        <v>1</v>
      </c>
      <c r="M189" s="88">
        <v>1</v>
      </c>
      <c r="O189" s="88">
        <v>184</v>
      </c>
      <c r="P189" s="88">
        <v>1</v>
      </c>
      <c r="Q189" s="88">
        <v>1</v>
      </c>
      <c r="R189" s="88">
        <v>1</v>
      </c>
      <c r="S189" s="88">
        <v>1</v>
      </c>
      <c r="T189" s="88">
        <v>1</v>
      </c>
      <c r="V189" s="88">
        <v>184</v>
      </c>
      <c r="W189" s="88">
        <v>1</v>
      </c>
      <c r="X189" s="88">
        <v>1</v>
      </c>
      <c r="Y189" s="88">
        <v>1</v>
      </c>
      <c r="Z189" s="88">
        <v>1</v>
      </c>
      <c r="AA189" s="88">
        <v>1</v>
      </c>
      <c r="AC189" s="88">
        <v>184</v>
      </c>
      <c r="AD189" s="88">
        <v>0</v>
      </c>
      <c r="AE189" s="88">
        <v>0</v>
      </c>
      <c r="AF189" s="88">
        <v>0</v>
      </c>
      <c r="AG189" s="88">
        <v>1</v>
      </c>
      <c r="AH189" s="88">
        <v>1</v>
      </c>
      <c r="AJ189" s="88">
        <v>184</v>
      </c>
      <c r="AK189" s="88">
        <v>1</v>
      </c>
      <c r="AL189" s="88">
        <v>1</v>
      </c>
      <c r="AM189" s="88">
        <v>1</v>
      </c>
      <c r="AN189" s="88">
        <v>1</v>
      </c>
      <c r="AO189" s="88">
        <v>1</v>
      </c>
    </row>
    <row r="190" spans="1:41">
      <c r="A190" s="88">
        <v>185</v>
      </c>
      <c r="B190" s="88">
        <v>1</v>
      </c>
      <c r="C190" s="88">
        <v>1</v>
      </c>
      <c r="D190" s="88">
        <v>1</v>
      </c>
      <c r="E190" s="88">
        <v>1</v>
      </c>
      <c r="F190" s="88">
        <v>1</v>
      </c>
      <c r="G190" s="57"/>
      <c r="H190" s="88">
        <v>185</v>
      </c>
      <c r="I190" s="88">
        <v>1</v>
      </c>
      <c r="J190" s="88">
        <v>1</v>
      </c>
      <c r="K190" s="88">
        <v>1</v>
      </c>
      <c r="L190" s="88">
        <v>1</v>
      </c>
      <c r="M190" s="88">
        <v>1</v>
      </c>
      <c r="O190" s="88">
        <v>185</v>
      </c>
      <c r="P190" s="88">
        <v>1</v>
      </c>
      <c r="Q190" s="88">
        <v>1</v>
      </c>
      <c r="R190" s="88">
        <v>1</v>
      </c>
      <c r="S190" s="88">
        <v>1</v>
      </c>
      <c r="T190" s="88">
        <v>1</v>
      </c>
      <c r="V190" s="88">
        <v>185</v>
      </c>
      <c r="W190" s="88">
        <v>1</v>
      </c>
      <c r="X190" s="88">
        <v>1</v>
      </c>
      <c r="Y190" s="88">
        <v>1</v>
      </c>
      <c r="Z190" s="88">
        <v>1</v>
      </c>
      <c r="AA190" s="88">
        <v>1</v>
      </c>
      <c r="AC190" s="88">
        <v>185</v>
      </c>
      <c r="AD190" s="88">
        <v>0</v>
      </c>
      <c r="AE190" s="88">
        <v>0</v>
      </c>
      <c r="AF190" s="88">
        <v>0</v>
      </c>
      <c r="AG190" s="88">
        <v>1</v>
      </c>
      <c r="AH190" s="88">
        <v>1</v>
      </c>
      <c r="AJ190" s="88">
        <v>185</v>
      </c>
      <c r="AK190" s="88">
        <v>1</v>
      </c>
      <c r="AL190" s="88">
        <v>1</v>
      </c>
      <c r="AM190" s="88">
        <v>1</v>
      </c>
      <c r="AN190" s="88">
        <v>1</v>
      </c>
      <c r="AO190" s="88">
        <v>1</v>
      </c>
    </row>
    <row r="191" spans="1:41">
      <c r="A191" s="88">
        <v>186</v>
      </c>
      <c r="B191" s="88">
        <v>1</v>
      </c>
      <c r="C191" s="88">
        <v>1</v>
      </c>
      <c r="D191" s="88">
        <v>1</v>
      </c>
      <c r="E191" s="88">
        <v>1</v>
      </c>
      <c r="F191" s="88">
        <v>1</v>
      </c>
      <c r="G191" s="57"/>
      <c r="H191" s="88">
        <v>186</v>
      </c>
      <c r="I191" s="88">
        <v>1</v>
      </c>
      <c r="J191" s="88">
        <v>1</v>
      </c>
      <c r="K191" s="88">
        <v>1</v>
      </c>
      <c r="L191" s="88">
        <v>1</v>
      </c>
      <c r="M191" s="88">
        <v>1</v>
      </c>
      <c r="O191" s="88">
        <v>186</v>
      </c>
      <c r="P191" s="88">
        <v>1</v>
      </c>
      <c r="Q191" s="88">
        <v>1</v>
      </c>
      <c r="R191" s="88">
        <v>1</v>
      </c>
      <c r="S191" s="88">
        <v>1</v>
      </c>
      <c r="T191" s="88">
        <v>1</v>
      </c>
      <c r="V191" s="88">
        <v>186</v>
      </c>
      <c r="W191" s="88">
        <v>1</v>
      </c>
      <c r="X191" s="88">
        <v>1</v>
      </c>
      <c r="Y191" s="88">
        <v>1</v>
      </c>
      <c r="Z191" s="88">
        <v>1</v>
      </c>
      <c r="AA191" s="88">
        <v>1</v>
      </c>
      <c r="AC191" s="88">
        <v>186</v>
      </c>
      <c r="AD191" s="88">
        <v>0</v>
      </c>
      <c r="AE191" s="88">
        <v>0</v>
      </c>
      <c r="AF191" s="88">
        <v>0</v>
      </c>
      <c r="AG191" s="88">
        <v>1</v>
      </c>
      <c r="AH191" s="88">
        <v>1</v>
      </c>
      <c r="AJ191" s="88">
        <v>186</v>
      </c>
      <c r="AK191" s="88">
        <v>1</v>
      </c>
      <c r="AL191" s="88">
        <v>1</v>
      </c>
      <c r="AM191" s="88">
        <v>1</v>
      </c>
      <c r="AN191" s="88">
        <v>1</v>
      </c>
      <c r="AO191" s="88">
        <v>1</v>
      </c>
    </row>
    <row r="192" spans="1:41">
      <c r="A192" s="88">
        <v>187</v>
      </c>
      <c r="B192" s="88">
        <v>1</v>
      </c>
      <c r="C192" s="88">
        <v>1</v>
      </c>
      <c r="D192" s="88">
        <v>1</v>
      </c>
      <c r="E192" s="88">
        <v>1</v>
      </c>
      <c r="F192" s="88">
        <v>1</v>
      </c>
      <c r="G192" s="57"/>
      <c r="H192" s="88">
        <v>187</v>
      </c>
      <c r="I192" s="88">
        <v>1</v>
      </c>
      <c r="J192" s="88">
        <v>1</v>
      </c>
      <c r="K192" s="88">
        <v>1</v>
      </c>
      <c r="L192" s="88">
        <v>1</v>
      </c>
      <c r="M192" s="88">
        <v>1</v>
      </c>
      <c r="O192" s="88">
        <v>187</v>
      </c>
      <c r="P192" s="88">
        <v>1</v>
      </c>
      <c r="Q192" s="88">
        <v>1</v>
      </c>
      <c r="R192" s="88">
        <v>1</v>
      </c>
      <c r="S192" s="88">
        <v>1</v>
      </c>
      <c r="T192" s="88">
        <v>1</v>
      </c>
      <c r="V192" s="88">
        <v>187</v>
      </c>
      <c r="W192" s="88">
        <v>1</v>
      </c>
      <c r="X192" s="88">
        <v>1</v>
      </c>
      <c r="Y192" s="88">
        <v>1</v>
      </c>
      <c r="Z192" s="88">
        <v>1</v>
      </c>
      <c r="AA192" s="88">
        <v>1</v>
      </c>
      <c r="AC192" s="88">
        <v>187</v>
      </c>
      <c r="AD192" s="88">
        <v>0</v>
      </c>
      <c r="AE192" s="88">
        <v>0</v>
      </c>
      <c r="AF192" s="88">
        <v>0</v>
      </c>
      <c r="AG192" s="88">
        <v>1</v>
      </c>
      <c r="AH192" s="88">
        <v>1</v>
      </c>
      <c r="AJ192" s="88">
        <v>187</v>
      </c>
      <c r="AK192" s="88">
        <v>1</v>
      </c>
      <c r="AL192" s="88">
        <v>1</v>
      </c>
      <c r="AM192" s="88">
        <v>1</v>
      </c>
      <c r="AN192" s="88">
        <v>1</v>
      </c>
      <c r="AO192" s="88">
        <v>1</v>
      </c>
    </row>
    <row r="193" spans="1:41">
      <c r="A193" s="88">
        <v>188</v>
      </c>
      <c r="B193" s="88">
        <v>1</v>
      </c>
      <c r="C193" s="88">
        <v>1</v>
      </c>
      <c r="D193" s="88">
        <v>1</v>
      </c>
      <c r="E193" s="88">
        <v>1</v>
      </c>
      <c r="F193" s="88">
        <v>1</v>
      </c>
      <c r="G193" s="57"/>
      <c r="H193" s="88">
        <v>188</v>
      </c>
      <c r="I193" s="88">
        <v>1</v>
      </c>
      <c r="J193" s="88">
        <v>1</v>
      </c>
      <c r="K193" s="88">
        <v>1</v>
      </c>
      <c r="L193" s="88">
        <v>1</v>
      </c>
      <c r="M193" s="88">
        <v>1</v>
      </c>
      <c r="O193" s="88">
        <v>188</v>
      </c>
      <c r="P193" s="88">
        <v>1</v>
      </c>
      <c r="Q193" s="88">
        <v>1</v>
      </c>
      <c r="R193" s="88">
        <v>1</v>
      </c>
      <c r="S193" s="88">
        <v>1</v>
      </c>
      <c r="T193" s="88">
        <v>1</v>
      </c>
      <c r="V193" s="88">
        <v>188</v>
      </c>
      <c r="W193" s="88">
        <v>1</v>
      </c>
      <c r="X193" s="88">
        <v>1</v>
      </c>
      <c r="Y193" s="88">
        <v>1</v>
      </c>
      <c r="Z193" s="88">
        <v>1</v>
      </c>
      <c r="AA193" s="88">
        <v>1</v>
      </c>
      <c r="AC193" s="88">
        <v>188</v>
      </c>
      <c r="AD193" s="88">
        <v>0</v>
      </c>
      <c r="AE193" s="88">
        <v>0</v>
      </c>
      <c r="AF193" s="88">
        <v>0</v>
      </c>
      <c r="AG193" s="88">
        <v>1</v>
      </c>
      <c r="AH193" s="88">
        <v>1</v>
      </c>
      <c r="AJ193" s="88">
        <v>188</v>
      </c>
      <c r="AK193" s="88">
        <v>1</v>
      </c>
      <c r="AL193" s="88">
        <v>1</v>
      </c>
      <c r="AM193" s="88">
        <v>1</v>
      </c>
      <c r="AN193" s="88">
        <v>1</v>
      </c>
      <c r="AO193" s="88">
        <v>1</v>
      </c>
    </row>
    <row r="194" spans="1:41">
      <c r="A194" s="88">
        <v>189</v>
      </c>
      <c r="B194" s="88">
        <v>1</v>
      </c>
      <c r="C194" s="88">
        <v>1</v>
      </c>
      <c r="D194" s="88">
        <v>1</v>
      </c>
      <c r="E194" s="88">
        <v>1</v>
      </c>
      <c r="F194" s="88">
        <v>1</v>
      </c>
      <c r="G194" s="57"/>
      <c r="H194" s="88">
        <v>189</v>
      </c>
      <c r="I194" s="88">
        <v>1</v>
      </c>
      <c r="J194" s="88">
        <v>1</v>
      </c>
      <c r="K194" s="88">
        <v>1</v>
      </c>
      <c r="L194" s="88">
        <v>1</v>
      </c>
      <c r="M194" s="88">
        <v>1</v>
      </c>
      <c r="O194" s="88">
        <v>189</v>
      </c>
      <c r="P194" s="88">
        <v>1</v>
      </c>
      <c r="Q194" s="88">
        <v>1</v>
      </c>
      <c r="R194" s="88">
        <v>1</v>
      </c>
      <c r="S194" s="88">
        <v>1</v>
      </c>
      <c r="T194" s="88">
        <v>1</v>
      </c>
      <c r="V194" s="88">
        <v>189</v>
      </c>
      <c r="W194" s="88">
        <v>1</v>
      </c>
      <c r="X194" s="88">
        <v>1</v>
      </c>
      <c r="Y194" s="88">
        <v>1</v>
      </c>
      <c r="Z194" s="88">
        <v>1</v>
      </c>
      <c r="AA194" s="88">
        <v>1</v>
      </c>
      <c r="AC194" s="88">
        <v>189</v>
      </c>
      <c r="AD194" s="88">
        <v>0</v>
      </c>
      <c r="AE194" s="88">
        <v>0</v>
      </c>
      <c r="AF194" s="88">
        <v>0</v>
      </c>
      <c r="AG194" s="88">
        <v>1</v>
      </c>
      <c r="AH194" s="88">
        <v>1</v>
      </c>
      <c r="AJ194" s="88">
        <v>189</v>
      </c>
      <c r="AK194" s="88">
        <v>1</v>
      </c>
      <c r="AL194" s="88">
        <v>1</v>
      </c>
      <c r="AM194" s="88">
        <v>1</v>
      </c>
      <c r="AN194" s="88">
        <v>1</v>
      </c>
      <c r="AO194" s="88">
        <v>1</v>
      </c>
    </row>
    <row r="195" spans="1:41">
      <c r="A195" s="88">
        <v>190</v>
      </c>
      <c r="B195" s="88">
        <v>1</v>
      </c>
      <c r="C195" s="88">
        <v>1</v>
      </c>
      <c r="D195" s="88">
        <v>1</v>
      </c>
      <c r="E195" s="88">
        <v>1</v>
      </c>
      <c r="F195" s="88">
        <v>1</v>
      </c>
      <c r="G195" s="57"/>
      <c r="H195" s="88">
        <v>190</v>
      </c>
      <c r="I195" s="88">
        <v>1</v>
      </c>
      <c r="J195" s="88">
        <v>1</v>
      </c>
      <c r="K195" s="88">
        <v>1</v>
      </c>
      <c r="L195" s="88">
        <v>1</v>
      </c>
      <c r="M195" s="88">
        <v>1</v>
      </c>
      <c r="O195" s="88">
        <v>190</v>
      </c>
      <c r="P195" s="88">
        <v>1</v>
      </c>
      <c r="Q195" s="88">
        <v>1</v>
      </c>
      <c r="R195" s="88">
        <v>1</v>
      </c>
      <c r="S195" s="88">
        <v>1</v>
      </c>
      <c r="T195" s="88">
        <v>1</v>
      </c>
      <c r="V195" s="88">
        <v>190</v>
      </c>
      <c r="W195" s="88">
        <v>1</v>
      </c>
      <c r="X195" s="88">
        <v>1</v>
      </c>
      <c r="Y195" s="88">
        <v>1</v>
      </c>
      <c r="Z195" s="88">
        <v>1</v>
      </c>
      <c r="AA195" s="88">
        <v>1</v>
      </c>
      <c r="AC195" s="88">
        <v>190</v>
      </c>
      <c r="AD195" s="88">
        <v>0</v>
      </c>
      <c r="AE195" s="88">
        <v>0</v>
      </c>
      <c r="AF195" s="88">
        <v>0</v>
      </c>
      <c r="AG195" s="88">
        <v>1</v>
      </c>
      <c r="AH195" s="88">
        <v>1</v>
      </c>
      <c r="AJ195" s="88">
        <v>190</v>
      </c>
      <c r="AK195" s="88">
        <v>1</v>
      </c>
      <c r="AL195" s="88">
        <v>1</v>
      </c>
      <c r="AM195" s="88">
        <v>1</v>
      </c>
      <c r="AN195" s="88">
        <v>1</v>
      </c>
      <c r="AO195" s="88">
        <v>1</v>
      </c>
    </row>
    <row r="196" spans="1:41">
      <c r="A196" s="88">
        <v>191</v>
      </c>
      <c r="B196" s="88">
        <v>1</v>
      </c>
      <c r="C196" s="88">
        <v>1</v>
      </c>
      <c r="D196" s="88">
        <v>1</v>
      </c>
      <c r="E196" s="88">
        <v>1</v>
      </c>
      <c r="F196" s="88">
        <v>1</v>
      </c>
      <c r="G196" s="57"/>
      <c r="H196" s="88">
        <v>191</v>
      </c>
      <c r="I196" s="88">
        <v>1</v>
      </c>
      <c r="J196" s="88">
        <v>1</v>
      </c>
      <c r="K196" s="88">
        <v>1</v>
      </c>
      <c r="L196" s="88">
        <v>1</v>
      </c>
      <c r="M196" s="88">
        <v>1</v>
      </c>
      <c r="O196" s="88">
        <v>191</v>
      </c>
      <c r="P196" s="88">
        <v>1</v>
      </c>
      <c r="Q196" s="88">
        <v>1</v>
      </c>
      <c r="R196" s="88">
        <v>1</v>
      </c>
      <c r="S196" s="88">
        <v>1</v>
      </c>
      <c r="T196" s="88">
        <v>1</v>
      </c>
      <c r="V196" s="88">
        <v>191</v>
      </c>
      <c r="W196" s="88">
        <v>1</v>
      </c>
      <c r="X196" s="88">
        <v>1</v>
      </c>
      <c r="Y196" s="88">
        <v>1</v>
      </c>
      <c r="Z196" s="88">
        <v>1</v>
      </c>
      <c r="AA196" s="88">
        <v>1</v>
      </c>
      <c r="AC196" s="88">
        <v>191</v>
      </c>
      <c r="AD196" s="88">
        <v>0</v>
      </c>
      <c r="AE196" s="88">
        <v>0</v>
      </c>
      <c r="AF196" s="88">
        <v>0</v>
      </c>
      <c r="AG196" s="88">
        <v>1</v>
      </c>
      <c r="AH196" s="88">
        <v>1</v>
      </c>
      <c r="AJ196" s="88">
        <v>191</v>
      </c>
      <c r="AK196" s="88">
        <v>1</v>
      </c>
      <c r="AL196" s="88">
        <v>1</v>
      </c>
      <c r="AM196" s="88">
        <v>1</v>
      </c>
      <c r="AN196" s="88">
        <v>1</v>
      </c>
      <c r="AO196" s="88">
        <v>1</v>
      </c>
    </row>
    <row r="197" spans="1:41">
      <c r="A197" s="88">
        <v>192</v>
      </c>
      <c r="B197" s="88">
        <v>1</v>
      </c>
      <c r="C197" s="88">
        <v>1</v>
      </c>
      <c r="D197" s="88">
        <v>1</v>
      </c>
      <c r="E197" s="88">
        <v>1</v>
      </c>
      <c r="F197" s="88">
        <v>1</v>
      </c>
      <c r="G197" s="57"/>
      <c r="H197" s="88">
        <v>192</v>
      </c>
      <c r="I197" s="88">
        <v>1</v>
      </c>
      <c r="J197" s="88">
        <v>1</v>
      </c>
      <c r="K197" s="88">
        <v>1</v>
      </c>
      <c r="L197" s="88">
        <v>1</v>
      </c>
      <c r="M197" s="88">
        <v>1</v>
      </c>
      <c r="O197" s="88">
        <v>192</v>
      </c>
      <c r="P197" s="88">
        <v>1</v>
      </c>
      <c r="Q197" s="88">
        <v>1</v>
      </c>
      <c r="R197" s="88">
        <v>1</v>
      </c>
      <c r="S197" s="88">
        <v>1</v>
      </c>
      <c r="T197" s="88">
        <v>1</v>
      </c>
      <c r="V197" s="88">
        <v>192</v>
      </c>
      <c r="W197" s="88">
        <v>1</v>
      </c>
      <c r="X197" s="88">
        <v>1</v>
      </c>
      <c r="Y197" s="88">
        <v>1</v>
      </c>
      <c r="Z197" s="88">
        <v>1</v>
      </c>
      <c r="AA197" s="88">
        <v>1</v>
      </c>
      <c r="AC197" s="88">
        <v>192</v>
      </c>
      <c r="AD197" s="88">
        <v>0</v>
      </c>
      <c r="AE197" s="88">
        <v>0</v>
      </c>
      <c r="AF197" s="88">
        <v>0</v>
      </c>
      <c r="AG197" s="88">
        <v>1</v>
      </c>
      <c r="AH197" s="88">
        <v>1</v>
      </c>
      <c r="AJ197" s="88">
        <v>192</v>
      </c>
      <c r="AK197" s="88">
        <v>1</v>
      </c>
      <c r="AL197" s="88">
        <v>1</v>
      </c>
      <c r="AM197" s="88">
        <v>1</v>
      </c>
      <c r="AN197" s="88">
        <v>1</v>
      </c>
      <c r="AO197" s="88">
        <v>1</v>
      </c>
    </row>
    <row r="198" spans="1:41">
      <c r="A198" s="88">
        <v>193</v>
      </c>
      <c r="B198" s="88">
        <v>1</v>
      </c>
      <c r="C198" s="88">
        <v>1</v>
      </c>
      <c r="D198" s="88">
        <v>1</v>
      </c>
      <c r="E198" s="88">
        <v>1</v>
      </c>
      <c r="F198" s="88">
        <v>1</v>
      </c>
      <c r="G198" s="57"/>
      <c r="H198" s="88">
        <v>193</v>
      </c>
      <c r="I198" s="88">
        <v>1</v>
      </c>
      <c r="J198" s="88">
        <v>1</v>
      </c>
      <c r="K198" s="88">
        <v>1</v>
      </c>
      <c r="L198" s="88">
        <v>1</v>
      </c>
      <c r="M198" s="88">
        <v>1</v>
      </c>
      <c r="O198" s="88">
        <v>193</v>
      </c>
      <c r="P198" s="88">
        <v>1</v>
      </c>
      <c r="Q198" s="88">
        <v>1</v>
      </c>
      <c r="R198" s="88">
        <v>1</v>
      </c>
      <c r="S198" s="88">
        <v>1</v>
      </c>
      <c r="T198" s="88">
        <v>1</v>
      </c>
      <c r="V198" s="88">
        <v>193</v>
      </c>
      <c r="W198" s="88">
        <v>1</v>
      </c>
      <c r="X198" s="88">
        <v>1</v>
      </c>
      <c r="Y198" s="88">
        <v>1</v>
      </c>
      <c r="Z198" s="88">
        <v>1</v>
      </c>
      <c r="AA198" s="88">
        <v>1</v>
      </c>
      <c r="AC198" s="88">
        <v>193</v>
      </c>
      <c r="AD198" s="88">
        <v>0</v>
      </c>
      <c r="AE198" s="88">
        <v>0</v>
      </c>
      <c r="AF198" s="88">
        <v>0</v>
      </c>
      <c r="AG198" s="88">
        <v>1</v>
      </c>
      <c r="AH198" s="88">
        <v>1</v>
      </c>
      <c r="AJ198" s="88">
        <v>193</v>
      </c>
      <c r="AK198" s="88">
        <v>1</v>
      </c>
      <c r="AL198" s="88">
        <v>1</v>
      </c>
      <c r="AM198" s="88">
        <v>1</v>
      </c>
      <c r="AN198" s="88">
        <v>1</v>
      </c>
      <c r="AO198" s="88">
        <v>1</v>
      </c>
    </row>
    <row r="199" spans="1:41">
      <c r="A199" s="88">
        <v>194</v>
      </c>
      <c r="B199" s="88">
        <v>1</v>
      </c>
      <c r="C199" s="88">
        <v>1</v>
      </c>
      <c r="D199" s="88">
        <v>1</v>
      </c>
      <c r="E199" s="88">
        <v>1</v>
      </c>
      <c r="F199" s="88">
        <v>1</v>
      </c>
      <c r="G199" s="57"/>
      <c r="H199" s="88">
        <v>194</v>
      </c>
      <c r="I199" s="88">
        <v>1</v>
      </c>
      <c r="J199" s="88">
        <v>1</v>
      </c>
      <c r="K199" s="88">
        <v>1</v>
      </c>
      <c r="L199" s="88">
        <v>1</v>
      </c>
      <c r="M199" s="88">
        <v>1</v>
      </c>
      <c r="O199" s="88">
        <v>194</v>
      </c>
      <c r="P199" s="88">
        <v>1</v>
      </c>
      <c r="Q199" s="88">
        <v>1</v>
      </c>
      <c r="R199" s="88">
        <v>1</v>
      </c>
      <c r="S199" s="88">
        <v>1</v>
      </c>
      <c r="T199" s="88">
        <v>1</v>
      </c>
      <c r="V199" s="88">
        <v>194</v>
      </c>
      <c r="W199" s="88">
        <v>1</v>
      </c>
      <c r="X199" s="88">
        <v>1</v>
      </c>
      <c r="Y199" s="88">
        <v>1</v>
      </c>
      <c r="Z199" s="88">
        <v>1</v>
      </c>
      <c r="AA199" s="88">
        <v>1</v>
      </c>
      <c r="AC199" s="88">
        <v>194</v>
      </c>
      <c r="AD199" s="88">
        <v>0</v>
      </c>
      <c r="AE199" s="88">
        <v>0</v>
      </c>
      <c r="AF199" s="88">
        <v>0</v>
      </c>
      <c r="AG199" s="88">
        <v>1</v>
      </c>
      <c r="AH199" s="88">
        <v>1</v>
      </c>
      <c r="AJ199" s="88">
        <v>194</v>
      </c>
      <c r="AK199" s="88">
        <v>1</v>
      </c>
      <c r="AL199" s="88">
        <v>1</v>
      </c>
      <c r="AM199" s="88">
        <v>1</v>
      </c>
      <c r="AN199" s="88">
        <v>1</v>
      </c>
      <c r="AO199" s="88">
        <v>1</v>
      </c>
    </row>
    <row r="200" spans="1:41">
      <c r="A200" s="88">
        <v>195</v>
      </c>
      <c r="B200" s="88">
        <v>1</v>
      </c>
      <c r="C200" s="88">
        <v>1</v>
      </c>
      <c r="D200" s="88">
        <v>1</v>
      </c>
      <c r="E200" s="88">
        <v>1</v>
      </c>
      <c r="F200" s="88">
        <v>1</v>
      </c>
      <c r="G200" s="57"/>
      <c r="H200" s="88">
        <v>195</v>
      </c>
      <c r="I200" s="88">
        <v>1</v>
      </c>
      <c r="J200" s="88">
        <v>1</v>
      </c>
      <c r="K200" s="88">
        <v>1</v>
      </c>
      <c r="L200" s="88">
        <v>1</v>
      </c>
      <c r="M200" s="88">
        <v>1</v>
      </c>
      <c r="O200" s="88">
        <v>195</v>
      </c>
      <c r="P200" s="88">
        <v>1</v>
      </c>
      <c r="Q200" s="88">
        <v>1</v>
      </c>
      <c r="R200" s="88">
        <v>1</v>
      </c>
      <c r="S200" s="88">
        <v>1</v>
      </c>
      <c r="T200" s="88">
        <v>1</v>
      </c>
      <c r="V200" s="88">
        <v>195</v>
      </c>
      <c r="W200" s="88">
        <v>1</v>
      </c>
      <c r="X200" s="88">
        <v>1</v>
      </c>
      <c r="Y200" s="88">
        <v>1</v>
      </c>
      <c r="Z200" s="88">
        <v>1</v>
      </c>
      <c r="AA200" s="88">
        <v>1</v>
      </c>
      <c r="AC200" s="88">
        <v>195</v>
      </c>
      <c r="AD200" s="88">
        <v>0</v>
      </c>
      <c r="AE200" s="88">
        <v>0</v>
      </c>
      <c r="AF200" s="88">
        <v>0</v>
      </c>
      <c r="AG200" s="88">
        <v>1</v>
      </c>
      <c r="AH200" s="88">
        <v>1</v>
      </c>
      <c r="AJ200" s="88">
        <v>195</v>
      </c>
      <c r="AK200" s="88">
        <v>1</v>
      </c>
      <c r="AL200" s="88">
        <v>1</v>
      </c>
      <c r="AM200" s="88">
        <v>1</v>
      </c>
      <c r="AN200" s="88">
        <v>1</v>
      </c>
      <c r="AO200" s="88">
        <v>1</v>
      </c>
    </row>
    <row r="201" spans="1:41">
      <c r="A201" s="88">
        <v>196</v>
      </c>
      <c r="B201" s="88">
        <v>1</v>
      </c>
      <c r="C201" s="88">
        <v>1</v>
      </c>
      <c r="D201" s="88">
        <v>1</v>
      </c>
      <c r="E201" s="88">
        <v>1</v>
      </c>
      <c r="F201" s="88">
        <v>1</v>
      </c>
      <c r="G201" s="57"/>
      <c r="H201" s="88">
        <v>196</v>
      </c>
      <c r="I201" s="88">
        <v>1</v>
      </c>
      <c r="J201" s="88">
        <v>1</v>
      </c>
      <c r="K201" s="88">
        <v>1</v>
      </c>
      <c r="L201" s="88">
        <v>1</v>
      </c>
      <c r="M201" s="88">
        <v>1</v>
      </c>
      <c r="O201" s="88">
        <v>196</v>
      </c>
      <c r="P201" s="88">
        <v>1</v>
      </c>
      <c r="Q201" s="88">
        <v>1</v>
      </c>
      <c r="R201" s="88">
        <v>1</v>
      </c>
      <c r="S201" s="88">
        <v>1</v>
      </c>
      <c r="T201" s="88">
        <v>1</v>
      </c>
      <c r="V201" s="88">
        <v>196</v>
      </c>
      <c r="W201" s="88">
        <v>1</v>
      </c>
      <c r="X201" s="88">
        <v>1</v>
      </c>
      <c r="Y201" s="88">
        <v>1</v>
      </c>
      <c r="Z201" s="88">
        <v>1</v>
      </c>
      <c r="AA201" s="88">
        <v>1</v>
      </c>
      <c r="AC201" s="88">
        <v>196</v>
      </c>
      <c r="AD201" s="88">
        <v>0</v>
      </c>
      <c r="AE201" s="88">
        <v>0</v>
      </c>
      <c r="AF201" s="88">
        <v>0</v>
      </c>
      <c r="AG201" s="88">
        <v>1</v>
      </c>
      <c r="AH201" s="88">
        <v>1</v>
      </c>
      <c r="AJ201" s="88">
        <v>196</v>
      </c>
      <c r="AK201" s="88">
        <v>1</v>
      </c>
      <c r="AL201" s="88">
        <v>1</v>
      </c>
      <c r="AM201" s="88">
        <v>1</v>
      </c>
      <c r="AN201" s="88">
        <v>1</v>
      </c>
      <c r="AO201" s="88">
        <v>1</v>
      </c>
    </row>
    <row r="202" spans="1:41">
      <c r="A202" s="88">
        <v>197</v>
      </c>
      <c r="B202" s="88">
        <v>1</v>
      </c>
      <c r="C202" s="88">
        <v>1</v>
      </c>
      <c r="D202" s="88">
        <v>1</v>
      </c>
      <c r="E202" s="88">
        <v>1</v>
      </c>
      <c r="F202" s="88">
        <v>1</v>
      </c>
      <c r="G202" s="57"/>
      <c r="H202" s="88">
        <v>197</v>
      </c>
      <c r="I202" s="88">
        <v>1</v>
      </c>
      <c r="J202" s="88">
        <v>1</v>
      </c>
      <c r="K202" s="88">
        <v>1</v>
      </c>
      <c r="L202" s="88">
        <v>1</v>
      </c>
      <c r="M202" s="88">
        <v>1</v>
      </c>
      <c r="O202" s="88">
        <v>197</v>
      </c>
      <c r="P202" s="88">
        <v>1</v>
      </c>
      <c r="Q202" s="88">
        <v>1</v>
      </c>
      <c r="R202" s="88">
        <v>1</v>
      </c>
      <c r="S202" s="88">
        <v>1</v>
      </c>
      <c r="T202" s="88">
        <v>1</v>
      </c>
      <c r="V202" s="88">
        <v>197</v>
      </c>
      <c r="W202" s="88">
        <v>1</v>
      </c>
      <c r="X202" s="88">
        <v>1</v>
      </c>
      <c r="Y202" s="88">
        <v>1</v>
      </c>
      <c r="Z202" s="88">
        <v>1</v>
      </c>
      <c r="AA202" s="88">
        <v>1</v>
      </c>
      <c r="AC202" s="88">
        <v>197</v>
      </c>
      <c r="AD202" s="88">
        <v>0</v>
      </c>
      <c r="AE202" s="88">
        <v>0</v>
      </c>
      <c r="AF202" s="88">
        <v>0</v>
      </c>
      <c r="AG202" s="88">
        <v>1</v>
      </c>
      <c r="AH202" s="88">
        <v>1</v>
      </c>
      <c r="AJ202" s="88">
        <v>197</v>
      </c>
      <c r="AK202" s="88">
        <v>1</v>
      </c>
      <c r="AL202" s="88">
        <v>1</v>
      </c>
      <c r="AM202" s="88">
        <v>1</v>
      </c>
      <c r="AN202" s="88">
        <v>1</v>
      </c>
      <c r="AO202" s="88">
        <v>1</v>
      </c>
    </row>
    <row r="203" spans="1:41">
      <c r="A203" s="88">
        <v>198</v>
      </c>
      <c r="B203" s="88">
        <v>1</v>
      </c>
      <c r="C203" s="88">
        <v>1</v>
      </c>
      <c r="D203" s="88">
        <v>1</v>
      </c>
      <c r="E203" s="88">
        <v>1</v>
      </c>
      <c r="F203" s="88">
        <v>1</v>
      </c>
      <c r="G203" s="57"/>
      <c r="H203" s="88">
        <v>198</v>
      </c>
      <c r="I203" s="88">
        <v>1</v>
      </c>
      <c r="J203" s="88">
        <v>1</v>
      </c>
      <c r="K203" s="88">
        <v>1</v>
      </c>
      <c r="L203" s="88">
        <v>1</v>
      </c>
      <c r="M203" s="88">
        <v>1</v>
      </c>
      <c r="O203" s="88">
        <v>198</v>
      </c>
      <c r="P203" s="88">
        <v>1</v>
      </c>
      <c r="Q203" s="88">
        <v>1</v>
      </c>
      <c r="R203" s="88">
        <v>1</v>
      </c>
      <c r="S203" s="88">
        <v>1</v>
      </c>
      <c r="T203" s="88">
        <v>1</v>
      </c>
      <c r="V203" s="88">
        <v>198</v>
      </c>
      <c r="W203" s="88">
        <v>1</v>
      </c>
      <c r="X203" s="88">
        <v>1</v>
      </c>
      <c r="Y203" s="88">
        <v>1</v>
      </c>
      <c r="Z203" s="88">
        <v>1</v>
      </c>
      <c r="AA203" s="88">
        <v>1</v>
      </c>
      <c r="AC203" s="88">
        <v>198</v>
      </c>
      <c r="AD203" s="88">
        <v>0</v>
      </c>
      <c r="AE203" s="88">
        <v>0</v>
      </c>
      <c r="AF203" s="88">
        <v>0</v>
      </c>
      <c r="AG203" s="88">
        <v>1</v>
      </c>
      <c r="AH203" s="88">
        <v>1</v>
      </c>
      <c r="AJ203" s="88">
        <v>198</v>
      </c>
      <c r="AK203" s="88">
        <v>1</v>
      </c>
      <c r="AL203" s="88">
        <v>1</v>
      </c>
      <c r="AM203" s="88">
        <v>1</v>
      </c>
      <c r="AN203" s="88">
        <v>1</v>
      </c>
      <c r="AO203" s="88">
        <v>1</v>
      </c>
    </row>
    <row r="204" spans="1:41">
      <c r="A204" s="88">
        <v>199</v>
      </c>
      <c r="B204" s="88">
        <v>1</v>
      </c>
      <c r="C204" s="88">
        <v>1</v>
      </c>
      <c r="D204" s="88">
        <v>1</v>
      </c>
      <c r="E204" s="88">
        <v>1</v>
      </c>
      <c r="F204" s="88">
        <v>1</v>
      </c>
      <c r="G204" s="57"/>
      <c r="H204" s="88">
        <v>199</v>
      </c>
      <c r="I204" s="88">
        <v>1</v>
      </c>
      <c r="J204" s="88">
        <v>1</v>
      </c>
      <c r="K204" s="88">
        <v>1</v>
      </c>
      <c r="L204" s="88">
        <v>1</v>
      </c>
      <c r="M204" s="88">
        <v>1</v>
      </c>
      <c r="O204" s="88">
        <v>199</v>
      </c>
      <c r="P204" s="88">
        <v>1</v>
      </c>
      <c r="Q204" s="88">
        <v>1</v>
      </c>
      <c r="R204" s="88">
        <v>1</v>
      </c>
      <c r="S204" s="88">
        <v>1</v>
      </c>
      <c r="T204" s="88">
        <v>1</v>
      </c>
      <c r="V204" s="88">
        <v>199</v>
      </c>
      <c r="W204" s="88">
        <v>1</v>
      </c>
      <c r="X204" s="88">
        <v>1</v>
      </c>
      <c r="Y204" s="88">
        <v>1</v>
      </c>
      <c r="Z204" s="88">
        <v>1</v>
      </c>
      <c r="AA204" s="88">
        <v>1</v>
      </c>
      <c r="AC204" s="88">
        <v>199</v>
      </c>
      <c r="AD204" s="88">
        <v>0</v>
      </c>
      <c r="AE204" s="88">
        <v>0</v>
      </c>
      <c r="AF204" s="88">
        <v>0</v>
      </c>
      <c r="AG204" s="88">
        <v>1</v>
      </c>
      <c r="AH204" s="88">
        <v>1</v>
      </c>
      <c r="AJ204" s="88">
        <v>199</v>
      </c>
      <c r="AK204" s="88">
        <v>1</v>
      </c>
      <c r="AL204" s="88">
        <v>1</v>
      </c>
      <c r="AM204" s="88">
        <v>1</v>
      </c>
      <c r="AN204" s="88">
        <v>1</v>
      </c>
      <c r="AO204" s="88">
        <v>1</v>
      </c>
    </row>
    <row r="205" spans="1:41">
      <c r="A205" s="88">
        <v>200</v>
      </c>
      <c r="B205" s="88">
        <v>1</v>
      </c>
      <c r="C205" s="88">
        <v>1</v>
      </c>
      <c r="D205" s="88">
        <v>1</v>
      </c>
      <c r="E205" s="88">
        <v>1</v>
      </c>
      <c r="F205" s="88">
        <v>1</v>
      </c>
      <c r="G205" s="57"/>
      <c r="H205" s="88">
        <v>200</v>
      </c>
      <c r="I205" s="88">
        <v>1</v>
      </c>
      <c r="J205" s="88">
        <v>1</v>
      </c>
      <c r="K205" s="88">
        <v>1</v>
      </c>
      <c r="L205" s="88">
        <v>1</v>
      </c>
      <c r="M205" s="88">
        <v>1</v>
      </c>
      <c r="O205" s="88">
        <v>200</v>
      </c>
      <c r="P205" s="88">
        <v>1</v>
      </c>
      <c r="Q205" s="88">
        <v>1</v>
      </c>
      <c r="R205" s="88">
        <v>1</v>
      </c>
      <c r="S205" s="88">
        <v>1</v>
      </c>
      <c r="T205" s="88">
        <v>1</v>
      </c>
      <c r="V205" s="88">
        <v>200</v>
      </c>
      <c r="W205" s="88">
        <v>1</v>
      </c>
      <c r="X205" s="88">
        <v>1</v>
      </c>
      <c r="Y205" s="88">
        <v>1</v>
      </c>
      <c r="Z205" s="88">
        <v>1</v>
      </c>
      <c r="AA205" s="88">
        <v>1</v>
      </c>
      <c r="AC205" s="88">
        <v>200</v>
      </c>
      <c r="AD205" s="88">
        <v>1</v>
      </c>
      <c r="AE205" s="88">
        <v>1</v>
      </c>
      <c r="AF205" s="88">
        <v>1</v>
      </c>
      <c r="AG205" s="88">
        <v>1</v>
      </c>
      <c r="AH205" s="88">
        <v>1</v>
      </c>
      <c r="AJ205" s="88">
        <v>200</v>
      </c>
      <c r="AK205" s="88">
        <v>1</v>
      </c>
      <c r="AL205" s="88">
        <v>1</v>
      </c>
      <c r="AM205" s="88">
        <v>1</v>
      </c>
      <c r="AN205" s="88">
        <v>1</v>
      </c>
      <c r="AO205" s="88">
        <v>1</v>
      </c>
    </row>
    <row r="206" spans="1:41">
      <c r="A206" s="88">
        <v>201</v>
      </c>
      <c r="B206" s="88">
        <v>1</v>
      </c>
      <c r="C206" s="88">
        <v>1</v>
      </c>
      <c r="D206" s="88">
        <v>1</v>
      </c>
      <c r="E206" s="88">
        <v>1</v>
      </c>
      <c r="F206" s="88">
        <v>1</v>
      </c>
      <c r="G206" s="57"/>
      <c r="H206" s="88">
        <v>201</v>
      </c>
      <c r="I206" s="88">
        <v>1</v>
      </c>
      <c r="J206" s="88">
        <v>1</v>
      </c>
      <c r="K206" s="88">
        <v>1</v>
      </c>
      <c r="L206" s="88">
        <v>1</v>
      </c>
      <c r="M206" s="88">
        <v>1</v>
      </c>
      <c r="O206" s="88">
        <v>201</v>
      </c>
      <c r="P206" s="88">
        <v>1</v>
      </c>
      <c r="Q206" s="88">
        <v>1</v>
      </c>
      <c r="R206" s="88">
        <v>1</v>
      </c>
      <c r="S206" s="88">
        <v>1</v>
      </c>
      <c r="T206" s="88">
        <v>1</v>
      </c>
      <c r="V206" s="88">
        <v>201</v>
      </c>
      <c r="W206" s="88">
        <v>1</v>
      </c>
      <c r="X206" s="88">
        <v>1</v>
      </c>
      <c r="Y206" s="88">
        <v>1</v>
      </c>
      <c r="Z206" s="88">
        <v>1</v>
      </c>
      <c r="AA206" s="88">
        <v>1</v>
      </c>
      <c r="AC206" s="88">
        <v>201</v>
      </c>
      <c r="AD206" s="88">
        <v>1</v>
      </c>
      <c r="AE206" s="88">
        <v>1</v>
      </c>
      <c r="AF206" s="88">
        <v>1</v>
      </c>
      <c r="AG206" s="88">
        <v>1</v>
      </c>
      <c r="AH206" s="88">
        <v>1</v>
      </c>
      <c r="AJ206" s="88">
        <v>201</v>
      </c>
      <c r="AK206" s="88">
        <v>1</v>
      </c>
      <c r="AL206" s="88">
        <v>1</v>
      </c>
      <c r="AM206" s="88">
        <v>1</v>
      </c>
      <c r="AN206" s="88">
        <v>1</v>
      </c>
      <c r="AO206" s="88">
        <v>1</v>
      </c>
    </row>
    <row r="207" spans="1:41">
      <c r="A207" s="88">
        <v>202</v>
      </c>
      <c r="B207" s="88">
        <v>1</v>
      </c>
      <c r="C207" s="88">
        <v>1</v>
      </c>
      <c r="D207" s="88">
        <v>1</v>
      </c>
      <c r="E207" s="88">
        <v>1</v>
      </c>
      <c r="F207" s="88">
        <v>1</v>
      </c>
      <c r="G207" s="57"/>
      <c r="H207" s="88">
        <v>202</v>
      </c>
      <c r="I207" s="88">
        <v>1</v>
      </c>
      <c r="J207" s="88">
        <v>1</v>
      </c>
      <c r="K207" s="88">
        <v>1</v>
      </c>
      <c r="L207" s="88">
        <v>1</v>
      </c>
      <c r="M207" s="88">
        <v>1</v>
      </c>
      <c r="O207" s="88">
        <v>202</v>
      </c>
      <c r="P207" s="88">
        <v>1</v>
      </c>
      <c r="Q207" s="88">
        <v>1</v>
      </c>
      <c r="R207" s="88">
        <v>1</v>
      </c>
      <c r="S207" s="88">
        <v>1</v>
      </c>
      <c r="T207" s="88">
        <v>1</v>
      </c>
      <c r="V207" s="88">
        <v>202</v>
      </c>
      <c r="W207" s="88">
        <v>1</v>
      </c>
      <c r="X207" s="88">
        <v>1</v>
      </c>
      <c r="Y207" s="88">
        <v>1</v>
      </c>
      <c r="Z207" s="88">
        <v>1</v>
      </c>
      <c r="AA207" s="88">
        <v>1</v>
      </c>
      <c r="AC207" s="88">
        <v>202</v>
      </c>
      <c r="AD207" s="88">
        <v>1</v>
      </c>
      <c r="AE207" s="88">
        <v>1</v>
      </c>
      <c r="AF207" s="88">
        <v>1</v>
      </c>
      <c r="AG207" s="88">
        <v>1</v>
      </c>
      <c r="AH207" s="88">
        <v>1</v>
      </c>
      <c r="AJ207" s="88">
        <v>202</v>
      </c>
      <c r="AK207" s="88">
        <v>1</v>
      </c>
      <c r="AL207" s="88">
        <v>1</v>
      </c>
      <c r="AM207" s="88">
        <v>1</v>
      </c>
      <c r="AN207" s="88">
        <v>1</v>
      </c>
      <c r="AO207" s="88">
        <v>1</v>
      </c>
    </row>
    <row r="208" spans="1:41">
      <c r="A208" s="88">
        <v>203</v>
      </c>
      <c r="B208" s="88">
        <v>1</v>
      </c>
      <c r="C208" s="88">
        <v>1</v>
      </c>
      <c r="D208" s="88">
        <v>1</v>
      </c>
      <c r="E208" s="88">
        <v>1</v>
      </c>
      <c r="F208" s="88">
        <v>1</v>
      </c>
      <c r="G208" s="57"/>
      <c r="H208" s="88">
        <v>203</v>
      </c>
      <c r="I208" s="88">
        <v>1</v>
      </c>
      <c r="J208" s="88">
        <v>1</v>
      </c>
      <c r="K208" s="88">
        <v>1</v>
      </c>
      <c r="L208" s="88">
        <v>1</v>
      </c>
      <c r="M208" s="88">
        <v>1</v>
      </c>
      <c r="O208" s="88">
        <v>203</v>
      </c>
      <c r="P208" s="88">
        <v>1</v>
      </c>
      <c r="Q208" s="88">
        <v>1</v>
      </c>
      <c r="R208" s="88">
        <v>1</v>
      </c>
      <c r="S208" s="88">
        <v>1</v>
      </c>
      <c r="T208" s="88">
        <v>1</v>
      </c>
      <c r="V208" s="88">
        <v>203</v>
      </c>
      <c r="W208" s="88">
        <v>1</v>
      </c>
      <c r="X208" s="88">
        <v>1</v>
      </c>
      <c r="Y208" s="88">
        <v>1</v>
      </c>
      <c r="Z208" s="88">
        <v>1</v>
      </c>
      <c r="AA208" s="88">
        <v>1</v>
      </c>
      <c r="AC208" s="88">
        <v>203</v>
      </c>
      <c r="AD208" s="88">
        <v>1</v>
      </c>
      <c r="AE208" s="88">
        <v>1</v>
      </c>
      <c r="AF208" s="88">
        <v>1</v>
      </c>
      <c r="AG208" s="88">
        <v>1</v>
      </c>
      <c r="AH208" s="88">
        <v>1</v>
      </c>
      <c r="AJ208" s="88">
        <v>203</v>
      </c>
      <c r="AK208" s="88">
        <v>1</v>
      </c>
      <c r="AL208" s="88">
        <v>1</v>
      </c>
      <c r="AM208" s="88">
        <v>1</v>
      </c>
      <c r="AN208" s="88">
        <v>1</v>
      </c>
      <c r="AO208" s="88">
        <v>1</v>
      </c>
    </row>
    <row r="209" spans="1:41">
      <c r="A209" s="88">
        <v>204</v>
      </c>
      <c r="B209" s="88">
        <v>1</v>
      </c>
      <c r="C209" s="88">
        <v>1</v>
      </c>
      <c r="D209" s="88">
        <v>1</v>
      </c>
      <c r="E209" s="88">
        <v>1</v>
      </c>
      <c r="F209" s="88">
        <v>1</v>
      </c>
      <c r="G209" s="57"/>
      <c r="H209" s="88">
        <v>204</v>
      </c>
      <c r="I209" s="88">
        <v>1</v>
      </c>
      <c r="J209" s="88">
        <v>1</v>
      </c>
      <c r="K209" s="88">
        <v>1</v>
      </c>
      <c r="L209" s="88">
        <v>1</v>
      </c>
      <c r="M209" s="88">
        <v>1</v>
      </c>
      <c r="O209" s="88">
        <v>204</v>
      </c>
      <c r="P209" s="88">
        <v>1</v>
      </c>
      <c r="Q209" s="88">
        <v>1</v>
      </c>
      <c r="R209" s="88">
        <v>1</v>
      </c>
      <c r="S209" s="88">
        <v>1</v>
      </c>
      <c r="T209" s="88">
        <v>1</v>
      </c>
      <c r="V209" s="88">
        <v>204</v>
      </c>
      <c r="W209" s="88">
        <v>1</v>
      </c>
      <c r="X209" s="88">
        <v>1</v>
      </c>
      <c r="Y209" s="88">
        <v>1</v>
      </c>
      <c r="Z209" s="88">
        <v>1</v>
      </c>
      <c r="AA209" s="88">
        <v>1</v>
      </c>
      <c r="AC209" s="88">
        <v>204</v>
      </c>
      <c r="AD209" s="88">
        <v>0</v>
      </c>
      <c r="AE209" s="88">
        <v>0</v>
      </c>
      <c r="AF209" s="88">
        <v>0</v>
      </c>
      <c r="AG209" s="88">
        <v>1</v>
      </c>
      <c r="AH209" s="88">
        <v>1</v>
      </c>
      <c r="AJ209" s="88">
        <v>204</v>
      </c>
      <c r="AK209" s="88">
        <v>1</v>
      </c>
      <c r="AL209" s="88">
        <v>1</v>
      </c>
      <c r="AM209" s="88">
        <v>1</v>
      </c>
      <c r="AN209" s="88">
        <v>1</v>
      </c>
      <c r="AO209" s="88">
        <v>1</v>
      </c>
    </row>
    <row r="210" spans="1:41">
      <c r="A210" s="88">
        <v>205</v>
      </c>
      <c r="B210" s="88">
        <v>1</v>
      </c>
      <c r="C210" s="88">
        <v>1</v>
      </c>
      <c r="D210" s="88">
        <v>1</v>
      </c>
      <c r="E210" s="88">
        <v>1</v>
      </c>
      <c r="F210" s="88">
        <v>1</v>
      </c>
      <c r="G210" s="57"/>
      <c r="H210" s="88">
        <v>205</v>
      </c>
      <c r="I210" s="88">
        <v>1</v>
      </c>
      <c r="J210" s="88">
        <v>1</v>
      </c>
      <c r="K210" s="88">
        <v>1</v>
      </c>
      <c r="L210" s="88">
        <v>1</v>
      </c>
      <c r="M210" s="88">
        <v>1</v>
      </c>
      <c r="O210" s="88">
        <v>205</v>
      </c>
      <c r="P210" s="88">
        <v>1</v>
      </c>
      <c r="Q210" s="88">
        <v>1</v>
      </c>
      <c r="R210" s="88">
        <v>1</v>
      </c>
      <c r="S210" s="88">
        <v>1</v>
      </c>
      <c r="T210" s="88">
        <v>1</v>
      </c>
      <c r="V210" s="88">
        <v>205</v>
      </c>
      <c r="W210" s="88">
        <v>1</v>
      </c>
      <c r="X210" s="88">
        <v>1</v>
      </c>
      <c r="Y210" s="88">
        <v>1</v>
      </c>
      <c r="Z210" s="88">
        <v>1</v>
      </c>
      <c r="AA210" s="88">
        <v>1</v>
      </c>
      <c r="AC210" s="88">
        <v>205</v>
      </c>
      <c r="AD210" s="88">
        <v>0</v>
      </c>
      <c r="AE210" s="88">
        <v>0</v>
      </c>
      <c r="AF210" s="88">
        <v>0</v>
      </c>
      <c r="AG210" s="88">
        <v>1</v>
      </c>
      <c r="AH210" s="88">
        <v>1</v>
      </c>
      <c r="AJ210" s="88">
        <v>205</v>
      </c>
      <c r="AK210" s="88">
        <v>1</v>
      </c>
      <c r="AL210" s="88">
        <v>1</v>
      </c>
      <c r="AM210" s="88">
        <v>1</v>
      </c>
      <c r="AN210" s="88">
        <v>1</v>
      </c>
      <c r="AO210" s="88">
        <v>1</v>
      </c>
    </row>
    <row r="211" spans="1:41">
      <c r="A211" s="88">
        <v>206</v>
      </c>
      <c r="B211" s="88">
        <v>1</v>
      </c>
      <c r="C211" s="88">
        <v>1</v>
      </c>
      <c r="D211" s="88">
        <v>1</v>
      </c>
      <c r="E211" s="88">
        <v>1</v>
      </c>
      <c r="F211" s="88">
        <v>1</v>
      </c>
      <c r="G211" s="57"/>
      <c r="H211" s="88">
        <v>206</v>
      </c>
      <c r="I211" s="88">
        <v>1</v>
      </c>
      <c r="J211" s="88">
        <v>1</v>
      </c>
      <c r="K211" s="88">
        <v>1</v>
      </c>
      <c r="L211" s="88">
        <v>1</v>
      </c>
      <c r="M211" s="88">
        <v>1</v>
      </c>
      <c r="O211" s="88">
        <v>206</v>
      </c>
      <c r="P211" s="88">
        <v>1</v>
      </c>
      <c r="Q211" s="88">
        <v>1</v>
      </c>
      <c r="R211" s="88">
        <v>1</v>
      </c>
      <c r="S211" s="88">
        <v>1</v>
      </c>
      <c r="T211" s="88">
        <v>1</v>
      </c>
      <c r="V211" s="88">
        <v>206</v>
      </c>
      <c r="W211" s="88">
        <v>1</v>
      </c>
      <c r="X211" s="88">
        <v>1</v>
      </c>
      <c r="Y211" s="88">
        <v>1</v>
      </c>
      <c r="Z211" s="88">
        <v>1</v>
      </c>
      <c r="AA211" s="88">
        <v>1</v>
      </c>
      <c r="AC211" s="88">
        <v>206</v>
      </c>
      <c r="AD211" s="88">
        <v>0</v>
      </c>
      <c r="AE211" s="88">
        <v>0</v>
      </c>
      <c r="AF211" s="88">
        <v>0</v>
      </c>
      <c r="AG211" s="88">
        <v>1</v>
      </c>
      <c r="AH211" s="88">
        <v>1</v>
      </c>
      <c r="AJ211" s="88">
        <v>206</v>
      </c>
      <c r="AK211" s="88">
        <v>1</v>
      </c>
      <c r="AL211" s="88">
        <v>1</v>
      </c>
      <c r="AM211" s="88">
        <v>1</v>
      </c>
      <c r="AN211" s="88">
        <v>1</v>
      </c>
      <c r="AO211" s="88">
        <v>1</v>
      </c>
    </row>
    <row r="212" spans="1:41">
      <c r="A212" s="88">
        <v>207</v>
      </c>
      <c r="B212" s="88">
        <v>1</v>
      </c>
      <c r="C212" s="88">
        <v>1</v>
      </c>
      <c r="D212" s="88">
        <v>1</v>
      </c>
      <c r="E212" s="88">
        <v>1</v>
      </c>
      <c r="F212" s="88">
        <v>1</v>
      </c>
      <c r="G212" s="57"/>
      <c r="H212" s="88">
        <v>207</v>
      </c>
      <c r="I212" s="88">
        <v>1</v>
      </c>
      <c r="J212" s="88">
        <v>1</v>
      </c>
      <c r="K212" s="88">
        <v>1</v>
      </c>
      <c r="L212" s="88">
        <v>1</v>
      </c>
      <c r="M212" s="88">
        <v>1</v>
      </c>
      <c r="O212" s="88">
        <v>207</v>
      </c>
      <c r="P212" s="88">
        <v>1</v>
      </c>
      <c r="Q212" s="88">
        <v>1</v>
      </c>
      <c r="R212" s="88">
        <v>1</v>
      </c>
      <c r="S212" s="88">
        <v>1</v>
      </c>
      <c r="T212" s="88">
        <v>1</v>
      </c>
      <c r="V212" s="88">
        <v>207</v>
      </c>
      <c r="W212" s="88">
        <v>1</v>
      </c>
      <c r="X212" s="88">
        <v>1</v>
      </c>
      <c r="Y212" s="88">
        <v>1</v>
      </c>
      <c r="Z212" s="88">
        <v>1</v>
      </c>
      <c r="AA212" s="88">
        <v>1</v>
      </c>
      <c r="AC212" s="88">
        <v>207</v>
      </c>
      <c r="AD212" s="88">
        <v>0</v>
      </c>
      <c r="AE212" s="88">
        <v>0</v>
      </c>
      <c r="AF212" s="88">
        <v>0</v>
      </c>
      <c r="AG212" s="88">
        <v>1</v>
      </c>
      <c r="AH212" s="88">
        <v>1</v>
      </c>
      <c r="AJ212" s="88">
        <v>207</v>
      </c>
      <c r="AK212" s="88">
        <v>1</v>
      </c>
      <c r="AL212" s="88">
        <v>1</v>
      </c>
      <c r="AM212" s="88">
        <v>1</v>
      </c>
      <c r="AN212" s="88">
        <v>1</v>
      </c>
      <c r="AO212" s="88">
        <v>1</v>
      </c>
    </row>
    <row r="213" spans="1:41">
      <c r="A213" s="88">
        <v>208</v>
      </c>
      <c r="B213" s="88">
        <v>1</v>
      </c>
      <c r="C213" s="88">
        <v>1</v>
      </c>
      <c r="D213" s="88">
        <v>1</v>
      </c>
      <c r="E213" s="88">
        <v>1</v>
      </c>
      <c r="F213" s="88">
        <v>1</v>
      </c>
      <c r="G213" s="57"/>
      <c r="H213" s="88">
        <v>208</v>
      </c>
      <c r="I213" s="88">
        <v>1</v>
      </c>
      <c r="J213" s="88">
        <v>1</v>
      </c>
      <c r="K213" s="88">
        <v>1</v>
      </c>
      <c r="L213" s="88">
        <v>1</v>
      </c>
      <c r="M213" s="88">
        <v>1</v>
      </c>
      <c r="O213" s="88">
        <v>208</v>
      </c>
      <c r="P213" s="88">
        <v>1</v>
      </c>
      <c r="Q213" s="88">
        <v>1</v>
      </c>
      <c r="R213" s="88">
        <v>1</v>
      </c>
      <c r="S213" s="88">
        <v>1</v>
      </c>
      <c r="T213" s="88">
        <v>1</v>
      </c>
      <c r="V213" s="88">
        <v>208</v>
      </c>
      <c r="W213" s="88">
        <v>1</v>
      </c>
      <c r="X213" s="88">
        <v>1</v>
      </c>
      <c r="Y213" s="88">
        <v>1</v>
      </c>
      <c r="Z213" s="88">
        <v>1</v>
      </c>
      <c r="AA213" s="88">
        <v>1</v>
      </c>
      <c r="AC213" s="88">
        <v>208</v>
      </c>
      <c r="AD213" s="88">
        <v>0</v>
      </c>
      <c r="AE213" s="88">
        <v>0</v>
      </c>
      <c r="AF213" s="88">
        <v>0</v>
      </c>
      <c r="AG213" s="88">
        <v>1</v>
      </c>
      <c r="AH213" s="88">
        <v>1</v>
      </c>
      <c r="AJ213" s="88">
        <v>208</v>
      </c>
      <c r="AK213" s="88">
        <v>1</v>
      </c>
      <c r="AL213" s="88">
        <v>1</v>
      </c>
      <c r="AM213" s="88">
        <v>1</v>
      </c>
      <c r="AN213" s="88">
        <v>1</v>
      </c>
      <c r="AO213" s="88">
        <v>1</v>
      </c>
    </row>
    <row r="214" spans="1:41">
      <c r="A214" s="88">
        <v>209</v>
      </c>
      <c r="B214" s="88">
        <v>1</v>
      </c>
      <c r="C214" s="88">
        <v>1</v>
      </c>
      <c r="D214" s="88">
        <v>1</v>
      </c>
      <c r="E214" s="88">
        <v>1</v>
      </c>
      <c r="F214" s="88">
        <v>1</v>
      </c>
      <c r="G214" s="57"/>
      <c r="H214" s="88">
        <v>209</v>
      </c>
      <c r="I214" s="88">
        <v>1</v>
      </c>
      <c r="J214" s="88">
        <v>1</v>
      </c>
      <c r="K214" s="88">
        <v>1</v>
      </c>
      <c r="L214" s="88">
        <v>1</v>
      </c>
      <c r="M214" s="88">
        <v>1</v>
      </c>
      <c r="O214" s="88">
        <v>209</v>
      </c>
      <c r="P214" s="88">
        <v>1</v>
      </c>
      <c r="Q214" s="88">
        <v>1</v>
      </c>
      <c r="R214" s="88">
        <v>1</v>
      </c>
      <c r="S214" s="88">
        <v>1</v>
      </c>
      <c r="T214" s="88">
        <v>1</v>
      </c>
      <c r="V214" s="88">
        <v>209</v>
      </c>
      <c r="W214" s="88">
        <v>1</v>
      </c>
      <c r="X214" s="88">
        <v>1</v>
      </c>
      <c r="Y214" s="88">
        <v>1</v>
      </c>
      <c r="Z214" s="88">
        <v>1</v>
      </c>
      <c r="AA214" s="88">
        <v>1</v>
      </c>
      <c r="AC214" s="88">
        <v>209</v>
      </c>
      <c r="AD214" s="88">
        <v>0</v>
      </c>
      <c r="AE214" s="88">
        <v>0</v>
      </c>
      <c r="AF214" s="88">
        <v>0</v>
      </c>
      <c r="AG214" s="88">
        <v>1</v>
      </c>
      <c r="AH214" s="88">
        <v>1</v>
      </c>
      <c r="AJ214" s="88">
        <v>209</v>
      </c>
      <c r="AK214" s="88">
        <v>1</v>
      </c>
      <c r="AL214" s="88">
        <v>1</v>
      </c>
      <c r="AM214" s="88">
        <v>1</v>
      </c>
      <c r="AN214" s="88">
        <v>1</v>
      </c>
      <c r="AO214" s="88">
        <v>1</v>
      </c>
    </row>
    <row r="215" spans="1:41">
      <c r="A215" s="88">
        <v>210</v>
      </c>
      <c r="B215" s="88">
        <v>1</v>
      </c>
      <c r="C215" s="88">
        <v>1</v>
      </c>
      <c r="D215" s="88">
        <v>1</v>
      </c>
      <c r="E215" s="88">
        <v>1</v>
      </c>
      <c r="F215" s="88">
        <v>1</v>
      </c>
      <c r="G215" s="57"/>
      <c r="H215" s="88">
        <v>210</v>
      </c>
      <c r="I215" s="88">
        <v>1</v>
      </c>
      <c r="J215" s="88">
        <v>1</v>
      </c>
      <c r="K215" s="88">
        <v>1</v>
      </c>
      <c r="L215" s="88">
        <v>1</v>
      </c>
      <c r="M215" s="88">
        <v>1</v>
      </c>
      <c r="O215" s="88">
        <v>210</v>
      </c>
      <c r="P215" s="88">
        <v>1</v>
      </c>
      <c r="Q215" s="88">
        <v>1</v>
      </c>
      <c r="R215" s="88">
        <v>1</v>
      </c>
      <c r="S215" s="88">
        <v>1</v>
      </c>
      <c r="T215" s="88">
        <v>1</v>
      </c>
      <c r="V215" s="88">
        <v>210</v>
      </c>
      <c r="W215" s="88">
        <v>1</v>
      </c>
      <c r="X215" s="88">
        <v>1</v>
      </c>
      <c r="Y215" s="88">
        <v>1</v>
      </c>
      <c r="Z215" s="88">
        <v>1</v>
      </c>
      <c r="AA215" s="88">
        <v>1</v>
      </c>
      <c r="AC215" s="88">
        <v>210</v>
      </c>
      <c r="AD215" s="88">
        <v>0</v>
      </c>
      <c r="AE215" s="88">
        <v>0</v>
      </c>
      <c r="AF215" s="88">
        <v>0</v>
      </c>
      <c r="AG215" s="88">
        <v>1</v>
      </c>
      <c r="AH215" s="88">
        <v>1</v>
      </c>
      <c r="AJ215" s="88">
        <v>210</v>
      </c>
      <c r="AK215" s="88">
        <v>1</v>
      </c>
      <c r="AL215" s="88">
        <v>1</v>
      </c>
      <c r="AM215" s="88">
        <v>1</v>
      </c>
      <c r="AN215" s="88">
        <v>1</v>
      </c>
      <c r="AO215" s="88">
        <v>1</v>
      </c>
    </row>
    <row r="216" spans="1:41">
      <c r="A216" s="88">
        <v>211</v>
      </c>
      <c r="B216" s="88">
        <v>1</v>
      </c>
      <c r="C216" s="88">
        <v>1</v>
      </c>
      <c r="D216" s="88">
        <v>1</v>
      </c>
      <c r="E216" s="88">
        <v>1</v>
      </c>
      <c r="F216" s="88">
        <v>1</v>
      </c>
      <c r="G216" s="57"/>
      <c r="H216" s="88">
        <v>211</v>
      </c>
      <c r="I216" s="88">
        <v>1</v>
      </c>
      <c r="J216" s="88">
        <v>1</v>
      </c>
      <c r="K216" s="88">
        <v>1</v>
      </c>
      <c r="L216" s="88">
        <v>1</v>
      </c>
      <c r="M216" s="88">
        <v>1</v>
      </c>
      <c r="O216" s="88">
        <v>211</v>
      </c>
      <c r="P216" s="88">
        <v>1</v>
      </c>
      <c r="Q216" s="88">
        <v>1</v>
      </c>
      <c r="R216" s="88">
        <v>1</v>
      </c>
      <c r="S216" s="88">
        <v>1</v>
      </c>
      <c r="T216" s="88">
        <v>1</v>
      </c>
      <c r="V216" s="88">
        <v>211</v>
      </c>
      <c r="W216" s="88">
        <v>1</v>
      </c>
      <c r="X216" s="88">
        <v>1</v>
      </c>
      <c r="Y216" s="88">
        <v>1</v>
      </c>
      <c r="Z216" s="88">
        <v>1</v>
      </c>
      <c r="AA216" s="88">
        <v>1</v>
      </c>
      <c r="AC216" s="88">
        <v>211</v>
      </c>
      <c r="AD216" s="88">
        <v>0</v>
      </c>
      <c r="AE216" s="88">
        <v>0</v>
      </c>
      <c r="AF216" s="88">
        <v>0</v>
      </c>
      <c r="AG216" s="88">
        <v>1</v>
      </c>
      <c r="AH216" s="88">
        <v>1</v>
      </c>
      <c r="AJ216" s="88">
        <v>211</v>
      </c>
      <c r="AK216" s="88">
        <v>1</v>
      </c>
      <c r="AL216" s="88">
        <v>1</v>
      </c>
      <c r="AM216" s="88">
        <v>1</v>
      </c>
      <c r="AN216" s="88">
        <v>1</v>
      </c>
      <c r="AO216" s="88">
        <v>1</v>
      </c>
    </row>
    <row r="217" spans="1:41">
      <c r="A217" s="88">
        <v>212</v>
      </c>
      <c r="B217" s="88">
        <v>1</v>
      </c>
      <c r="C217" s="88">
        <v>1</v>
      </c>
      <c r="D217" s="88">
        <v>1</v>
      </c>
      <c r="E217" s="88">
        <v>1</v>
      </c>
      <c r="F217" s="88">
        <v>1</v>
      </c>
      <c r="G217" s="57"/>
      <c r="H217" s="88">
        <v>212</v>
      </c>
      <c r="I217" s="88">
        <v>1</v>
      </c>
      <c r="J217" s="88">
        <v>1</v>
      </c>
      <c r="K217" s="88">
        <v>1</v>
      </c>
      <c r="L217" s="88">
        <v>1</v>
      </c>
      <c r="M217" s="88">
        <v>1</v>
      </c>
      <c r="O217" s="88">
        <v>212</v>
      </c>
      <c r="P217" s="88">
        <v>1</v>
      </c>
      <c r="Q217" s="88">
        <v>1</v>
      </c>
      <c r="R217" s="88">
        <v>1</v>
      </c>
      <c r="S217" s="88">
        <v>1</v>
      </c>
      <c r="T217" s="88">
        <v>1</v>
      </c>
      <c r="V217" s="88">
        <v>212</v>
      </c>
      <c r="W217" s="88">
        <v>1</v>
      </c>
      <c r="X217" s="88">
        <v>1</v>
      </c>
      <c r="Y217" s="88">
        <v>1</v>
      </c>
      <c r="Z217" s="88">
        <v>1</v>
      </c>
      <c r="AA217" s="88">
        <v>1</v>
      </c>
      <c r="AC217" s="88">
        <v>212</v>
      </c>
      <c r="AD217" s="88">
        <v>0</v>
      </c>
      <c r="AE217" s="88">
        <v>0</v>
      </c>
      <c r="AF217" s="88">
        <v>0</v>
      </c>
      <c r="AG217" s="88">
        <v>1</v>
      </c>
      <c r="AH217" s="88">
        <v>1</v>
      </c>
      <c r="AJ217" s="88">
        <v>212</v>
      </c>
      <c r="AK217" s="88">
        <v>1</v>
      </c>
      <c r="AL217" s="88">
        <v>1</v>
      </c>
      <c r="AM217" s="88">
        <v>1</v>
      </c>
      <c r="AN217" s="88">
        <v>1</v>
      </c>
      <c r="AO217" s="88">
        <v>1</v>
      </c>
    </row>
    <row r="218" spans="1:41">
      <c r="A218" s="88">
        <v>213</v>
      </c>
      <c r="B218" s="88">
        <v>1</v>
      </c>
      <c r="C218" s="88">
        <v>1</v>
      </c>
      <c r="D218" s="88">
        <v>1</v>
      </c>
      <c r="E218" s="88">
        <v>1</v>
      </c>
      <c r="F218" s="88">
        <v>1</v>
      </c>
      <c r="G218" s="57"/>
      <c r="H218" s="88">
        <v>213</v>
      </c>
      <c r="I218" s="88">
        <v>1</v>
      </c>
      <c r="J218" s="88">
        <v>1</v>
      </c>
      <c r="K218" s="88">
        <v>1</v>
      </c>
      <c r="L218" s="88">
        <v>1</v>
      </c>
      <c r="M218" s="88">
        <v>1</v>
      </c>
      <c r="O218" s="88">
        <v>213</v>
      </c>
      <c r="P218" s="88">
        <v>1</v>
      </c>
      <c r="Q218" s="88">
        <v>1</v>
      </c>
      <c r="R218" s="88">
        <v>1</v>
      </c>
      <c r="S218" s="88">
        <v>1</v>
      </c>
      <c r="T218" s="88">
        <v>1</v>
      </c>
      <c r="V218" s="88">
        <v>213</v>
      </c>
      <c r="W218" s="88">
        <v>1</v>
      </c>
      <c r="X218" s="88">
        <v>1</v>
      </c>
      <c r="Y218" s="88">
        <v>1</v>
      </c>
      <c r="Z218" s="88">
        <v>1</v>
      </c>
      <c r="AA218" s="88">
        <v>1</v>
      </c>
      <c r="AC218" s="88">
        <v>213</v>
      </c>
      <c r="AD218" s="88">
        <v>0</v>
      </c>
      <c r="AE218" s="88">
        <v>0</v>
      </c>
      <c r="AF218" s="88">
        <v>0</v>
      </c>
      <c r="AG218" s="88">
        <v>1</v>
      </c>
      <c r="AH218" s="88">
        <v>1</v>
      </c>
      <c r="AJ218" s="88">
        <v>213</v>
      </c>
      <c r="AK218" s="88">
        <v>1</v>
      </c>
      <c r="AL218" s="88">
        <v>1</v>
      </c>
      <c r="AM218" s="88">
        <v>1</v>
      </c>
      <c r="AN218" s="88">
        <v>1</v>
      </c>
      <c r="AO218" s="88">
        <v>1</v>
      </c>
    </row>
    <row r="219" spans="1:41">
      <c r="A219" s="88">
        <v>214</v>
      </c>
      <c r="B219" s="88">
        <v>1</v>
      </c>
      <c r="C219" s="88">
        <v>1</v>
      </c>
      <c r="D219" s="88">
        <v>1</v>
      </c>
      <c r="E219" s="88">
        <v>1</v>
      </c>
      <c r="F219" s="88">
        <v>1</v>
      </c>
      <c r="G219" s="57"/>
      <c r="H219" s="88">
        <v>214</v>
      </c>
      <c r="I219" s="88">
        <v>1</v>
      </c>
      <c r="J219" s="88">
        <v>1</v>
      </c>
      <c r="K219" s="88">
        <v>1</v>
      </c>
      <c r="L219" s="88">
        <v>1</v>
      </c>
      <c r="M219" s="88">
        <v>1</v>
      </c>
      <c r="O219" s="88">
        <v>214</v>
      </c>
      <c r="P219" s="88">
        <v>1</v>
      </c>
      <c r="Q219" s="88">
        <v>1</v>
      </c>
      <c r="R219" s="88">
        <v>1</v>
      </c>
      <c r="S219" s="88">
        <v>1</v>
      </c>
      <c r="T219" s="88">
        <v>1</v>
      </c>
      <c r="V219" s="88">
        <v>214</v>
      </c>
      <c r="W219" s="88">
        <v>1</v>
      </c>
      <c r="X219" s="88">
        <v>1</v>
      </c>
      <c r="Y219" s="88">
        <v>1</v>
      </c>
      <c r="Z219" s="88">
        <v>1</v>
      </c>
      <c r="AA219" s="88">
        <v>1</v>
      </c>
      <c r="AC219" s="88">
        <v>214</v>
      </c>
      <c r="AD219" s="88">
        <v>0</v>
      </c>
      <c r="AE219" s="88">
        <v>0</v>
      </c>
      <c r="AF219" s="88">
        <v>0</v>
      </c>
      <c r="AG219" s="88">
        <v>1</v>
      </c>
      <c r="AH219" s="88">
        <v>1</v>
      </c>
      <c r="AJ219" s="88">
        <v>214</v>
      </c>
      <c r="AK219" s="88">
        <v>1</v>
      </c>
      <c r="AL219" s="88">
        <v>1</v>
      </c>
      <c r="AM219" s="88">
        <v>1</v>
      </c>
      <c r="AN219" s="88">
        <v>1</v>
      </c>
      <c r="AO219" s="88">
        <v>1</v>
      </c>
    </row>
    <row r="220" spans="1:41">
      <c r="A220" s="88">
        <v>215</v>
      </c>
      <c r="B220" s="88">
        <v>1</v>
      </c>
      <c r="C220" s="88">
        <v>1</v>
      </c>
      <c r="D220" s="88">
        <v>1</v>
      </c>
      <c r="E220" s="88">
        <v>1</v>
      </c>
      <c r="F220" s="88">
        <v>1</v>
      </c>
      <c r="G220" s="57"/>
      <c r="H220" s="88">
        <v>215</v>
      </c>
      <c r="I220" s="88">
        <v>1</v>
      </c>
      <c r="J220" s="88">
        <v>1</v>
      </c>
      <c r="K220" s="88">
        <v>1</v>
      </c>
      <c r="L220" s="88">
        <v>1</v>
      </c>
      <c r="M220" s="88">
        <v>1</v>
      </c>
      <c r="O220" s="88">
        <v>215</v>
      </c>
      <c r="P220" s="88">
        <v>1</v>
      </c>
      <c r="Q220" s="88">
        <v>1</v>
      </c>
      <c r="R220" s="88">
        <v>1</v>
      </c>
      <c r="S220" s="88">
        <v>1</v>
      </c>
      <c r="T220" s="88">
        <v>1</v>
      </c>
      <c r="V220" s="88">
        <v>215</v>
      </c>
      <c r="W220" s="88">
        <v>1</v>
      </c>
      <c r="X220" s="88">
        <v>1</v>
      </c>
      <c r="Y220" s="88">
        <v>1</v>
      </c>
      <c r="Z220" s="88">
        <v>1</v>
      </c>
      <c r="AA220" s="88">
        <v>1</v>
      </c>
      <c r="AC220" s="88">
        <v>215</v>
      </c>
      <c r="AD220" s="88">
        <v>0</v>
      </c>
      <c r="AE220" s="88">
        <v>0</v>
      </c>
      <c r="AF220" s="88">
        <v>0</v>
      </c>
      <c r="AG220" s="88">
        <v>1</v>
      </c>
      <c r="AH220" s="88">
        <v>1</v>
      </c>
      <c r="AJ220" s="88">
        <v>215</v>
      </c>
      <c r="AK220" s="88">
        <v>1</v>
      </c>
      <c r="AL220" s="88">
        <v>1</v>
      </c>
      <c r="AM220" s="88">
        <v>1</v>
      </c>
      <c r="AN220" s="88">
        <v>1</v>
      </c>
      <c r="AO220" s="88">
        <v>1</v>
      </c>
    </row>
    <row r="221" spans="1:41">
      <c r="A221" s="88">
        <v>216</v>
      </c>
      <c r="B221" s="88">
        <v>1</v>
      </c>
      <c r="C221" s="88">
        <v>1</v>
      </c>
      <c r="D221" s="88">
        <v>1</v>
      </c>
      <c r="E221" s="88">
        <v>1</v>
      </c>
      <c r="F221" s="88">
        <v>1</v>
      </c>
      <c r="G221" s="57"/>
      <c r="H221" s="88">
        <v>216</v>
      </c>
      <c r="I221" s="88">
        <v>1</v>
      </c>
      <c r="J221" s="88">
        <v>1</v>
      </c>
      <c r="K221" s="88">
        <v>1</v>
      </c>
      <c r="L221" s="88">
        <v>1</v>
      </c>
      <c r="M221" s="88">
        <v>1</v>
      </c>
      <c r="O221" s="88">
        <v>216</v>
      </c>
      <c r="P221" s="88">
        <v>1</v>
      </c>
      <c r="Q221" s="88">
        <v>1</v>
      </c>
      <c r="R221" s="88">
        <v>1</v>
      </c>
      <c r="S221" s="88">
        <v>1</v>
      </c>
      <c r="T221" s="88">
        <v>1</v>
      </c>
      <c r="V221" s="88">
        <v>216</v>
      </c>
      <c r="W221" s="88">
        <v>1</v>
      </c>
      <c r="X221" s="88">
        <v>1</v>
      </c>
      <c r="Y221" s="88">
        <v>1</v>
      </c>
      <c r="Z221" s="88">
        <v>1</v>
      </c>
      <c r="AA221" s="88">
        <v>1</v>
      </c>
      <c r="AC221" s="88">
        <v>216</v>
      </c>
      <c r="AD221" s="88">
        <v>0</v>
      </c>
      <c r="AE221" s="88">
        <v>0</v>
      </c>
      <c r="AF221" s="88">
        <v>0</v>
      </c>
      <c r="AG221" s="88">
        <v>1</v>
      </c>
      <c r="AH221" s="88">
        <v>1</v>
      </c>
      <c r="AJ221" s="88">
        <v>216</v>
      </c>
      <c r="AK221" s="88">
        <v>1</v>
      </c>
      <c r="AL221" s="88">
        <v>1</v>
      </c>
      <c r="AM221" s="88">
        <v>1</v>
      </c>
      <c r="AN221" s="88">
        <v>1</v>
      </c>
      <c r="AO221" s="88">
        <v>1</v>
      </c>
    </row>
    <row r="222" spans="1:41">
      <c r="A222" s="88">
        <v>217</v>
      </c>
      <c r="B222" s="88">
        <v>1</v>
      </c>
      <c r="C222" s="88">
        <v>1</v>
      </c>
      <c r="D222" s="88">
        <v>1</v>
      </c>
      <c r="E222" s="88">
        <v>1</v>
      </c>
      <c r="F222" s="88">
        <v>1</v>
      </c>
      <c r="G222" s="57"/>
      <c r="H222" s="88">
        <v>217</v>
      </c>
      <c r="I222" s="88">
        <v>1</v>
      </c>
      <c r="J222" s="88">
        <v>1</v>
      </c>
      <c r="K222" s="88">
        <v>1</v>
      </c>
      <c r="L222" s="88">
        <v>1</v>
      </c>
      <c r="M222" s="88">
        <v>1</v>
      </c>
      <c r="O222" s="88">
        <v>217</v>
      </c>
      <c r="P222" s="88">
        <v>1</v>
      </c>
      <c r="Q222" s="88">
        <v>1</v>
      </c>
      <c r="R222" s="88">
        <v>1</v>
      </c>
      <c r="S222" s="88">
        <v>1</v>
      </c>
      <c r="T222" s="88">
        <v>1</v>
      </c>
      <c r="V222" s="88">
        <v>217</v>
      </c>
      <c r="W222" s="88">
        <v>1</v>
      </c>
      <c r="X222" s="88">
        <v>1</v>
      </c>
      <c r="Y222" s="88">
        <v>1</v>
      </c>
      <c r="Z222" s="88">
        <v>1</v>
      </c>
      <c r="AA222" s="88">
        <v>1</v>
      </c>
      <c r="AC222" s="88">
        <v>217</v>
      </c>
      <c r="AD222" s="88">
        <v>0</v>
      </c>
      <c r="AE222" s="88">
        <v>0</v>
      </c>
      <c r="AF222" s="88">
        <v>0</v>
      </c>
      <c r="AG222" s="88">
        <v>1</v>
      </c>
      <c r="AH222" s="88">
        <v>1</v>
      </c>
      <c r="AJ222" s="88">
        <v>217</v>
      </c>
      <c r="AK222" s="88">
        <v>1</v>
      </c>
      <c r="AL222" s="88">
        <v>1</v>
      </c>
      <c r="AM222" s="88">
        <v>1</v>
      </c>
      <c r="AN222" s="88">
        <v>1</v>
      </c>
      <c r="AO222" s="88">
        <v>1</v>
      </c>
    </row>
    <row r="223" spans="1:41">
      <c r="A223" s="88">
        <v>218</v>
      </c>
      <c r="B223" s="88">
        <v>1</v>
      </c>
      <c r="C223" s="88">
        <v>1</v>
      </c>
      <c r="D223" s="88">
        <v>1</v>
      </c>
      <c r="E223" s="88">
        <v>1</v>
      </c>
      <c r="F223" s="88">
        <v>1</v>
      </c>
      <c r="G223" s="57"/>
      <c r="H223" s="88">
        <v>218</v>
      </c>
      <c r="I223" s="88">
        <v>1</v>
      </c>
      <c r="J223" s="88">
        <v>1</v>
      </c>
      <c r="K223" s="88">
        <v>1</v>
      </c>
      <c r="L223" s="88">
        <v>1</v>
      </c>
      <c r="M223" s="88">
        <v>1</v>
      </c>
      <c r="O223" s="88">
        <v>218</v>
      </c>
      <c r="P223" s="88">
        <v>1</v>
      </c>
      <c r="Q223" s="88">
        <v>1</v>
      </c>
      <c r="R223" s="88">
        <v>1</v>
      </c>
      <c r="S223" s="88">
        <v>1</v>
      </c>
      <c r="T223" s="88">
        <v>1</v>
      </c>
      <c r="V223" s="88">
        <v>218</v>
      </c>
      <c r="W223" s="88">
        <v>1</v>
      </c>
      <c r="X223" s="88">
        <v>1</v>
      </c>
      <c r="Y223" s="88">
        <v>1</v>
      </c>
      <c r="Z223" s="88">
        <v>1</v>
      </c>
      <c r="AA223" s="88">
        <v>1</v>
      </c>
      <c r="AC223" s="88">
        <v>218</v>
      </c>
      <c r="AD223" s="88">
        <v>0</v>
      </c>
      <c r="AE223" s="88">
        <v>0</v>
      </c>
      <c r="AF223" s="88">
        <v>0</v>
      </c>
      <c r="AG223" s="88">
        <v>1</v>
      </c>
      <c r="AH223" s="88">
        <v>1</v>
      </c>
      <c r="AJ223" s="88">
        <v>218</v>
      </c>
      <c r="AK223" s="88">
        <v>1</v>
      </c>
      <c r="AL223" s="88">
        <v>1</v>
      </c>
      <c r="AM223" s="88">
        <v>1</v>
      </c>
      <c r="AN223" s="88">
        <v>1</v>
      </c>
      <c r="AO223" s="88">
        <v>1</v>
      </c>
    </row>
    <row r="224" spans="1:41">
      <c r="A224" s="88">
        <v>219</v>
      </c>
      <c r="B224" s="88">
        <v>1</v>
      </c>
      <c r="C224" s="88">
        <v>1</v>
      </c>
      <c r="D224" s="88">
        <v>1</v>
      </c>
      <c r="E224" s="88">
        <v>1</v>
      </c>
      <c r="F224" s="88">
        <v>1</v>
      </c>
      <c r="G224" s="57"/>
      <c r="H224" s="88">
        <v>219</v>
      </c>
      <c r="I224" s="88">
        <v>1</v>
      </c>
      <c r="J224" s="88">
        <v>1</v>
      </c>
      <c r="K224" s="88">
        <v>1</v>
      </c>
      <c r="L224" s="88">
        <v>1</v>
      </c>
      <c r="M224" s="88">
        <v>1</v>
      </c>
      <c r="O224" s="88">
        <v>219</v>
      </c>
      <c r="P224" s="88">
        <v>1</v>
      </c>
      <c r="Q224" s="88">
        <v>1</v>
      </c>
      <c r="R224" s="88">
        <v>1</v>
      </c>
      <c r="S224" s="88">
        <v>1</v>
      </c>
      <c r="T224" s="88">
        <v>1</v>
      </c>
      <c r="V224" s="88">
        <v>219</v>
      </c>
      <c r="W224" s="88">
        <v>1</v>
      </c>
      <c r="X224" s="88">
        <v>1</v>
      </c>
      <c r="Y224" s="88">
        <v>1</v>
      </c>
      <c r="Z224" s="88">
        <v>1</v>
      </c>
      <c r="AA224" s="88">
        <v>1</v>
      </c>
      <c r="AC224" s="88">
        <v>219</v>
      </c>
      <c r="AD224" s="88">
        <v>0</v>
      </c>
      <c r="AE224" s="88">
        <v>0</v>
      </c>
      <c r="AF224" s="88">
        <v>0</v>
      </c>
      <c r="AG224" s="88">
        <v>1</v>
      </c>
      <c r="AH224" s="88">
        <v>1</v>
      </c>
      <c r="AJ224" s="88">
        <v>219</v>
      </c>
      <c r="AK224" s="88">
        <v>1</v>
      </c>
      <c r="AL224" s="88">
        <v>1</v>
      </c>
      <c r="AM224" s="88">
        <v>1</v>
      </c>
      <c r="AN224" s="88">
        <v>1</v>
      </c>
      <c r="AO224" s="88">
        <v>1</v>
      </c>
    </row>
    <row r="225" spans="1:41">
      <c r="A225" s="88">
        <v>220</v>
      </c>
      <c r="B225" s="88">
        <v>1</v>
      </c>
      <c r="C225" s="88">
        <v>1</v>
      </c>
      <c r="D225" s="88">
        <v>1</v>
      </c>
      <c r="E225" s="88">
        <v>1</v>
      </c>
      <c r="F225" s="88">
        <v>1</v>
      </c>
      <c r="G225" s="57"/>
      <c r="H225" s="88">
        <v>220</v>
      </c>
      <c r="I225" s="88">
        <v>1</v>
      </c>
      <c r="J225" s="88">
        <v>1</v>
      </c>
      <c r="K225" s="88">
        <v>1</v>
      </c>
      <c r="L225" s="88">
        <v>1</v>
      </c>
      <c r="M225" s="88">
        <v>1</v>
      </c>
      <c r="O225" s="88">
        <v>220</v>
      </c>
      <c r="P225" s="88">
        <v>1</v>
      </c>
      <c r="Q225" s="88">
        <v>1</v>
      </c>
      <c r="R225" s="88">
        <v>1</v>
      </c>
      <c r="S225" s="88">
        <v>1</v>
      </c>
      <c r="T225" s="88">
        <v>1</v>
      </c>
      <c r="V225" s="88">
        <v>220</v>
      </c>
      <c r="W225" s="88">
        <v>1</v>
      </c>
      <c r="X225" s="88">
        <v>1</v>
      </c>
      <c r="Y225" s="88">
        <v>1</v>
      </c>
      <c r="Z225" s="88">
        <v>1</v>
      </c>
      <c r="AA225" s="88">
        <v>1</v>
      </c>
      <c r="AC225" s="88">
        <v>220</v>
      </c>
      <c r="AD225" s="88">
        <v>1</v>
      </c>
      <c r="AE225" s="88">
        <v>1</v>
      </c>
      <c r="AF225" s="88">
        <v>1</v>
      </c>
      <c r="AG225" s="88">
        <v>1</v>
      </c>
      <c r="AH225" s="88">
        <v>1</v>
      </c>
      <c r="AJ225" s="88">
        <v>220</v>
      </c>
      <c r="AK225" s="88">
        <v>1</v>
      </c>
      <c r="AL225" s="88">
        <v>1</v>
      </c>
      <c r="AM225" s="88">
        <v>1</v>
      </c>
      <c r="AN225" s="88">
        <v>1</v>
      </c>
      <c r="AO225" s="88">
        <v>1</v>
      </c>
    </row>
    <row r="226" spans="1:41">
      <c r="A226" s="88">
        <v>221</v>
      </c>
      <c r="B226" s="88">
        <v>1</v>
      </c>
      <c r="C226" s="88">
        <v>1</v>
      </c>
      <c r="D226" s="88">
        <v>1</v>
      </c>
      <c r="E226" s="88">
        <v>1</v>
      </c>
      <c r="F226" s="88">
        <v>1</v>
      </c>
      <c r="G226" s="57"/>
      <c r="H226" s="88">
        <v>221</v>
      </c>
      <c r="I226" s="88">
        <v>1</v>
      </c>
      <c r="J226" s="88">
        <v>1</v>
      </c>
      <c r="K226" s="88">
        <v>1</v>
      </c>
      <c r="L226" s="88">
        <v>1</v>
      </c>
      <c r="M226" s="88">
        <v>1</v>
      </c>
      <c r="O226" s="88">
        <v>221</v>
      </c>
      <c r="P226" s="88">
        <v>1</v>
      </c>
      <c r="Q226" s="88">
        <v>1</v>
      </c>
      <c r="R226" s="88">
        <v>1</v>
      </c>
      <c r="S226" s="88">
        <v>1</v>
      </c>
      <c r="T226" s="88">
        <v>1</v>
      </c>
      <c r="V226" s="88">
        <v>221</v>
      </c>
      <c r="W226" s="88">
        <v>1</v>
      </c>
      <c r="X226" s="88">
        <v>1</v>
      </c>
      <c r="Y226" s="88">
        <v>1</v>
      </c>
      <c r="Z226" s="88">
        <v>1</v>
      </c>
      <c r="AA226" s="88">
        <v>1</v>
      </c>
      <c r="AC226" s="88">
        <v>221</v>
      </c>
      <c r="AD226" s="88">
        <v>1</v>
      </c>
      <c r="AE226" s="88">
        <v>1</v>
      </c>
      <c r="AF226" s="88">
        <v>1</v>
      </c>
      <c r="AG226" s="88">
        <v>1</v>
      </c>
      <c r="AH226" s="88">
        <v>1</v>
      </c>
      <c r="AJ226" s="88">
        <v>221</v>
      </c>
      <c r="AK226" s="88">
        <v>1</v>
      </c>
      <c r="AL226" s="88">
        <v>1</v>
      </c>
      <c r="AM226" s="88">
        <v>1</v>
      </c>
      <c r="AN226" s="88">
        <v>1</v>
      </c>
      <c r="AO226" s="88">
        <v>1</v>
      </c>
    </row>
    <row r="227" spans="1:41">
      <c r="A227" s="88">
        <v>222</v>
      </c>
      <c r="B227" s="88">
        <v>1</v>
      </c>
      <c r="C227" s="88">
        <v>1</v>
      </c>
      <c r="D227" s="88">
        <v>1</v>
      </c>
      <c r="E227" s="88">
        <v>1</v>
      </c>
      <c r="F227" s="88">
        <v>1</v>
      </c>
      <c r="G227" s="57"/>
      <c r="H227" s="88">
        <v>222</v>
      </c>
      <c r="I227" s="88">
        <v>1</v>
      </c>
      <c r="J227" s="88">
        <v>1</v>
      </c>
      <c r="K227" s="88">
        <v>1</v>
      </c>
      <c r="L227" s="88">
        <v>1</v>
      </c>
      <c r="M227" s="88">
        <v>1</v>
      </c>
      <c r="O227" s="88">
        <v>222</v>
      </c>
      <c r="P227" s="88">
        <v>1</v>
      </c>
      <c r="Q227" s="88">
        <v>1</v>
      </c>
      <c r="R227" s="88">
        <v>1</v>
      </c>
      <c r="S227" s="88">
        <v>1</v>
      </c>
      <c r="T227" s="88">
        <v>1</v>
      </c>
      <c r="V227" s="88">
        <v>222</v>
      </c>
      <c r="W227" s="88">
        <v>1</v>
      </c>
      <c r="X227" s="88">
        <v>1</v>
      </c>
      <c r="Y227" s="88">
        <v>1</v>
      </c>
      <c r="Z227" s="88">
        <v>1</v>
      </c>
      <c r="AA227" s="88">
        <v>1</v>
      </c>
      <c r="AC227" s="88">
        <v>222</v>
      </c>
      <c r="AD227" s="88">
        <v>1</v>
      </c>
      <c r="AE227" s="88">
        <v>1</v>
      </c>
      <c r="AF227" s="88">
        <v>1</v>
      </c>
      <c r="AG227" s="88">
        <v>1</v>
      </c>
      <c r="AH227" s="88">
        <v>1</v>
      </c>
      <c r="AJ227" s="88">
        <v>222</v>
      </c>
      <c r="AK227" s="88">
        <v>1</v>
      </c>
      <c r="AL227" s="88">
        <v>1</v>
      </c>
      <c r="AM227" s="88">
        <v>1</v>
      </c>
      <c r="AN227" s="88">
        <v>1</v>
      </c>
      <c r="AO227" s="88">
        <v>1</v>
      </c>
    </row>
    <row r="228" spans="1:41">
      <c r="A228" s="88">
        <v>223</v>
      </c>
      <c r="B228" s="88">
        <v>1</v>
      </c>
      <c r="C228" s="88">
        <v>1</v>
      </c>
      <c r="D228" s="88">
        <v>1</v>
      </c>
      <c r="E228" s="88">
        <v>1</v>
      </c>
      <c r="F228" s="88">
        <v>1</v>
      </c>
      <c r="G228" s="57"/>
      <c r="H228" s="88">
        <v>223</v>
      </c>
      <c r="I228" s="88">
        <v>1</v>
      </c>
      <c r="J228" s="88">
        <v>1</v>
      </c>
      <c r="K228" s="88">
        <v>1</v>
      </c>
      <c r="L228" s="88">
        <v>1</v>
      </c>
      <c r="M228" s="88">
        <v>1</v>
      </c>
      <c r="O228" s="88">
        <v>223</v>
      </c>
      <c r="P228" s="88">
        <v>1</v>
      </c>
      <c r="Q228" s="88">
        <v>1</v>
      </c>
      <c r="R228" s="88">
        <v>1</v>
      </c>
      <c r="S228" s="88">
        <v>1</v>
      </c>
      <c r="T228" s="88">
        <v>1</v>
      </c>
      <c r="V228" s="88">
        <v>223</v>
      </c>
      <c r="W228" s="88">
        <v>1</v>
      </c>
      <c r="X228" s="88">
        <v>1</v>
      </c>
      <c r="Y228" s="88">
        <v>1</v>
      </c>
      <c r="Z228" s="88">
        <v>1</v>
      </c>
      <c r="AA228" s="88">
        <v>1</v>
      </c>
      <c r="AC228" s="88">
        <v>223</v>
      </c>
      <c r="AD228" s="88">
        <v>1</v>
      </c>
      <c r="AE228" s="88">
        <v>1</v>
      </c>
      <c r="AF228" s="88">
        <v>1</v>
      </c>
      <c r="AG228" s="88">
        <v>1</v>
      </c>
      <c r="AH228" s="88">
        <v>1</v>
      </c>
      <c r="AJ228" s="88">
        <v>223</v>
      </c>
      <c r="AK228" s="88">
        <v>1</v>
      </c>
      <c r="AL228" s="88">
        <v>1</v>
      </c>
      <c r="AM228" s="88">
        <v>1</v>
      </c>
      <c r="AN228" s="88">
        <v>1</v>
      </c>
      <c r="AO228" s="88">
        <v>1</v>
      </c>
    </row>
    <row r="229" spans="1:41">
      <c r="A229" s="88">
        <v>224</v>
      </c>
      <c r="B229" s="88">
        <v>1</v>
      </c>
      <c r="C229" s="88">
        <v>1</v>
      </c>
      <c r="D229" s="88">
        <v>1</v>
      </c>
      <c r="E229" s="88">
        <v>1</v>
      </c>
      <c r="F229" s="88">
        <v>1</v>
      </c>
      <c r="G229" s="57"/>
      <c r="H229" s="88">
        <v>224</v>
      </c>
      <c r="I229" s="88">
        <v>1</v>
      </c>
      <c r="J229" s="88">
        <v>1</v>
      </c>
      <c r="K229" s="88">
        <v>1</v>
      </c>
      <c r="L229" s="88">
        <v>1</v>
      </c>
      <c r="M229" s="88">
        <v>1</v>
      </c>
      <c r="O229" s="88">
        <v>224</v>
      </c>
      <c r="P229" s="88">
        <v>1</v>
      </c>
      <c r="Q229" s="88">
        <v>1</v>
      </c>
      <c r="R229" s="88">
        <v>1</v>
      </c>
      <c r="S229" s="88">
        <v>1</v>
      </c>
      <c r="T229" s="88">
        <v>1</v>
      </c>
      <c r="V229" s="88">
        <v>224</v>
      </c>
      <c r="W229" s="88">
        <v>1</v>
      </c>
      <c r="X229" s="88">
        <v>1</v>
      </c>
      <c r="Y229" s="88">
        <v>1</v>
      </c>
      <c r="Z229" s="88">
        <v>1</v>
      </c>
      <c r="AA229" s="88">
        <v>1</v>
      </c>
      <c r="AC229" s="88">
        <v>224</v>
      </c>
      <c r="AD229" s="88">
        <v>0</v>
      </c>
      <c r="AE229" s="88">
        <v>0</v>
      </c>
      <c r="AF229" s="88">
        <v>0</v>
      </c>
      <c r="AG229" s="88">
        <v>1</v>
      </c>
      <c r="AH229" s="88">
        <v>1</v>
      </c>
      <c r="AJ229" s="88">
        <v>224</v>
      </c>
      <c r="AK229" s="88">
        <v>1</v>
      </c>
      <c r="AL229" s="88">
        <v>1</v>
      </c>
      <c r="AM229" s="88">
        <v>1</v>
      </c>
      <c r="AN229" s="88">
        <v>1</v>
      </c>
      <c r="AO229" s="88">
        <v>1</v>
      </c>
    </row>
    <row r="230" spans="1:41">
      <c r="A230" s="88">
        <v>225</v>
      </c>
      <c r="B230" s="88">
        <v>1</v>
      </c>
      <c r="C230" s="88">
        <v>1</v>
      </c>
      <c r="D230" s="88">
        <v>1</v>
      </c>
      <c r="E230" s="88">
        <v>1</v>
      </c>
      <c r="F230" s="88">
        <v>1</v>
      </c>
      <c r="G230" s="57"/>
      <c r="H230" s="88">
        <v>225</v>
      </c>
      <c r="I230" s="88">
        <v>1</v>
      </c>
      <c r="J230" s="88">
        <v>1</v>
      </c>
      <c r="K230" s="88">
        <v>1</v>
      </c>
      <c r="L230" s="88">
        <v>1</v>
      </c>
      <c r="M230" s="88">
        <v>1</v>
      </c>
      <c r="O230" s="88">
        <v>225</v>
      </c>
      <c r="P230" s="88">
        <v>1</v>
      </c>
      <c r="Q230" s="88">
        <v>1</v>
      </c>
      <c r="R230" s="88">
        <v>1</v>
      </c>
      <c r="S230" s="88">
        <v>1</v>
      </c>
      <c r="T230" s="88">
        <v>1</v>
      </c>
      <c r="V230" s="88">
        <v>225</v>
      </c>
      <c r="W230" s="88">
        <v>1</v>
      </c>
      <c r="X230" s="88">
        <v>1</v>
      </c>
      <c r="Y230" s="88">
        <v>1</v>
      </c>
      <c r="Z230" s="88">
        <v>1</v>
      </c>
      <c r="AA230" s="88">
        <v>1</v>
      </c>
      <c r="AC230" s="88">
        <v>225</v>
      </c>
      <c r="AD230" s="88">
        <v>0</v>
      </c>
      <c r="AE230" s="88">
        <v>0</v>
      </c>
      <c r="AF230" s="88">
        <v>0</v>
      </c>
      <c r="AG230" s="88">
        <v>1</v>
      </c>
      <c r="AH230" s="88">
        <v>1</v>
      </c>
      <c r="AJ230" s="88">
        <v>225</v>
      </c>
      <c r="AK230" s="88">
        <v>1</v>
      </c>
      <c r="AL230" s="88">
        <v>1</v>
      </c>
      <c r="AM230" s="88">
        <v>1</v>
      </c>
      <c r="AN230" s="88">
        <v>1</v>
      </c>
      <c r="AO230" s="88">
        <v>1</v>
      </c>
    </row>
    <row r="231" spans="1:41">
      <c r="A231" s="88">
        <v>226</v>
      </c>
      <c r="B231" s="88">
        <v>1</v>
      </c>
      <c r="C231" s="88">
        <v>1</v>
      </c>
      <c r="D231" s="88">
        <v>1</v>
      </c>
      <c r="E231" s="88">
        <v>1</v>
      </c>
      <c r="F231" s="88">
        <v>1</v>
      </c>
      <c r="G231" s="57"/>
      <c r="H231" s="88">
        <v>226</v>
      </c>
      <c r="I231" s="88">
        <v>1</v>
      </c>
      <c r="J231" s="88">
        <v>1</v>
      </c>
      <c r="K231" s="88">
        <v>1</v>
      </c>
      <c r="L231" s="88">
        <v>1</v>
      </c>
      <c r="M231" s="88">
        <v>1</v>
      </c>
      <c r="O231" s="88">
        <v>226</v>
      </c>
      <c r="P231" s="88">
        <v>1</v>
      </c>
      <c r="Q231" s="88">
        <v>1</v>
      </c>
      <c r="R231" s="88">
        <v>1</v>
      </c>
      <c r="S231" s="88">
        <v>1</v>
      </c>
      <c r="T231" s="88">
        <v>1</v>
      </c>
      <c r="V231" s="88">
        <v>226</v>
      </c>
      <c r="W231" s="88">
        <v>1</v>
      </c>
      <c r="X231" s="88">
        <v>1</v>
      </c>
      <c r="Y231" s="88">
        <v>1</v>
      </c>
      <c r="Z231" s="88">
        <v>1</v>
      </c>
      <c r="AA231" s="88">
        <v>1</v>
      </c>
      <c r="AC231" s="88">
        <v>226</v>
      </c>
      <c r="AD231" s="88">
        <v>0</v>
      </c>
      <c r="AE231" s="88">
        <v>0</v>
      </c>
      <c r="AF231" s="88">
        <v>0</v>
      </c>
      <c r="AG231" s="88">
        <v>1</v>
      </c>
      <c r="AH231" s="88">
        <v>1</v>
      </c>
      <c r="AJ231" s="88">
        <v>226</v>
      </c>
      <c r="AK231" s="88">
        <v>1</v>
      </c>
      <c r="AL231" s="88">
        <v>1</v>
      </c>
      <c r="AM231" s="88">
        <v>1</v>
      </c>
      <c r="AN231" s="88">
        <v>1</v>
      </c>
      <c r="AO231" s="88">
        <v>1</v>
      </c>
    </row>
    <row r="232" spans="1:41">
      <c r="A232" s="88">
        <v>227</v>
      </c>
      <c r="B232" s="88">
        <v>1</v>
      </c>
      <c r="C232" s="88">
        <v>1</v>
      </c>
      <c r="D232" s="88">
        <v>1</v>
      </c>
      <c r="E232" s="88">
        <v>1</v>
      </c>
      <c r="F232" s="88">
        <v>1</v>
      </c>
      <c r="G232" s="57"/>
      <c r="H232" s="88">
        <v>227</v>
      </c>
      <c r="I232" s="88">
        <v>1</v>
      </c>
      <c r="J232" s="88">
        <v>1</v>
      </c>
      <c r="K232" s="88">
        <v>1</v>
      </c>
      <c r="L232" s="88">
        <v>1</v>
      </c>
      <c r="M232" s="88">
        <v>1</v>
      </c>
      <c r="O232" s="88">
        <v>227</v>
      </c>
      <c r="P232" s="88">
        <v>1</v>
      </c>
      <c r="Q232" s="88">
        <v>1</v>
      </c>
      <c r="R232" s="88">
        <v>1</v>
      </c>
      <c r="S232" s="88">
        <v>1</v>
      </c>
      <c r="T232" s="88">
        <v>1</v>
      </c>
      <c r="V232" s="88">
        <v>227</v>
      </c>
      <c r="W232" s="88">
        <v>1</v>
      </c>
      <c r="X232" s="88">
        <v>1</v>
      </c>
      <c r="Y232" s="88">
        <v>1</v>
      </c>
      <c r="Z232" s="88">
        <v>1</v>
      </c>
      <c r="AA232" s="88">
        <v>1</v>
      </c>
      <c r="AC232" s="88">
        <v>227</v>
      </c>
      <c r="AD232" s="88">
        <v>0</v>
      </c>
      <c r="AE232" s="88">
        <v>0</v>
      </c>
      <c r="AF232" s="88">
        <v>0</v>
      </c>
      <c r="AG232" s="88">
        <v>1</v>
      </c>
      <c r="AH232" s="88">
        <v>1</v>
      </c>
      <c r="AJ232" s="88">
        <v>227</v>
      </c>
      <c r="AK232" s="88">
        <v>1</v>
      </c>
      <c r="AL232" s="88">
        <v>1</v>
      </c>
      <c r="AM232" s="88">
        <v>1</v>
      </c>
      <c r="AN232" s="88">
        <v>1</v>
      </c>
      <c r="AO232" s="88">
        <v>1</v>
      </c>
    </row>
    <row r="233" spans="1:41">
      <c r="A233" s="88">
        <v>228</v>
      </c>
      <c r="B233" s="88">
        <v>1</v>
      </c>
      <c r="C233" s="88">
        <v>1</v>
      </c>
      <c r="D233" s="88">
        <v>1</v>
      </c>
      <c r="E233" s="88">
        <v>1</v>
      </c>
      <c r="F233" s="88">
        <v>1</v>
      </c>
      <c r="G233" s="57"/>
      <c r="H233" s="88">
        <v>228</v>
      </c>
      <c r="I233" s="88">
        <v>1</v>
      </c>
      <c r="J233" s="88">
        <v>1</v>
      </c>
      <c r="K233" s="88">
        <v>1</v>
      </c>
      <c r="L233" s="88">
        <v>1</v>
      </c>
      <c r="M233" s="88">
        <v>1</v>
      </c>
      <c r="O233" s="88">
        <v>228</v>
      </c>
      <c r="P233" s="88">
        <v>1</v>
      </c>
      <c r="Q233" s="88">
        <v>1</v>
      </c>
      <c r="R233" s="88">
        <v>1</v>
      </c>
      <c r="S233" s="88">
        <v>1</v>
      </c>
      <c r="T233" s="88">
        <v>1</v>
      </c>
      <c r="V233" s="88">
        <v>228</v>
      </c>
      <c r="W233" s="88">
        <v>1</v>
      </c>
      <c r="X233" s="88">
        <v>1</v>
      </c>
      <c r="Y233" s="88">
        <v>1</v>
      </c>
      <c r="Z233" s="88">
        <v>1</v>
      </c>
      <c r="AA233" s="88">
        <v>1</v>
      </c>
      <c r="AC233" s="88">
        <v>228</v>
      </c>
      <c r="AD233" s="88">
        <v>0</v>
      </c>
      <c r="AE233" s="88">
        <v>0</v>
      </c>
      <c r="AF233" s="88">
        <v>0</v>
      </c>
      <c r="AG233" s="88">
        <v>1</v>
      </c>
      <c r="AH233" s="88">
        <v>1</v>
      </c>
      <c r="AJ233" s="88">
        <v>228</v>
      </c>
      <c r="AK233" s="88">
        <v>1</v>
      </c>
      <c r="AL233" s="88">
        <v>1</v>
      </c>
      <c r="AM233" s="88">
        <v>1</v>
      </c>
      <c r="AN233" s="88">
        <v>1</v>
      </c>
      <c r="AO233" s="88">
        <v>1</v>
      </c>
    </row>
    <row r="234" spans="1:41">
      <c r="A234" s="88">
        <v>229</v>
      </c>
      <c r="B234" s="88">
        <v>1</v>
      </c>
      <c r="C234" s="88">
        <v>1</v>
      </c>
      <c r="D234" s="88">
        <v>1</v>
      </c>
      <c r="E234" s="88">
        <v>1</v>
      </c>
      <c r="F234" s="88">
        <v>1</v>
      </c>
      <c r="G234" s="57"/>
      <c r="H234" s="88">
        <v>229</v>
      </c>
      <c r="I234" s="88">
        <v>1</v>
      </c>
      <c r="J234" s="88">
        <v>1</v>
      </c>
      <c r="K234" s="88">
        <v>1</v>
      </c>
      <c r="L234" s="88">
        <v>1</v>
      </c>
      <c r="M234" s="88">
        <v>1</v>
      </c>
      <c r="O234" s="88">
        <v>229</v>
      </c>
      <c r="P234" s="88">
        <v>1</v>
      </c>
      <c r="Q234" s="88">
        <v>1</v>
      </c>
      <c r="R234" s="88">
        <v>1</v>
      </c>
      <c r="S234" s="88">
        <v>1</v>
      </c>
      <c r="T234" s="88">
        <v>1</v>
      </c>
      <c r="V234" s="88">
        <v>229</v>
      </c>
      <c r="W234" s="88">
        <v>1</v>
      </c>
      <c r="X234" s="88">
        <v>1</v>
      </c>
      <c r="Y234" s="88">
        <v>1</v>
      </c>
      <c r="Z234" s="88">
        <v>1</v>
      </c>
      <c r="AA234" s="88">
        <v>1</v>
      </c>
      <c r="AC234" s="88">
        <v>229</v>
      </c>
      <c r="AD234" s="88">
        <v>0</v>
      </c>
      <c r="AE234" s="88">
        <v>0</v>
      </c>
      <c r="AF234" s="88">
        <v>0</v>
      </c>
      <c r="AG234" s="88">
        <v>1</v>
      </c>
      <c r="AH234" s="88">
        <v>1</v>
      </c>
      <c r="AJ234" s="88">
        <v>229</v>
      </c>
      <c r="AK234" s="88">
        <v>1</v>
      </c>
      <c r="AL234" s="88">
        <v>1</v>
      </c>
      <c r="AM234" s="88">
        <v>1</v>
      </c>
      <c r="AN234" s="88">
        <v>1</v>
      </c>
      <c r="AO234" s="88">
        <v>1</v>
      </c>
    </row>
    <row r="235" spans="1:41">
      <c r="A235" s="88">
        <v>230</v>
      </c>
      <c r="B235" s="88">
        <v>1</v>
      </c>
      <c r="C235" s="88">
        <v>1</v>
      </c>
      <c r="D235" s="88">
        <v>1</v>
      </c>
      <c r="E235" s="88">
        <v>1</v>
      </c>
      <c r="F235" s="88">
        <v>1</v>
      </c>
      <c r="G235" s="57"/>
      <c r="H235" s="88">
        <v>230</v>
      </c>
      <c r="I235" s="88">
        <v>1</v>
      </c>
      <c r="J235" s="88">
        <v>1</v>
      </c>
      <c r="K235" s="88">
        <v>1</v>
      </c>
      <c r="L235" s="88">
        <v>1</v>
      </c>
      <c r="M235" s="88">
        <v>1</v>
      </c>
      <c r="O235" s="88">
        <v>230</v>
      </c>
      <c r="P235" s="88">
        <v>1</v>
      </c>
      <c r="Q235" s="88">
        <v>1</v>
      </c>
      <c r="R235" s="88">
        <v>1</v>
      </c>
      <c r="S235" s="88">
        <v>1</v>
      </c>
      <c r="T235" s="88">
        <v>1</v>
      </c>
      <c r="V235" s="88">
        <v>230</v>
      </c>
      <c r="W235" s="88">
        <v>1</v>
      </c>
      <c r="X235" s="88">
        <v>1</v>
      </c>
      <c r="Y235" s="88">
        <v>1</v>
      </c>
      <c r="Z235" s="88">
        <v>1</v>
      </c>
      <c r="AA235" s="88">
        <v>1</v>
      </c>
      <c r="AC235" s="88">
        <v>230</v>
      </c>
      <c r="AD235" s="88">
        <v>0</v>
      </c>
      <c r="AE235" s="88">
        <v>0</v>
      </c>
      <c r="AF235" s="88">
        <v>0</v>
      </c>
      <c r="AG235" s="88">
        <v>1</v>
      </c>
      <c r="AH235" s="88">
        <v>1</v>
      </c>
      <c r="AJ235" s="88">
        <v>230</v>
      </c>
      <c r="AK235" s="88">
        <v>1</v>
      </c>
      <c r="AL235" s="88">
        <v>1</v>
      </c>
      <c r="AM235" s="88">
        <v>1</v>
      </c>
      <c r="AN235" s="88">
        <v>1</v>
      </c>
      <c r="AO235" s="88">
        <v>1</v>
      </c>
    </row>
    <row r="236" spans="1:41">
      <c r="A236" s="88">
        <v>231</v>
      </c>
      <c r="B236" s="88">
        <v>1</v>
      </c>
      <c r="C236" s="88">
        <v>1</v>
      </c>
      <c r="D236" s="88">
        <v>1</v>
      </c>
      <c r="E236" s="88">
        <v>1</v>
      </c>
      <c r="F236" s="88">
        <v>1</v>
      </c>
      <c r="G236" s="57"/>
      <c r="H236" s="88">
        <v>231</v>
      </c>
      <c r="I236" s="88">
        <v>1</v>
      </c>
      <c r="J236" s="88">
        <v>1</v>
      </c>
      <c r="K236" s="88">
        <v>1</v>
      </c>
      <c r="L236" s="88">
        <v>1</v>
      </c>
      <c r="M236" s="88">
        <v>1</v>
      </c>
      <c r="O236" s="88">
        <v>231</v>
      </c>
      <c r="P236" s="88">
        <v>1</v>
      </c>
      <c r="Q236" s="88">
        <v>1</v>
      </c>
      <c r="R236" s="88">
        <v>1</v>
      </c>
      <c r="S236" s="88">
        <v>1</v>
      </c>
      <c r="T236" s="88">
        <v>1</v>
      </c>
      <c r="V236" s="88">
        <v>231</v>
      </c>
      <c r="W236" s="88">
        <v>1</v>
      </c>
      <c r="X236" s="88">
        <v>1</v>
      </c>
      <c r="Y236" s="88">
        <v>1</v>
      </c>
      <c r="Z236" s="88">
        <v>1</v>
      </c>
      <c r="AA236" s="88">
        <v>1</v>
      </c>
      <c r="AC236" s="88">
        <v>231</v>
      </c>
      <c r="AD236" s="88">
        <v>0</v>
      </c>
      <c r="AE236" s="88">
        <v>0</v>
      </c>
      <c r="AF236" s="88">
        <v>0</v>
      </c>
      <c r="AG236" s="88">
        <v>1</v>
      </c>
      <c r="AH236" s="88">
        <v>1</v>
      </c>
      <c r="AJ236" s="88">
        <v>231</v>
      </c>
      <c r="AK236" s="88">
        <v>1</v>
      </c>
      <c r="AL236" s="88">
        <v>1</v>
      </c>
      <c r="AM236" s="88">
        <v>1</v>
      </c>
      <c r="AN236" s="88">
        <v>1</v>
      </c>
      <c r="AO236" s="88">
        <v>1</v>
      </c>
    </row>
    <row r="237" spans="1:41">
      <c r="A237" s="88">
        <v>232</v>
      </c>
      <c r="B237" s="88">
        <v>1</v>
      </c>
      <c r="C237" s="88">
        <v>1</v>
      </c>
      <c r="D237" s="88">
        <v>1</v>
      </c>
      <c r="E237" s="88">
        <v>1</v>
      </c>
      <c r="F237" s="88">
        <v>1</v>
      </c>
      <c r="G237" s="57"/>
      <c r="H237" s="88">
        <v>232</v>
      </c>
      <c r="I237" s="88">
        <v>1</v>
      </c>
      <c r="J237" s="88">
        <v>1</v>
      </c>
      <c r="K237" s="88">
        <v>1</v>
      </c>
      <c r="L237" s="88">
        <v>1</v>
      </c>
      <c r="M237" s="88">
        <v>1</v>
      </c>
      <c r="O237" s="88">
        <v>232</v>
      </c>
      <c r="P237" s="88">
        <v>1</v>
      </c>
      <c r="Q237" s="88">
        <v>1</v>
      </c>
      <c r="R237" s="88">
        <v>1</v>
      </c>
      <c r="S237" s="88">
        <v>1</v>
      </c>
      <c r="T237" s="88">
        <v>1</v>
      </c>
      <c r="V237" s="88">
        <v>232</v>
      </c>
      <c r="W237" s="88">
        <v>1</v>
      </c>
      <c r="X237" s="88">
        <v>1</v>
      </c>
      <c r="Y237" s="88">
        <v>1</v>
      </c>
      <c r="Z237" s="88">
        <v>1</v>
      </c>
      <c r="AA237" s="88">
        <v>1</v>
      </c>
      <c r="AC237" s="88">
        <v>232</v>
      </c>
      <c r="AD237" s="88">
        <v>0</v>
      </c>
      <c r="AE237" s="88">
        <v>0</v>
      </c>
      <c r="AF237" s="88">
        <v>0</v>
      </c>
      <c r="AG237" s="88">
        <v>1</v>
      </c>
      <c r="AH237" s="88">
        <v>1</v>
      </c>
      <c r="AJ237" s="88">
        <v>232</v>
      </c>
      <c r="AK237" s="88">
        <v>1</v>
      </c>
      <c r="AL237" s="88">
        <v>1</v>
      </c>
      <c r="AM237" s="88">
        <v>1</v>
      </c>
      <c r="AN237" s="88">
        <v>1</v>
      </c>
      <c r="AO237" s="88">
        <v>1</v>
      </c>
    </row>
    <row r="238" spans="1:41">
      <c r="A238" s="88">
        <v>233</v>
      </c>
      <c r="B238" s="88">
        <v>1</v>
      </c>
      <c r="C238" s="88">
        <v>1</v>
      </c>
      <c r="D238" s="88">
        <v>1</v>
      </c>
      <c r="E238" s="88">
        <v>1</v>
      </c>
      <c r="F238" s="88">
        <v>1</v>
      </c>
      <c r="G238" s="57"/>
      <c r="H238" s="88">
        <v>233</v>
      </c>
      <c r="I238" s="88">
        <v>1</v>
      </c>
      <c r="J238" s="88">
        <v>1</v>
      </c>
      <c r="K238" s="88">
        <v>1</v>
      </c>
      <c r="L238" s="88">
        <v>1</v>
      </c>
      <c r="M238" s="88">
        <v>1</v>
      </c>
      <c r="O238" s="88">
        <v>233</v>
      </c>
      <c r="P238" s="88">
        <v>1</v>
      </c>
      <c r="Q238" s="88">
        <v>1</v>
      </c>
      <c r="R238" s="88">
        <v>1</v>
      </c>
      <c r="S238" s="88">
        <v>1</v>
      </c>
      <c r="T238" s="88">
        <v>1</v>
      </c>
      <c r="V238" s="88">
        <v>233</v>
      </c>
      <c r="W238" s="88">
        <v>1</v>
      </c>
      <c r="X238" s="88">
        <v>1</v>
      </c>
      <c r="Y238" s="88">
        <v>1</v>
      </c>
      <c r="Z238" s="88">
        <v>1</v>
      </c>
      <c r="AA238" s="88">
        <v>1</v>
      </c>
      <c r="AC238" s="88">
        <v>233</v>
      </c>
      <c r="AD238" s="88">
        <v>0</v>
      </c>
      <c r="AE238" s="88">
        <v>0</v>
      </c>
      <c r="AF238" s="88">
        <v>0</v>
      </c>
      <c r="AG238" s="88">
        <v>1</v>
      </c>
      <c r="AH238" s="88">
        <v>1</v>
      </c>
      <c r="AJ238" s="88">
        <v>233</v>
      </c>
      <c r="AK238" s="88">
        <v>1</v>
      </c>
      <c r="AL238" s="88">
        <v>1</v>
      </c>
      <c r="AM238" s="88">
        <v>1</v>
      </c>
      <c r="AN238" s="88">
        <v>1</v>
      </c>
      <c r="AO238" s="88">
        <v>1</v>
      </c>
    </row>
    <row r="239" spans="1:41">
      <c r="A239" s="88">
        <v>234</v>
      </c>
      <c r="B239" s="88">
        <v>1</v>
      </c>
      <c r="C239" s="88">
        <v>1</v>
      </c>
      <c r="D239" s="88">
        <v>1</v>
      </c>
      <c r="E239" s="88">
        <v>1</v>
      </c>
      <c r="F239" s="88">
        <v>1</v>
      </c>
      <c r="G239" s="57"/>
      <c r="H239" s="88">
        <v>234</v>
      </c>
      <c r="I239" s="88">
        <v>1</v>
      </c>
      <c r="J239" s="88">
        <v>1</v>
      </c>
      <c r="K239" s="88">
        <v>1</v>
      </c>
      <c r="L239" s="88">
        <v>1</v>
      </c>
      <c r="M239" s="88">
        <v>1</v>
      </c>
      <c r="O239" s="88">
        <v>234</v>
      </c>
      <c r="P239" s="88">
        <v>1</v>
      </c>
      <c r="Q239" s="88">
        <v>1</v>
      </c>
      <c r="R239" s="88">
        <v>1</v>
      </c>
      <c r="S239" s="88">
        <v>1</v>
      </c>
      <c r="T239" s="88">
        <v>1</v>
      </c>
      <c r="V239" s="88">
        <v>234</v>
      </c>
      <c r="W239" s="88">
        <v>1</v>
      </c>
      <c r="X239" s="88">
        <v>1</v>
      </c>
      <c r="Y239" s="88">
        <v>1</v>
      </c>
      <c r="Z239" s="88">
        <v>1</v>
      </c>
      <c r="AA239" s="88">
        <v>1</v>
      </c>
      <c r="AC239" s="88">
        <v>234</v>
      </c>
      <c r="AD239" s="88">
        <v>0</v>
      </c>
      <c r="AE239" s="88">
        <v>0</v>
      </c>
      <c r="AF239" s="88">
        <v>0</v>
      </c>
      <c r="AG239" s="88">
        <v>1</v>
      </c>
      <c r="AH239" s="88">
        <v>1</v>
      </c>
      <c r="AJ239" s="88">
        <v>234</v>
      </c>
      <c r="AK239" s="88">
        <v>1</v>
      </c>
      <c r="AL239" s="88">
        <v>1</v>
      </c>
      <c r="AM239" s="88">
        <v>1</v>
      </c>
      <c r="AN239" s="88">
        <v>1</v>
      </c>
      <c r="AO239" s="88">
        <v>1</v>
      </c>
    </row>
    <row r="240" spans="1:41">
      <c r="A240" s="88">
        <v>235</v>
      </c>
      <c r="B240" s="88">
        <v>1</v>
      </c>
      <c r="C240" s="88">
        <v>1</v>
      </c>
      <c r="D240" s="88">
        <v>1</v>
      </c>
      <c r="E240" s="88">
        <v>1</v>
      </c>
      <c r="F240" s="88">
        <v>1</v>
      </c>
      <c r="G240" s="57"/>
      <c r="H240" s="88">
        <v>235</v>
      </c>
      <c r="I240" s="88">
        <v>1</v>
      </c>
      <c r="J240" s="88">
        <v>1</v>
      </c>
      <c r="K240" s="88">
        <v>1</v>
      </c>
      <c r="L240" s="88">
        <v>1</v>
      </c>
      <c r="M240" s="88">
        <v>1</v>
      </c>
      <c r="O240" s="88">
        <v>235</v>
      </c>
      <c r="P240" s="88">
        <v>1</v>
      </c>
      <c r="Q240" s="88">
        <v>1</v>
      </c>
      <c r="R240" s="88">
        <v>1</v>
      </c>
      <c r="S240" s="88">
        <v>1</v>
      </c>
      <c r="T240" s="88">
        <v>1</v>
      </c>
      <c r="V240" s="88">
        <v>235</v>
      </c>
      <c r="W240" s="88">
        <v>1</v>
      </c>
      <c r="X240" s="88">
        <v>1</v>
      </c>
      <c r="Y240" s="88">
        <v>1</v>
      </c>
      <c r="Z240" s="88">
        <v>1</v>
      </c>
      <c r="AA240" s="88">
        <v>1</v>
      </c>
      <c r="AC240" s="88">
        <v>235</v>
      </c>
      <c r="AD240" s="88">
        <v>0</v>
      </c>
      <c r="AE240" s="88">
        <v>0</v>
      </c>
      <c r="AF240" s="88">
        <v>0</v>
      </c>
      <c r="AG240" s="88">
        <v>1</v>
      </c>
      <c r="AH240" s="88">
        <v>1</v>
      </c>
      <c r="AJ240" s="88">
        <v>235</v>
      </c>
      <c r="AK240" s="88">
        <v>1</v>
      </c>
      <c r="AL240" s="88">
        <v>1</v>
      </c>
      <c r="AM240" s="88">
        <v>1</v>
      </c>
      <c r="AN240" s="88">
        <v>1</v>
      </c>
      <c r="AO240" s="88">
        <v>1</v>
      </c>
    </row>
    <row r="241" spans="1:41">
      <c r="A241" s="88">
        <v>236</v>
      </c>
      <c r="B241" s="88">
        <v>1</v>
      </c>
      <c r="C241" s="88">
        <v>1</v>
      </c>
      <c r="D241" s="88">
        <v>1</v>
      </c>
      <c r="E241" s="88">
        <v>1</v>
      </c>
      <c r="F241" s="88">
        <v>1</v>
      </c>
      <c r="G241" s="57"/>
      <c r="H241" s="88">
        <v>236</v>
      </c>
      <c r="I241" s="88">
        <v>1</v>
      </c>
      <c r="J241" s="88">
        <v>1</v>
      </c>
      <c r="K241" s="88">
        <v>1</v>
      </c>
      <c r="L241" s="88">
        <v>1</v>
      </c>
      <c r="M241" s="88">
        <v>1</v>
      </c>
      <c r="O241" s="88">
        <v>236</v>
      </c>
      <c r="P241" s="88">
        <v>1</v>
      </c>
      <c r="Q241" s="88">
        <v>1</v>
      </c>
      <c r="R241" s="88">
        <v>1</v>
      </c>
      <c r="S241" s="88">
        <v>1</v>
      </c>
      <c r="T241" s="88">
        <v>1</v>
      </c>
      <c r="V241" s="88">
        <v>236</v>
      </c>
      <c r="W241" s="88">
        <v>1</v>
      </c>
      <c r="X241" s="88">
        <v>1</v>
      </c>
      <c r="Y241" s="88">
        <v>1</v>
      </c>
      <c r="Z241" s="88">
        <v>1</v>
      </c>
      <c r="AA241" s="88">
        <v>1</v>
      </c>
      <c r="AC241" s="88">
        <v>236</v>
      </c>
      <c r="AD241" s="88">
        <v>0</v>
      </c>
      <c r="AE241" s="88">
        <v>0</v>
      </c>
      <c r="AF241" s="88">
        <v>0</v>
      </c>
      <c r="AG241" s="88">
        <v>1</v>
      </c>
      <c r="AH241" s="88">
        <v>1</v>
      </c>
      <c r="AJ241" s="88">
        <v>236</v>
      </c>
      <c r="AK241" s="88">
        <v>1</v>
      </c>
      <c r="AL241" s="88">
        <v>1</v>
      </c>
      <c r="AM241" s="88">
        <v>1</v>
      </c>
      <c r="AN241" s="88">
        <v>1</v>
      </c>
      <c r="AO241" s="88">
        <v>1</v>
      </c>
    </row>
    <row r="242" spans="1:41">
      <c r="A242" s="88">
        <v>237</v>
      </c>
      <c r="B242" s="88">
        <v>1</v>
      </c>
      <c r="C242" s="88">
        <v>1</v>
      </c>
      <c r="D242" s="88">
        <v>1</v>
      </c>
      <c r="E242" s="88">
        <v>1</v>
      </c>
      <c r="F242" s="88">
        <v>1</v>
      </c>
      <c r="G242" s="57"/>
      <c r="H242" s="88">
        <v>237</v>
      </c>
      <c r="I242" s="88">
        <v>1</v>
      </c>
      <c r="J242" s="88">
        <v>1</v>
      </c>
      <c r="K242" s="88">
        <v>1</v>
      </c>
      <c r="L242" s="88">
        <v>1</v>
      </c>
      <c r="M242" s="88">
        <v>1</v>
      </c>
      <c r="O242" s="88">
        <v>237</v>
      </c>
      <c r="P242" s="88">
        <v>1</v>
      </c>
      <c r="Q242" s="88">
        <v>1</v>
      </c>
      <c r="R242" s="88">
        <v>1</v>
      </c>
      <c r="S242" s="88">
        <v>1</v>
      </c>
      <c r="T242" s="88">
        <v>1</v>
      </c>
      <c r="V242" s="88">
        <v>237</v>
      </c>
      <c r="W242" s="88">
        <v>1</v>
      </c>
      <c r="X242" s="88">
        <v>1</v>
      </c>
      <c r="Y242" s="88">
        <v>1</v>
      </c>
      <c r="Z242" s="88">
        <v>1</v>
      </c>
      <c r="AA242" s="88">
        <v>1</v>
      </c>
      <c r="AC242" s="88">
        <v>237</v>
      </c>
      <c r="AD242" s="88">
        <v>0</v>
      </c>
      <c r="AE242" s="88">
        <v>0</v>
      </c>
      <c r="AF242" s="88">
        <v>0</v>
      </c>
      <c r="AG242" s="88">
        <v>1</v>
      </c>
      <c r="AH242" s="88">
        <v>1</v>
      </c>
      <c r="AJ242" s="88">
        <v>237</v>
      </c>
      <c r="AK242" s="88">
        <v>1</v>
      </c>
      <c r="AL242" s="88">
        <v>1</v>
      </c>
      <c r="AM242" s="88">
        <v>1</v>
      </c>
      <c r="AN242" s="88">
        <v>1</v>
      </c>
      <c r="AO242" s="88">
        <v>1</v>
      </c>
    </row>
    <row r="243" spans="1:41">
      <c r="A243" s="88">
        <v>238</v>
      </c>
      <c r="B243" s="88">
        <v>1</v>
      </c>
      <c r="C243" s="88">
        <v>1</v>
      </c>
      <c r="D243" s="88">
        <v>1</v>
      </c>
      <c r="E243" s="88">
        <v>1</v>
      </c>
      <c r="F243" s="88">
        <v>1</v>
      </c>
      <c r="G243" s="57"/>
      <c r="H243" s="88">
        <v>238</v>
      </c>
      <c r="I243" s="88">
        <v>1</v>
      </c>
      <c r="J243" s="88">
        <v>1</v>
      </c>
      <c r="K243" s="88">
        <v>1</v>
      </c>
      <c r="L243" s="88">
        <v>1</v>
      </c>
      <c r="M243" s="88">
        <v>1</v>
      </c>
      <c r="O243" s="88">
        <v>238</v>
      </c>
      <c r="P243" s="88">
        <v>1</v>
      </c>
      <c r="Q243" s="88">
        <v>1</v>
      </c>
      <c r="R243" s="88">
        <v>1</v>
      </c>
      <c r="S243" s="88">
        <v>1</v>
      </c>
      <c r="T243" s="88">
        <v>1</v>
      </c>
      <c r="V243" s="88">
        <v>238</v>
      </c>
      <c r="W243" s="88">
        <v>1</v>
      </c>
      <c r="X243" s="88">
        <v>1</v>
      </c>
      <c r="Y243" s="88">
        <v>1</v>
      </c>
      <c r="Z243" s="88">
        <v>1</v>
      </c>
      <c r="AA243" s="88">
        <v>1</v>
      </c>
      <c r="AC243" s="88">
        <v>238</v>
      </c>
      <c r="AD243" s="88">
        <v>0</v>
      </c>
      <c r="AE243" s="88">
        <v>0</v>
      </c>
      <c r="AF243" s="88">
        <v>0</v>
      </c>
      <c r="AG243" s="88">
        <v>1</v>
      </c>
      <c r="AH243" s="88">
        <v>1</v>
      </c>
      <c r="AJ243" s="88">
        <v>238</v>
      </c>
      <c r="AK243" s="88">
        <v>1</v>
      </c>
      <c r="AL243" s="88">
        <v>1</v>
      </c>
      <c r="AM243" s="88">
        <v>1</v>
      </c>
      <c r="AN243" s="88">
        <v>1</v>
      </c>
      <c r="AO243" s="88">
        <v>1</v>
      </c>
    </row>
    <row r="244" spans="1:41">
      <c r="A244" s="88">
        <v>239</v>
      </c>
      <c r="B244" s="88">
        <v>1</v>
      </c>
      <c r="C244" s="88">
        <v>1</v>
      </c>
      <c r="D244" s="88">
        <v>1</v>
      </c>
      <c r="E244" s="88">
        <v>1</v>
      </c>
      <c r="F244" s="88">
        <v>1</v>
      </c>
      <c r="G244" s="57"/>
      <c r="H244" s="88">
        <v>239</v>
      </c>
      <c r="I244" s="88">
        <v>1</v>
      </c>
      <c r="J244" s="88">
        <v>1</v>
      </c>
      <c r="K244" s="88">
        <v>1</v>
      </c>
      <c r="L244" s="88">
        <v>1</v>
      </c>
      <c r="M244" s="88">
        <v>1</v>
      </c>
      <c r="O244" s="88">
        <v>239</v>
      </c>
      <c r="P244" s="88">
        <v>1</v>
      </c>
      <c r="Q244" s="88">
        <v>1</v>
      </c>
      <c r="R244" s="88">
        <v>1</v>
      </c>
      <c r="S244" s="88">
        <v>1</v>
      </c>
      <c r="T244" s="88">
        <v>1</v>
      </c>
      <c r="V244" s="88">
        <v>239</v>
      </c>
      <c r="W244" s="88">
        <v>1</v>
      </c>
      <c r="X244" s="88">
        <v>1</v>
      </c>
      <c r="Y244" s="88">
        <v>1</v>
      </c>
      <c r="Z244" s="88">
        <v>1</v>
      </c>
      <c r="AA244" s="88">
        <v>1</v>
      </c>
      <c r="AC244" s="88">
        <v>239</v>
      </c>
      <c r="AD244" s="88">
        <v>0</v>
      </c>
      <c r="AE244" s="88">
        <v>0</v>
      </c>
      <c r="AF244" s="88">
        <v>0</v>
      </c>
      <c r="AG244" s="88">
        <v>1</v>
      </c>
      <c r="AH244" s="88">
        <v>1</v>
      </c>
      <c r="AJ244" s="88">
        <v>239</v>
      </c>
      <c r="AK244" s="88">
        <v>1</v>
      </c>
      <c r="AL244" s="88">
        <v>1</v>
      </c>
      <c r="AM244" s="88">
        <v>1</v>
      </c>
      <c r="AN244" s="88">
        <v>1</v>
      </c>
      <c r="AO244" s="88">
        <v>1</v>
      </c>
    </row>
    <row r="245" spans="1:41">
      <c r="A245" s="88">
        <v>240</v>
      </c>
      <c r="B245" s="88">
        <v>1</v>
      </c>
      <c r="C245" s="88">
        <v>1</v>
      </c>
      <c r="D245" s="88">
        <v>1</v>
      </c>
      <c r="E245" s="88">
        <v>1</v>
      </c>
      <c r="F245" s="88">
        <v>1</v>
      </c>
      <c r="G245" s="57"/>
      <c r="H245" s="88">
        <v>240</v>
      </c>
      <c r="I245" s="88">
        <v>1</v>
      </c>
      <c r="J245" s="88">
        <v>1</v>
      </c>
      <c r="K245" s="88">
        <v>1</v>
      </c>
      <c r="L245" s="88">
        <v>1</v>
      </c>
      <c r="M245" s="88">
        <v>1</v>
      </c>
      <c r="O245" s="88">
        <v>240</v>
      </c>
      <c r="P245" s="88">
        <v>1</v>
      </c>
      <c r="Q245" s="88">
        <v>1</v>
      </c>
      <c r="R245" s="88">
        <v>1</v>
      </c>
      <c r="S245" s="88">
        <v>1</v>
      </c>
      <c r="T245" s="88">
        <v>1</v>
      </c>
      <c r="V245" s="88">
        <v>240</v>
      </c>
      <c r="W245" s="88">
        <v>1</v>
      </c>
      <c r="X245" s="88">
        <v>1</v>
      </c>
      <c r="Y245" s="88">
        <v>1</v>
      </c>
      <c r="Z245" s="88">
        <v>1</v>
      </c>
      <c r="AA245" s="88">
        <v>1</v>
      </c>
      <c r="AC245" s="88">
        <v>240</v>
      </c>
      <c r="AD245" s="88">
        <v>1</v>
      </c>
      <c r="AE245" s="88">
        <v>1</v>
      </c>
      <c r="AF245" s="88">
        <v>1</v>
      </c>
      <c r="AG245" s="88">
        <v>1</v>
      </c>
      <c r="AH245" s="88">
        <v>1</v>
      </c>
      <c r="AJ245" s="88">
        <v>240</v>
      </c>
      <c r="AK245" s="88">
        <v>1</v>
      </c>
      <c r="AL245" s="88">
        <v>1</v>
      </c>
      <c r="AM245" s="88">
        <v>1</v>
      </c>
      <c r="AN245" s="88">
        <v>1</v>
      </c>
      <c r="AO245" s="88">
        <v>1</v>
      </c>
    </row>
    <row r="246" spans="1:41">
      <c r="A246" s="88">
        <v>241</v>
      </c>
      <c r="B246" s="88">
        <v>1</v>
      </c>
      <c r="C246" s="88">
        <v>1</v>
      </c>
      <c r="D246" s="88">
        <v>1</v>
      </c>
      <c r="E246" s="88">
        <v>1</v>
      </c>
      <c r="F246" s="88">
        <v>1</v>
      </c>
      <c r="G246" s="57"/>
      <c r="H246" s="88">
        <v>241</v>
      </c>
      <c r="I246" s="88">
        <v>1</v>
      </c>
      <c r="J246" s="88">
        <v>1</v>
      </c>
      <c r="K246" s="88">
        <v>1</v>
      </c>
      <c r="L246" s="88">
        <v>1</v>
      </c>
      <c r="M246" s="88">
        <v>1</v>
      </c>
      <c r="O246" s="88">
        <v>241</v>
      </c>
      <c r="P246" s="88">
        <v>1</v>
      </c>
      <c r="Q246" s="88">
        <v>1</v>
      </c>
      <c r="R246" s="88">
        <v>1</v>
      </c>
      <c r="S246" s="88">
        <v>1</v>
      </c>
      <c r="T246" s="88">
        <v>1</v>
      </c>
      <c r="V246" s="88">
        <v>241</v>
      </c>
      <c r="W246" s="88">
        <v>1</v>
      </c>
      <c r="X246" s="88">
        <v>1</v>
      </c>
      <c r="Y246" s="88">
        <v>1</v>
      </c>
      <c r="Z246" s="88">
        <v>1</v>
      </c>
      <c r="AA246" s="88">
        <v>1</v>
      </c>
      <c r="AC246" s="88">
        <v>241</v>
      </c>
      <c r="AD246" s="88">
        <v>1</v>
      </c>
      <c r="AE246" s="88">
        <v>1</v>
      </c>
      <c r="AF246" s="88">
        <v>1</v>
      </c>
      <c r="AG246" s="88">
        <v>1</v>
      </c>
      <c r="AH246" s="88">
        <v>1</v>
      </c>
      <c r="AJ246" s="88">
        <v>241</v>
      </c>
      <c r="AK246" s="88">
        <v>1</v>
      </c>
      <c r="AL246" s="88">
        <v>1</v>
      </c>
      <c r="AM246" s="88">
        <v>1</v>
      </c>
      <c r="AN246" s="88">
        <v>1</v>
      </c>
      <c r="AO246" s="88">
        <v>1</v>
      </c>
    </row>
    <row r="247" spans="1:41">
      <c r="A247" s="88">
        <v>242</v>
      </c>
      <c r="B247" s="88">
        <v>1</v>
      </c>
      <c r="C247" s="88">
        <v>1</v>
      </c>
      <c r="D247" s="88">
        <v>1</v>
      </c>
      <c r="E247" s="88">
        <v>1</v>
      </c>
      <c r="F247" s="88">
        <v>1</v>
      </c>
      <c r="G247" s="57"/>
      <c r="H247" s="88">
        <v>242</v>
      </c>
      <c r="I247" s="88">
        <v>1</v>
      </c>
      <c r="J247" s="88">
        <v>1</v>
      </c>
      <c r="K247" s="88">
        <v>1</v>
      </c>
      <c r="L247" s="88">
        <v>1</v>
      </c>
      <c r="M247" s="88">
        <v>1</v>
      </c>
      <c r="O247" s="88">
        <v>242</v>
      </c>
      <c r="P247" s="88">
        <v>1</v>
      </c>
      <c r="Q247" s="88">
        <v>1</v>
      </c>
      <c r="R247" s="88">
        <v>1</v>
      </c>
      <c r="S247" s="88">
        <v>1</v>
      </c>
      <c r="T247" s="88">
        <v>1</v>
      </c>
      <c r="V247" s="88">
        <v>242</v>
      </c>
      <c r="W247" s="88">
        <v>1</v>
      </c>
      <c r="X247" s="88">
        <v>1</v>
      </c>
      <c r="Y247" s="88">
        <v>1</v>
      </c>
      <c r="Z247" s="88">
        <v>1</v>
      </c>
      <c r="AA247" s="88">
        <v>1</v>
      </c>
      <c r="AC247" s="88">
        <v>242</v>
      </c>
      <c r="AD247" s="88">
        <v>1</v>
      </c>
      <c r="AE247" s="88">
        <v>1</v>
      </c>
      <c r="AF247" s="88">
        <v>1</v>
      </c>
      <c r="AG247" s="88">
        <v>1</v>
      </c>
      <c r="AH247" s="88">
        <v>1</v>
      </c>
      <c r="AJ247" s="88">
        <v>242</v>
      </c>
      <c r="AK247" s="88">
        <v>1</v>
      </c>
      <c r="AL247" s="88">
        <v>1</v>
      </c>
      <c r="AM247" s="88">
        <v>1</v>
      </c>
      <c r="AN247" s="88">
        <v>1</v>
      </c>
      <c r="AO247" s="88">
        <v>1</v>
      </c>
    </row>
    <row r="248" spans="1:41">
      <c r="A248" s="88">
        <v>243</v>
      </c>
      <c r="B248" s="88">
        <v>1</v>
      </c>
      <c r="C248" s="88">
        <v>1</v>
      </c>
      <c r="D248" s="88">
        <v>1</v>
      </c>
      <c r="E248" s="88">
        <v>1</v>
      </c>
      <c r="F248" s="88">
        <v>1</v>
      </c>
      <c r="G248" s="57"/>
      <c r="H248" s="88">
        <v>243</v>
      </c>
      <c r="I248" s="88">
        <v>1</v>
      </c>
      <c r="J248" s="88">
        <v>1</v>
      </c>
      <c r="K248" s="88">
        <v>1</v>
      </c>
      <c r="L248" s="88">
        <v>1</v>
      </c>
      <c r="M248" s="88">
        <v>1</v>
      </c>
      <c r="O248" s="88">
        <v>243</v>
      </c>
      <c r="P248" s="88">
        <v>1</v>
      </c>
      <c r="Q248" s="88">
        <v>1</v>
      </c>
      <c r="R248" s="88">
        <v>1</v>
      </c>
      <c r="S248" s="88">
        <v>1</v>
      </c>
      <c r="T248" s="88">
        <v>1</v>
      </c>
      <c r="V248" s="88">
        <v>243</v>
      </c>
      <c r="W248" s="88">
        <v>1</v>
      </c>
      <c r="X248" s="88">
        <v>1</v>
      </c>
      <c r="Y248" s="88">
        <v>1</v>
      </c>
      <c r="Z248" s="88">
        <v>1</v>
      </c>
      <c r="AA248" s="88">
        <v>1</v>
      </c>
      <c r="AC248" s="88">
        <v>243</v>
      </c>
      <c r="AD248" s="88">
        <v>1</v>
      </c>
      <c r="AE248" s="88">
        <v>1</v>
      </c>
      <c r="AF248" s="88">
        <v>1</v>
      </c>
      <c r="AG248" s="88">
        <v>1</v>
      </c>
      <c r="AH248" s="88">
        <v>1</v>
      </c>
      <c r="AJ248" s="88">
        <v>243</v>
      </c>
      <c r="AK248" s="88">
        <v>1</v>
      </c>
      <c r="AL248" s="88">
        <v>1</v>
      </c>
      <c r="AM248" s="88">
        <v>1</v>
      </c>
      <c r="AN248" s="88">
        <v>1</v>
      </c>
      <c r="AO248" s="88">
        <v>1</v>
      </c>
    </row>
    <row r="249" spans="1:41">
      <c r="A249" s="88">
        <v>244</v>
      </c>
      <c r="B249" s="88">
        <v>1</v>
      </c>
      <c r="C249" s="88">
        <v>1</v>
      </c>
      <c r="D249" s="88">
        <v>1</v>
      </c>
      <c r="E249" s="88">
        <v>1</v>
      </c>
      <c r="F249" s="88">
        <v>1</v>
      </c>
      <c r="G249" s="57"/>
      <c r="H249" s="88">
        <v>244</v>
      </c>
      <c r="I249" s="88">
        <v>1</v>
      </c>
      <c r="J249" s="88">
        <v>1</v>
      </c>
      <c r="K249" s="88">
        <v>1</v>
      </c>
      <c r="L249" s="88">
        <v>1</v>
      </c>
      <c r="M249" s="88">
        <v>1</v>
      </c>
      <c r="O249" s="88">
        <v>244</v>
      </c>
      <c r="P249" s="88">
        <v>1</v>
      </c>
      <c r="Q249" s="88">
        <v>1</v>
      </c>
      <c r="R249" s="88">
        <v>1</v>
      </c>
      <c r="S249" s="88">
        <v>1</v>
      </c>
      <c r="T249" s="88">
        <v>1</v>
      </c>
      <c r="V249" s="88">
        <v>244</v>
      </c>
      <c r="W249" s="88">
        <v>1</v>
      </c>
      <c r="X249" s="88">
        <v>1</v>
      </c>
      <c r="Y249" s="88">
        <v>1</v>
      </c>
      <c r="Z249" s="88">
        <v>1</v>
      </c>
      <c r="AA249" s="88">
        <v>1</v>
      </c>
      <c r="AC249" s="88">
        <v>244</v>
      </c>
      <c r="AD249" s="88">
        <v>0</v>
      </c>
      <c r="AE249" s="88">
        <v>0</v>
      </c>
      <c r="AF249" s="88">
        <v>0</v>
      </c>
      <c r="AG249" s="88">
        <v>1</v>
      </c>
      <c r="AH249" s="88">
        <v>1</v>
      </c>
      <c r="AJ249" s="88">
        <v>244</v>
      </c>
      <c r="AK249" s="88">
        <v>1</v>
      </c>
      <c r="AL249" s="88">
        <v>1</v>
      </c>
      <c r="AM249" s="88">
        <v>1</v>
      </c>
      <c r="AN249" s="88">
        <v>1</v>
      </c>
      <c r="AO249" s="88">
        <v>1</v>
      </c>
    </row>
    <row r="250" spans="1:41">
      <c r="A250" s="88">
        <v>245</v>
      </c>
      <c r="B250" s="88">
        <v>1</v>
      </c>
      <c r="C250" s="88">
        <v>1</v>
      </c>
      <c r="D250" s="88">
        <v>1</v>
      </c>
      <c r="E250" s="88">
        <v>1</v>
      </c>
      <c r="F250" s="88">
        <v>1</v>
      </c>
      <c r="G250" s="57"/>
      <c r="H250" s="88">
        <v>245</v>
      </c>
      <c r="I250" s="88">
        <v>1</v>
      </c>
      <c r="J250" s="88">
        <v>1</v>
      </c>
      <c r="K250" s="88">
        <v>1</v>
      </c>
      <c r="L250" s="88">
        <v>1</v>
      </c>
      <c r="M250" s="88">
        <v>1</v>
      </c>
      <c r="O250" s="88">
        <v>245</v>
      </c>
      <c r="P250" s="88">
        <v>1</v>
      </c>
      <c r="Q250" s="88">
        <v>1</v>
      </c>
      <c r="R250" s="88">
        <v>1</v>
      </c>
      <c r="S250" s="88">
        <v>1</v>
      </c>
      <c r="T250" s="88">
        <v>1</v>
      </c>
      <c r="V250" s="88">
        <v>245</v>
      </c>
      <c r="W250" s="88">
        <v>1</v>
      </c>
      <c r="X250" s="88">
        <v>1</v>
      </c>
      <c r="Y250" s="88">
        <v>1</v>
      </c>
      <c r="Z250" s="88">
        <v>1</v>
      </c>
      <c r="AA250" s="88">
        <v>1</v>
      </c>
      <c r="AC250" s="88">
        <v>245</v>
      </c>
      <c r="AD250" s="88">
        <v>0</v>
      </c>
      <c r="AE250" s="88">
        <v>0</v>
      </c>
      <c r="AF250" s="88">
        <v>0</v>
      </c>
      <c r="AG250" s="88">
        <v>1</v>
      </c>
      <c r="AH250" s="88">
        <v>1</v>
      </c>
      <c r="AJ250" s="88">
        <v>245</v>
      </c>
      <c r="AK250" s="88">
        <v>1</v>
      </c>
      <c r="AL250" s="88">
        <v>1</v>
      </c>
      <c r="AM250" s="88">
        <v>1</v>
      </c>
      <c r="AN250" s="88">
        <v>1</v>
      </c>
      <c r="AO250" s="88">
        <v>1</v>
      </c>
    </row>
    <row r="251" spans="1:41">
      <c r="A251" s="88">
        <v>246</v>
      </c>
      <c r="B251" s="88">
        <v>1</v>
      </c>
      <c r="C251" s="88">
        <v>1</v>
      </c>
      <c r="D251" s="88">
        <v>1</v>
      </c>
      <c r="E251" s="88">
        <v>1</v>
      </c>
      <c r="F251" s="88">
        <v>1</v>
      </c>
      <c r="G251" s="57"/>
      <c r="H251" s="88">
        <v>246</v>
      </c>
      <c r="I251" s="88">
        <v>1</v>
      </c>
      <c r="J251" s="88">
        <v>1</v>
      </c>
      <c r="K251" s="88">
        <v>1</v>
      </c>
      <c r="L251" s="88">
        <v>1</v>
      </c>
      <c r="M251" s="88">
        <v>1</v>
      </c>
      <c r="O251" s="88">
        <v>246</v>
      </c>
      <c r="P251" s="88">
        <v>1</v>
      </c>
      <c r="Q251" s="88">
        <v>1</v>
      </c>
      <c r="R251" s="88">
        <v>1</v>
      </c>
      <c r="S251" s="88">
        <v>1</v>
      </c>
      <c r="T251" s="88">
        <v>1</v>
      </c>
      <c r="V251" s="88">
        <v>246</v>
      </c>
      <c r="W251" s="88">
        <v>1</v>
      </c>
      <c r="X251" s="88">
        <v>1</v>
      </c>
      <c r="Y251" s="88">
        <v>1</v>
      </c>
      <c r="Z251" s="88">
        <v>1</v>
      </c>
      <c r="AA251" s="88">
        <v>1</v>
      </c>
      <c r="AC251" s="88">
        <v>246</v>
      </c>
      <c r="AD251" s="88">
        <v>0</v>
      </c>
      <c r="AE251" s="88">
        <v>0</v>
      </c>
      <c r="AF251" s="88">
        <v>0</v>
      </c>
      <c r="AG251" s="88">
        <v>1</v>
      </c>
      <c r="AH251" s="88">
        <v>1</v>
      </c>
      <c r="AJ251" s="88">
        <v>246</v>
      </c>
      <c r="AK251" s="88">
        <v>1</v>
      </c>
      <c r="AL251" s="88">
        <v>1</v>
      </c>
      <c r="AM251" s="88">
        <v>1</v>
      </c>
      <c r="AN251" s="88">
        <v>1</v>
      </c>
      <c r="AO251" s="88">
        <v>1</v>
      </c>
    </row>
    <row r="252" spans="1:41">
      <c r="A252" s="88">
        <v>247</v>
      </c>
      <c r="B252" s="88">
        <v>1</v>
      </c>
      <c r="C252" s="88">
        <v>1</v>
      </c>
      <c r="D252" s="88">
        <v>1</v>
      </c>
      <c r="E252" s="88">
        <v>1</v>
      </c>
      <c r="F252" s="88">
        <v>1</v>
      </c>
      <c r="G252" s="57"/>
      <c r="H252" s="88">
        <v>247</v>
      </c>
      <c r="I252" s="88">
        <v>1</v>
      </c>
      <c r="J252" s="88">
        <v>1</v>
      </c>
      <c r="K252" s="88">
        <v>1</v>
      </c>
      <c r="L252" s="88">
        <v>1</v>
      </c>
      <c r="M252" s="88">
        <v>1</v>
      </c>
      <c r="O252" s="88">
        <v>247</v>
      </c>
      <c r="P252" s="88">
        <v>1</v>
      </c>
      <c r="Q252" s="88">
        <v>1</v>
      </c>
      <c r="R252" s="88">
        <v>1</v>
      </c>
      <c r="S252" s="88">
        <v>1</v>
      </c>
      <c r="T252" s="88">
        <v>1</v>
      </c>
      <c r="V252" s="88">
        <v>247</v>
      </c>
      <c r="W252" s="88">
        <v>1</v>
      </c>
      <c r="X252" s="88">
        <v>1</v>
      </c>
      <c r="Y252" s="88">
        <v>1</v>
      </c>
      <c r="Z252" s="88">
        <v>1</v>
      </c>
      <c r="AA252" s="88">
        <v>1</v>
      </c>
      <c r="AC252" s="88">
        <v>247</v>
      </c>
      <c r="AD252" s="88">
        <v>0</v>
      </c>
      <c r="AE252" s="88">
        <v>0</v>
      </c>
      <c r="AF252" s="88">
        <v>0</v>
      </c>
      <c r="AG252" s="88">
        <v>1</v>
      </c>
      <c r="AH252" s="88">
        <v>1</v>
      </c>
      <c r="AJ252" s="88">
        <v>247</v>
      </c>
      <c r="AK252" s="88">
        <v>1</v>
      </c>
      <c r="AL252" s="88">
        <v>1</v>
      </c>
      <c r="AM252" s="88">
        <v>1</v>
      </c>
      <c r="AN252" s="88">
        <v>1</v>
      </c>
      <c r="AO252" s="88">
        <v>1</v>
      </c>
    </row>
    <row r="253" spans="1:41">
      <c r="A253" s="88">
        <v>248</v>
      </c>
      <c r="B253" s="88">
        <v>1</v>
      </c>
      <c r="C253" s="88">
        <v>1</v>
      </c>
      <c r="D253" s="88">
        <v>1</v>
      </c>
      <c r="E253" s="88">
        <v>1</v>
      </c>
      <c r="F253" s="88">
        <v>1</v>
      </c>
      <c r="G253" s="57"/>
      <c r="H253" s="88">
        <v>248</v>
      </c>
      <c r="I253" s="88">
        <v>1</v>
      </c>
      <c r="J253" s="88">
        <v>1</v>
      </c>
      <c r="K253" s="88">
        <v>1</v>
      </c>
      <c r="L253" s="88">
        <v>1</v>
      </c>
      <c r="M253" s="88">
        <v>1</v>
      </c>
      <c r="O253" s="88">
        <v>248</v>
      </c>
      <c r="P253" s="88">
        <v>1</v>
      </c>
      <c r="Q253" s="88">
        <v>1</v>
      </c>
      <c r="R253" s="88">
        <v>1</v>
      </c>
      <c r="S253" s="88">
        <v>1</v>
      </c>
      <c r="T253" s="88">
        <v>1</v>
      </c>
      <c r="V253" s="88">
        <v>248</v>
      </c>
      <c r="W253" s="88">
        <v>1</v>
      </c>
      <c r="X253" s="88">
        <v>1</v>
      </c>
      <c r="Y253" s="88">
        <v>1</v>
      </c>
      <c r="Z253" s="88">
        <v>1</v>
      </c>
      <c r="AA253" s="88">
        <v>1</v>
      </c>
      <c r="AC253" s="88">
        <v>248</v>
      </c>
      <c r="AD253" s="88">
        <v>0</v>
      </c>
      <c r="AE253" s="88">
        <v>0</v>
      </c>
      <c r="AF253" s="88">
        <v>0</v>
      </c>
      <c r="AG253" s="88">
        <v>1</v>
      </c>
      <c r="AH253" s="88">
        <v>1</v>
      </c>
      <c r="AJ253" s="88">
        <v>248</v>
      </c>
      <c r="AK253" s="88">
        <v>1</v>
      </c>
      <c r="AL253" s="88">
        <v>1</v>
      </c>
      <c r="AM253" s="88">
        <v>1</v>
      </c>
      <c r="AN253" s="88">
        <v>1</v>
      </c>
      <c r="AO253" s="88">
        <v>1</v>
      </c>
    </row>
    <row r="254" spans="1:41">
      <c r="A254" s="88">
        <v>249</v>
      </c>
      <c r="B254" s="88">
        <v>1</v>
      </c>
      <c r="C254" s="88">
        <v>1</v>
      </c>
      <c r="D254" s="88">
        <v>1</v>
      </c>
      <c r="E254" s="88">
        <v>1</v>
      </c>
      <c r="F254" s="88">
        <v>1</v>
      </c>
      <c r="G254" s="57"/>
      <c r="H254" s="88">
        <v>249</v>
      </c>
      <c r="I254" s="88">
        <v>1</v>
      </c>
      <c r="J254" s="88">
        <v>1</v>
      </c>
      <c r="K254" s="88">
        <v>1</v>
      </c>
      <c r="L254" s="88">
        <v>1</v>
      </c>
      <c r="M254" s="88">
        <v>1</v>
      </c>
      <c r="O254" s="88">
        <v>249</v>
      </c>
      <c r="P254" s="88">
        <v>1</v>
      </c>
      <c r="Q254" s="88">
        <v>1</v>
      </c>
      <c r="R254" s="88">
        <v>1</v>
      </c>
      <c r="S254" s="88">
        <v>1</v>
      </c>
      <c r="T254" s="88">
        <v>1</v>
      </c>
      <c r="V254" s="88">
        <v>249</v>
      </c>
      <c r="W254" s="88">
        <v>1</v>
      </c>
      <c r="X254" s="88">
        <v>1</v>
      </c>
      <c r="Y254" s="88">
        <v>1</v>
      </c>
      <c r="Z254" s="88">
        <v>1</v>
      </c>
      <c r="AA254" s="88">
        <v>1</v>
      </c>
      <c r="AC254" s="88">
        <v>249</v>
      </c>
      <c r="AD254" s="88">
        <v>0</v>
      </c>
      <c r="AE254" s="88">
        <v>0</v>
      </c>
      <c r="AF254" s="88">
        <v>0</v>
      </c>
      <c r="AG254" s="88">
        <v>1</v>
      </c>
      <c r="AH254" s="88">
        <v>1</v>
      </c>
      <c r="AJ254" s="88">
        <v>249</v>
      </c>
      <c r="AK254" s="88">
        <v>1</v>
      </c>
      <c r="AL254" s="88">
        <v>1</v>
      </c>
      <c r="AM254" s="88">
        <v>1</v>
      </c>
      <c r="AN254" s="88">
        <v>1</v>
      </c>
      <c r="AO254" s="88">
        <v>1</v>
      </c>
    </row>
    <row r="255" spans="1:41">
      <c r="A255" s="88">
        <v>250</v>
      </c>
      <c r="B255" s="88">
        <v>1</v>
      </c>
      <c r="C255" s="88">
        <v>1</v>
      </c>
      <c r="D255" s="88">
        <v>1</v>
      </c>
      <c r="E255" s="88">
        <v>1</v>
      </c>
      <c r="F255" s="88">
        <v>1</v>
      </c>
      <c r="G255" s="57"/>
      <c r="H255" s="88">
        <v>250</v>
      </c>
      <c r="I255" s="88">
        <v>1</v>
      </c>
      <c r="J255" s="88">
        <v>1</v>
      </c>
      <c r="K255" s="88">
        <v>1</v>
      </c>
      <c r="L255" s="88">
        <v>1</v>
      </c>
      <c r="M255" s="88">
        <v>1</v>
      </c>
      <c r="O255" s="88">
        <v>250</v>
      </c>
      <c r="P255" s="88">
        <v>1</v>
      </c>
      <c r="Q255" s="88">
        <v>1</v>
      </c>
      <c r="R255" s="88">
        <v>1</v>
      </c>
      <c r="S255" s="88">
        <v>1</v>
      </c>
      <c r="T255" s="88">
        <v>1</v>
      </c>
      <c r="V255" s="88">
        <v>250</v>
      </c>
      <c r="W255" s="88">
        <v>1</v>
      </c>
      <c r="X255" s="88">
        <v>1</v>
      </c>
      <c r="Y255" s="88">
        <v>1</v>
      </c>
      <c r="Z255" s="88">
        <v>1</v>
      </c>
      <c r="AA255" s="88">
        <v>1</v>
      </c>
      <c r="AC255" s="88">
        <v>250</v>
      </c>
      <c r="AD255" s="88">
        <v>0</v>
      </c>
      <c r="AE255" s="88">
        <v>0</v>
      </c>
      <c r="AF255" s="88">
        <v>0</v>
      </c>
      <c r="AG255" s="88">
        <v>1</v>
      </c>
      <c r="AH255" s="88">
        <v>1</v>
      </c>
      <c r="AJ255" s="88">
        <v>250</v>
      </c>
      <c r="AK255" s="88">
        <v>1</v>
      </c>
      <c r="AL255" s="88">
        <v>1</v>
      </c>
      <c r="AM255" s="88">
        <v>1</v>
      </c>
      <c r="AN255" s="88">
        <v>1</v>
      </c>
      <c r="AO255" s="88">
        <v>1</v>
      </c>
    </row>
    <row r="256" spans="1:41">
      <c r="A256" s="88">
        <v>251</v>
      </c>
      <c r="B256" s="88">
        <v>1</v>
      </c>
      <c r="C256" s="88">
        <v>1</v>
      </c>
      <c r="D256" s="88">
        <v>1</v>
      </c>
      <c r="E256" s="88">
        <v>1</v>
      </c>
      <c r="F256" s="88">
        <v>1</v>
      </c>
      <c r="G256" s="57"/>
      <c r="H256" s="88">
        <v>251</v>
      </c>
      <c r="I256" s="88">
        <v>1</v>
      </c>
      <c r="J256" s="88">
        <v>1</v>
      </c>
      <c r="K256" s="88">
        <v>1</v>
      </c>
      <c r="L256" s="88">
        <v>1</v>
      </c>
      <c r="M256" s="88">
        <v>1</v>
      </c>
      <c r="O256" s="88">
        <v>251</v>
      </c>
      <c r="P256" s="88">
        <v>1</v>
      </c>
      <c r="Q256" s="88">
        <v>1</v>
      </c>
      <c r="R256" s="88">
        <v>1</v>
      </c>
      <c r="S256" s="88">
        <v>1</v>
      </c>
      <c r="T256" s="88">
        <v>1</v>
      </c>
      <c r="V256" s="88">
        <v>251</v>
      </c>
      <c r="W256" s="88">
        <v>1</v>
      </c>
      <c r="X256" s="88">
        <v>1</v>
      </c>
      <c r="Y256" s="88">
        <v>1</v>
      </c>
      <c r="Z256" s="88">
        <v>1</v>
      </c>
      <c r="AA256" s="88">
        <v>1</v>
      </c>
      <c r="AC256" s="88">
        <v>251</v>
      </c>
      <c r="AD256" s="88">
        <v>0</v>
      </c>
      <c r="AE256" s="88">
        <v>0</v>
      </c>
      <c r="AF256" s="88">
        <v>0</v>
      </c>
      <c r="AG256" s="88">
        <v>1</v>
      </c>
      <c r="AH256" s="88">
        <v>1</v>
      </c>
      <c r="AJ256" s="88">
        <v>251</v>
      </c>
      <c r="AK256" s="88">
        <v>1</v>
      </c>
      <c r="AL256" s="88">
        <v>1</v>
      </c>
      <c r="AM256" s="88">
        <v>1</v>
      </c>
      <c r="AN256" s="88">
        <v>1</v>
      </c>
      <c r="AO256" s="88">
        <v>1</v>
      </c>
    </row>
    <row r="257" spans="1:41">
      <c r="A257" s="88">
        <v>252</v>
      </c>
      <c r="B257" s="88">
        <v>1</v>
      </c>
      <c r="C257" s="88">
        <v>1</v>
      </c>
      <c r="D257" s="88">
        <v>1</v>
      </c>
      <c r="E257" s="88">
        <v>1</v>
      </c>
      <c r="F257" s="88">
        <v>1</v>
      </c>
      <c r="G257" s="57"/>
      <c r="H257" s="88">
        <v>252</v>
      </c>
      <c r="I257" s="88">
        <v>1</v>
      </c>
      <c r="J257" s="88">
        <v>1</v>
      </c>
      <c r="K257" s="88">
        <v>1</v>
      </c>
      <c r="L257" s="88">
        <v>1</v>
      </c>
      <c r="M257" s="88">
        <v>1</v>
      </c>
      <c r="O257" s="88">
        <v>252</v>
      </c>
      <c r="P257" s="88">
        <v>1</v>
      </c>
      <c r="Q257" s="88">
        <v>1</v>
      </c>
      <c r="R257" s="88">
        <v>1</v>
      </c>
      <c r="S257" s="88">
        <v>1</v>
      </c>
      <c r="T257" s="88">
        <v>1</v>
      </c>
      <c r="V257" s="88">
        <v>252</v>
      </c>
      <c r="W257" s="88">
        <v>1</v>
      </c>
      <c r="X257" s="88">
        <v>1</v>
      </c>
      <c r="Y257" s="88">
        <v>1</v>
      </c>
      <c r="Z257" s="88">
        <v>1</v>
      </c>
      <c r="AA257" s="88">
        <v>1</v>
      </c>
      <c r="AC257" s="88">
        <v>252</v>
      </c>
      <c r="AD257" s="88">
        <v>0</v>
      </c>
      <c r="AE257" s="88">
        <v>0</v>
      </c>
      <c r="AF257" s="88">
        <v>0</v>
      </c>
      <c r="AG257" s="88">
        <v>1</v>
      </c>
      <c r="AH257" s="88">
        <v>1</v>
      </c>
      <c r="AJ257" s="88">
        <v>252</v>
      </c>
      <c r="AK257" s="88">
        <v>1</v>
      </c>
      <c r="AL257" s="88">
        <v>1</v>
      </c>
      <c r="AM257" s="88">
        <v>1</v>
      </c>
      <c r="AN257" s="88">
        <v>1</v>
      </c>
      <c r="AO257" s="88">
        <v>1</v>
      </c>
    </row>
    <row r="258" spans="1:41">
      <c r="A258" s="88">
        <v>253</v>
      </c>
      <c r="B258" s="88">
        <v>1</v>
      </c>
      <c r="C258" s="88">
        <v>1</v>
      </c>
      <c r="D258" s="88">
        <v>1</v>
      </c>
      <c r="E258" s="88">
        <v>1</v>
      </c>
      <c r="F258" s="88">
        <v>1</v>
      </c>
      <c r="G258" s="57"/>
      <c r="H258" s="88">
        <v>253</v>
      </c>
      <c r="I258" s="88">
        <v>1</v>
      </c>
      <c r="J258" s="88">
        <v>1</v>
      </c>
      <c r="K258" s="88">
        <v>1</v>
      </c>
      <c r="L258" s="88">
        <v>1</v>
      </c>
      <c r="M258" s="88">
        <v>1</v>
      </c>
      <c r="O258" s="88">
        <v>253</v>
      </c>
      <c r="P258" s="88">
        <v>1</v>
      </c>
      <c r="Q258" s="88">
        <v>1</v>
      </c>
      <c r="R258" s="88">
        <v>1</v>
      </c>
      <c r="S258" s="88">
        <v>1</v>
      </c>
      <c r="T258" s="88">
        <v>1</v>
      </c>
      <c r="V258" s="88">
        <v>253</v>
      </c>
      <c r="W258" s="88">
        <v>1</v>
      </c>
      <c r="X258" s="88">
        <v>1</v>
      </c>
      <c r="Y258" s="88">
        <v>1</v>
      </c>
      <c r="Z258" s="88">
        <v>1</v>
      </c>
      <c r="AA258" s="88">
        <v>1</v>
      </c>
      <c r="AC258" s="88">
        <v>253</v>
      </c>
      <c r="AD258" s="88">
        <v>0</v>
      </c>
      <c r="AE258" s="88">
        <v>0</v>
      </c>
      <c r="AF258" s="88">
        <v>0</v>
      </c>
      <c r="AG258" s="88">
        <v>1</v>
      </c>
      <c r="AH258" s="88">
        <v>1</v>
      </c>
      <c r="AJ258" s="88">
        <v>253</v>
      </c>
      <c r="AK258" s="88">
        <v>1</v>
      </c>
      <c r="AL258" s="88">
        <v>1</v>
      </c>
      <c r="AM258" s="88">
        <v>1</v>
      </c>
      <c r="AN258" s="88">
        <v>1</v>
      </c>
      <c r="AO258" s="88">
        <v>1</v>
      </c>
    </row>
    <row r="259" spans="1:41">
      <c r="A259" s="88">
        <v>254</v>
      </c>
      <c r="B259" s="88">
        <v>1</v>
      </c>
      <c r="C259" s="88">
        <v>1</v>
      </c>
      <c r="D259" s="88">
        <v>1</v>
      </c>
      <c r="E259" s="88">
        <v>1</v>
      </c>
      <c r="F259" s="88">
        <v>1</v>
      </c>
      <c r="G259" s="57"/>
      <c r="H259" s="88">
        <v>254</v>
      </c>
      <c r="I259" s="88">
        <v>1</v>
      </c>
      <c r="J259" s="88">
        <v>1</v>
      </c>
      <c r="K259" s="88">
        <v>1</v>
      </c>
      <c r="L259" s="88">
        <v>1</v>
      </c>
      <c r="M259" s="88">
        <v>1</v>
      </c>
      <c r="O259" s="88">
        <v>254</v>
      </c>
      <c r="P259" s="88">
        <v>1</v>
      </c>
      <c r="Q259" s="88">
        <v>1</v>
      </c>
      <c r="R259" s="88">
        <v>1</v>
      </c>
      <c r="S259" s="88">
        <v>1</v>
      </c>
      <c r="T259" s="88">
        <v>1</v>
      </c>
      <c r="V259" s="88">
        <v>254</v>
      </c>
      <c r="W259" s="88">
        <v>1</v>
      </c>
      <c r="X259" s="88">
        <v>1</v>
      </c>
      <c r="Y259" s="88">
        <v>1</v>
      </c>
      <c r="Z259" s="88">
        <v>1</v>
      </c>
      <c r="AA259" s="88">
        <v>1</v>
      </c>
      <c r="AC259" s="88">
        <v>254</v>
      </c>
      <c r="AD259" s="88">
        <v>0</v>
      </c>
      <c r="AE259" s="88">
        <v>0</v>
      </c>
      <c r="AF259" s="88">
        <v>0</v>
      </c>
      <c r="AG259" s="88">
        <v>1</v>
      </c>
      <c r="AH259" s="88">
        <v>1</v>
      </c>
      <c r="AJ259" s="88">
        <v>254</v>
      </c>
      <c r="AK259" s="88">
        <v>1</v>
      </c>
      <c r="AL259" s="88">
        <v>1</v>
      </c>
      <c r="AM259" s="88">
        <v>1</v>
      </c>
      <c r="AN259" s="88">
        <v>1</v>
      </c>
      <c r="AO259" s="88">
        <v>1</v>
      </c>
    </row>
    <row r="260" spans="1:41">
      <c r="A260" s="88">
        <v>255</v>
      </c>
      <c r="B260" s="88">
        <v>1</v>
      </c>
      <c r="C260" s="88">
        <v>1</v>
      </c>
      <c r="D260" s="88">
        <v>1</v>
      </c>
      <c r="E260" s="88">
        <v>1</v>
      </c>
      <c r="F260" s="88">
        <v>1</v>
      </c>
      <c r="G260" s="57"/>
      <c r="H260" s="88">
        <v>255</v>
      </c>
      <c r="I260" s="88">
        <v>1</v>
      </c>
      <c r="J260" s="88">
        <v>1</v>
      </c>
      <c r="K260" s="88">
        <v>1</v>
      </c>
      <c r="L260" s="88">
        <v>1</v>
      </c>
      <c r="M260" s="88">
        <v>1</v>
      </c>
      <c r="O260" s="88">
        <v>255</v>
      </c>
      <c r="P260" s="88">
        <v>1</v>
      </c>
      <c r="Q260" s="88">
        <v>1</v>
      </c>
      <c r="R260" s="88">
        <v>1</v>
      </c>
      <c r="S260" s="88">
        <v>1</v>
      </c>
      <c r="T260" s="88">
        <v>1</v>
      </c>
      <c r="V260" s="88">
        <v>255</v>
      </c>
      <c r="W260" s="88">
        <v>1</v>
      </c>
      <c r="X260" s="88">
        <v>1</v>
      </c>
      <c r="Y260" s="88">
        <v>1</v>
      </c>
      <c r="Z260" s="88">
        <v>1</v>
      </c>
      <c r="AA260" s="88">
        <v>1</v>
      </c>
      <c r="AC260" s="88">
        <v>255</v>
      </c>
      <c r="AD260" s="88">
        <v>0</v>
      </c>
      <c r="AE260" s="88">
        <v>0</v>
      </c>
      <c r="AF260" s="88">
        <v>0</v>
      </c>
      <c r="AG260" s="88">
        <v>1</v>
      </c>
      <c r="AH260" s="88">
        <v>1</v>
      </c>
      <c r="AJ260" s="88">
        <v>255</v>
      </c>
      <c r="AK260" s="88">
        <v>1</v>
      </c>
      <c r="AL260" s="88">
        <v>1</v>
      </c>
      <c r="AM260" s="88">
        <v>1</v>
      </c>
      <c r="AN260" s="88">
        <v>1</v>
      </c>
      <c r="AO260" s="88">
        <v>1</v>
      </c>
    </row>
    <row r="261" spans="1:41">
      <c r="A261" s="88">
        <v>256</v>
      </c>
      <c r="B261" s="88">
        <v>1</v>
      </c>
      <c r="C261" s="88">
        <v>1</v>
      </c>
      <c r="D261" s="88">
        <v>1</v>
      </c>
      <c r="E261" s="88">
        <v>1</v>
      </c>
      <c r="F261" s="88">
        <v>1</v>
      </c>
      <c r="G261" s="57"/>
      <c r="H261" s="88">
        <v>256</v>
      </c>
      <c r="I261" s="88">
        <v>1</v>
      </c>
      <c r="J261" s="88">
        <v>1</v>
      </c>
      <c r="K261" s="88">
        <v>1</v>
      </c>
      <c r="L261" s="88">
        <v>1</v>
      </c>
      <c r="M261" s="88">
        <v>1</v>
      </c>
      <c r="O261" s="88">
        <v>256</v>
      </c>
      <c r="P261" s="88">
        <v>1</v>
      </c>
      <c r="Q261" s="88">
        <v>1</v>
      </c>
      <c r="R261" s="88">
        <v>1</v>
      </c>
      <c r="S261" s="88">
        <v>1</v>
      </c>
      <c r="T261" s="88">
        <v>1</v>
      </c>
      <c r="V261" s="88">
        <v>256</v>
      </c>
      <c r="W261" s="88">
        <v>1</v>
      </c>
      <c r="X261" s="88">
        <v>1</v>
      </c>
      <c r="Y261" s="88">
        <v>1</v>
      </c>
      <c r="Z261" s="88">
        <v>1</v>
      </c>
      <c r="AA261" s="88">
        <v>1</v>
      </c>
      <c r="AC261" s="88">
        <v>256</v>
      </c>
      <c r="AD261" s="88">
        <v>0</v>
      </c>
      <c r="AE261" s="88">
        <v>0</v>
      </c>
      <c r="AF261" s="88">
        <v>0</v>
      </c>
      <c r="AG261" s="88">
        <v>1</v>
      </c>
      <c r="AH261" s="88">
        <v>1</v>
      </c>
      <c r="AJ261" s="88">
        <v>256</v>
      </c>
      <c r="AK261" s="88">
        <v>1</v>
      </c>
      <c r="AL261" s="88">
        <v>1</v>
      </c>
      <c r="AM261" s="88">
        <v>1</v>
      </c>
      <c r="AN261" s="88">
        <v>1</v>
      </c>
      <c r="AO261" s="88">
        <v>1</v>
      </c>
    </row>
    <row r="262" spans="1:41">
      <c r="A262" s="88">
        <v>257</v>
      </c>
      <c r="B262" s="88">
        <v>1</v>
      </c>
      <c r="C262" s="88">
        <v>1</v>
      </c>
      <c r="D262" s="88">
        <v>1</v>
      </c>
      <c r="E262" s="88">
        <v>1</v>
      </c>
      <c r="F262" s="88">
        <v>1</v>
      </c>
      <c r="G262" s="57"/>
      <c r="H262" s="88">
        <v>257</v>
      </c>
      <c r="I262" s="88">
        <v>1</v>
      </c>
      <c r="J262" s="88">
        <v>1</v>
      </c>
      <c r="K262" s="88">
        <v>1</v>
      </c>
      <c r="L262" s="88">
        <v>1</v>
      </c>
      <c r="M262" s="88">
        <v>1</v>
      </c>
      <c r="O262" s="88">
        <v>257</v>
      </c>
      <c r="P262" s="88">
        <v>1</v>
      </c>
      <c r="Q262" s="88">
        <v>1</v>
      </c>
      <c r="R262" s="88">
        <v>1</v>
      </c>
      <c r="S262" s="88">
        <v>1</v>
      </c>
      <c r="T262" s="88">
        <v>1</v>
      </c>
      <c r="V262" s="88">
        <v>257</v>
      </c>
      <c r="W262" s="88">
        <v>1</v>
      </c>
      <c r="X262" s="88">
        <v>1</v>
      </c>
      <c r="Y262" s="88">
        <v>1</v>
      </c>
      <c r="Z262" s="88">
        <v>1</v>
      </c>
      <c r="AA262" s="88">
        <v>1</v>
      </c>
      <c r="AC262" s="88">
        <v>257</v>
      </c>
      <c r="AD262" s="88">
        <v>0</v>
      </c>
      <c r="AE262" s="88">
        <v>0</v>
      </c>
      <c r="AF262" s="88">
        <v>0</v>
      </c>
      <c r="AG262" s="88">
        <v>1</v>
      </c>
      <c r="AH262" s="88">
        <v>1</v>
      </c>
      <c r="AJ262" s="88">
        <v>257</v>
      </c>
      <c r="AK262" s="88">
        <v>1</v>
      </c>
      <c r="AL262" s="88">
        <v>1</v>
      </c>
      <c r="AM262" s="88">
        <v>1</v>
      </c>
      <c r="AN262" s="88">
        <v>1</v>
      </c>
      <c r="AO262" s="88">
        <v>1</v>
      </c>
    </row>
    <row r="263" spans="1:41">
      <c r="A263" s="88">
        <v>258</v>
      </c>
      <c r="B263" s="88">
        <v>1</v>
      </c>
      <c r="C263" s="88">
        <v>1</v>
      </c>
      <c r="D263" s="88">
        <v>1</v>
      </c>
      <c r="E263" s="88">
        <v>1</v>
      </c>
      <c r="F263" s="88">
        <v>1</v>
      </c>
      <c r="G263" s="57"/>
      <c r="H263" s="88">
        <v>258</v>
      </c>
      <c r="I263" s="88">
        <v>1</v>
      </c>
      <c r="J263" s="88">
        <v>1</v>
      </c>
      <c r="K263" s="88">
        <v>1</v>
      </c>
      <c r="L263" s="88">
        <v>1</v>
      </c>
      <c r="M263" s="88">
        <v>1</v>
      </c>
      <c r="O263" s="88">
        <v>258</v>
      </c>
      <c r="P263" s="88">
        <v>1</v>
      </c>
      <c r="Q263" s="88">
        <v>1</v>
      </c>
      <c r="R263" s="88">
        <v>1</v>
      </c>
      <c r="S263" s="88">
        <v>1</v>
      </c>
      <c r="T263" s="88">
        <v>1</v>
      </c>
      <c r="V263" s="88">
        <v>258</v>
      </c>
      <c r="W263" s="88">
        <v>1</v>
      </c>
      <c r="X263" s="88">
        <v>1</v>
      </c>
      <c r="Y263" s="88">
        <v>1</v>
      </c>
      <c r="Z263" s="88">
        <v>1</v>
      </c>
      <c r="AA263" s="88">
        <v>1</v>
      </c>
      <c r="AC263" s="88">
        <v>258</v>
      </c>
      <c r="AD263" s="88">
        <v>0</v>
      </c>
      <c r="AE263" s="88">
        <v>0</v>
      </c>
      <c r="AF263" s="88">
        <v>0</v>
      </c>
      <c r="AG263" s="88">
        <v>1</v>
      </c>
      <c r="AH263" s="88">
        <v>1</v>
      </c>
      <c r="AJ263" s="88">
        <v>258</v>
      </c>
      <c r="AK263" s="88">
        <v>1</v>
      </c>
      <c r="AL263" s="88">
        <v>1</v>
      </c>
      <c r="AM263" s="88">
        <v>1</v>
      </c>
      <c r="AN263" s="88">
        <v>1</v>
      </c>
      <c r="AO263" s="88">
        <v>1</v>
      </c>
    </row>
    <row r="264" spans="1:41">
      <c r="A264" s="88">
        <v>259</v>
      </c>
      <c r="B264" s="88">
        <v>1</v>
      </c>
      <c r="C264" s="88">
        <v>1</v>
      </c>
      <c r="D264" s="88">
        <v>1</v>
      </c>
      <c r="E264" s="88">
        <v>1</v>
      </c>
      <c r="F264" s="88">
        <v>1</v>
      </c>
      <c r="G264" s="57"/>
      <c r="H264" s="88">
        <v>259</v>
      </c>
      <c r="I264" s="88">
        <v>1</v>
      </c>
      <c r="J264" s="88">
        <v>1</v>
      </c>
      <c r="K264" s="88">
        <v>1</v>
      </c>
      <c r="L264" s="88">
        <v>1</v>
      </c>
      <c r="M264" s="88">
        <v>1</v>
      </c>
      <c r="O264" s="88">
        <v>259</v>
      </c>
      <c r="P264" s="88">
        <v>1</v>
      </c>
      <c r="Q264" s="88">
        <v>1</v>
      </c>
      <c r="R264" s="88">
        <v>1</v>
      </c>
      <c r="S264" s="88">
        <v>1</v>
      </c>
      <c r="T264" s="88">
        <v>1</v>
      </c>
      <c r="V264" s="88">
        <v>259</v>
      </c>
      <c r="W264" s="88">
        <v>1</v>
      </c>
      <c r="X264" s="88">
        <v>1</v>
      </c>
      <c r="Y264" s="88">
        <v>1</v>
      </c>
      <c r="Z264" s="88">
        <v>1</v>
      </c>
      <c r="AA264" s="88">
        <v>1</v>
      </c>
      <c r="AC264" s="88">
        <v>259</v>
      </c>
      <c r="AD264" s="88">
        <v>0</v>
      </c>
      <c r="AE264" s="88">
        <v>0</v>
      </c>
      <c r="AF264" s="88">
        <v>0</v>
      </c>
      <c r="AG264" s="88">
        <v>1</v>
      </c>
      <c r="AH264" s="88">
        <v>1</v>
      </c>
      <c r="AJ264" s="88">
        <v>259</v>
      </c>
      <c r="AK264" s="88">
        <v>1</v>
      </c>
      <c r="AL264" s="88">
        <v>1</v>
      </c>
      <c r="AM264" s="88">
        <v>1</v>
      </c>
      <c r="AN264" s="88">
        <v>1</v>
      </c>
      <c r="AO264" s="88">
        <v>1</v>
      </c>
    </row>
    <row r="265" spans="1:41">
      <c r="A265" s="88">
        <v>260</v>
      </c>
      <c r="B265" s="88">
        <v>1</v>
      </c>
      <c r="C265" s="88">
        <v>1</v>
      </c>
      <c r="D265" s="88">
        <v>1</v>
      </c>
      <c r="E265" s="88">
        <v>1</v>
      </c>
      <c r="F265" s="88">
        <v>1</v>
      </c>
      <c r="G265" s="57"/>
      <c r="H265" s="88">
        <v>260</v>
      </c>
      <c r="I265" s="88">
        <v>1</v>
      </c>
      <c r="J265" s="88">
        <v>1</v>
      </c>
      <c r="K265" s="88">
        <v>1</v>
      </c>
      <c r="L265" s="88">
        <v>1</v>
      </c>
      <c r="M265" s="88">
        <v>1</v>
      </c>
      <c r="O265" s="88">
        <v>260</v>
      </c>
      <c r="P265" s="88">
        <v>1</v>
      </c>
      <c r="Q265" s="88">
        <v>1</v>
      </c>
      <c r="R265" s="88">
        <v>1</v>
      </c>
      <c r="S265" s="88">
        <v>1</v>
      </c>
      <c r="T265" s="88">
        <v>1</v>
      </c>
      <c r="V265" s="88">
        <v>260</v>
      </c>
      <c r="W265" s="88">
        <v>1</v>
      </c>
      <c r="X265" s="88">
        <v>1</v>
      </c>
      <c r="Y265" s="88">
        <v>1</v>
      </c>
      <c r="Z265" s="88">
        <v>1</v>
      </c>
      <c r="AA265" s="88">
        <v>1</v>
      </c>
      <c r="AC265" s="88">
        <v>260</v>
      </c>
      <c r="AD265" s="88">
        <v>1</v>
      </c>
      <c r="AE265" s="88">
        <v>1</v>
      </c>
      <c r="AF265" s="88">
        <v>1</v>
      </c>
      <c r="AG265" s="88">
        <v>1</v>
      </c>
      <c r="AH265" s="88">
        <v>1</v>
      </c>
      <c r="AJ265" s="88">
        <v>260</v>
      </c>
      <c r="AK265" s="88">
        <v>1</v>
      </c>
      <c r="AL265" s="88">
        <v>1</v>
      </c>
      <c r="AM265" s="88">
        <v>1</v>
      </c>
      <c r="AN265" s="88">
        <v>1</v>
      </c>
      <c r="AO265" s="88">
        <v>1</v>
      </c>
    </row>
    <row r="266" spans="1:41">
      <c r="A266" s="88">
        <v>261</v>
      </c>
      <c r="B266" s="88">
        <v>1</v>
      </c>
      <c r="C266" s="88">
        <v>1</v>
      </c>
      <c r="D266" s="88">
        <v>1</v>
      </c>
      <c r="E266" s="88">
        <v>1</v>
      </c>
      <c r="F266" s="88">
        <v>1</v>
      </c>
      <c r="G266" s="57"/>
      <c r="H266" s="88">
        <v>261</v>
      </c>
      <c r="I266" s="88">
        <v>1</v>
      </c>
      <c r="J266" s="88">
        <v>1</v>
      </c>
      <c r="K266" s="88">
        <v>1</v>
      </c>
      <c r="L266" s="88">
        <v>1</v>
      </c>
      <c r="M266" s="88">
        <v>1</v>
      </c>
      <c r="O266" s="88">
        <v>261</v>
      </c>
      <c r="P266" s="88">
        <v>1</v>
      </c>
      <c r="Q266" s="88">
        <v>1</v>
      </c>
      <c r="R266" s="88">
        <v>1</v>
      </c>
      <c r="S266" s="88">
        <v>1</v>
      </c>
      <c r="T266" s="88">
        <v>1</v>
      </c>
      <c r="V266" s="88">
        <v>261</v>
      </c>
      <c r="W266" s="88">
        <v>1</v>
      </c>
      <c r="X266" s="88">
        <v>1</v>
      </c>
      <c r="Y266" s="88">
        <v>1</v>
      </c>
      <c r="Z266" s="88">
        <v>1</v>
      </c>
      <c r="AA266" s="88">
        <v>1</v>
      </c>
      <c r="AC266" s="88">
        <v>261</v>
      </c>
      <c r="AD266" s="88">
        <v>1</v>
      </c>
      <c r="AE266" s="88">
        <v>1</v>
      </c>
      <c r="AF266" s="88">
        <v>1</v>
      </c>
      <c r="AG266" s="88">
        <v>1</v>
      </c>
      <c r="AH266" s="88">
        <v>1</v>
      </c>
      <c r="AJ266" s="88">
        <v>261</v>
      </c>
      <c r="AK266" s="88">
        <v>1</v>
      </c>
      <c r="AL266" s="88">
        <v>1</v>
      </c>
      <c r="AM266" s="88">
        <v>1</v>
      </c>
      <c r="AN266" s="88">
        <v>1</v>
      </c>
      <c r="AO266" s="88">
        <v>1</v>
      </c>
    </row>
    <row r="267" spans="1:41">
      <c r="A267" s="88">
        <v>262</v>
      </c>
      <c r="B267" s="88">
        <v>1</v>
      </c>
      <c r="C267" s="88">
        <v>1</v>
      </c>
      <c r="D267" s="88">
        <v>1</v>
      </c>
      <c r="E267" s="88">
        <v>1</v>
      </c>
      <c r="F267" s="88">
        <v>1</v>
      </c>
      <c r="G267" s="57"/>
      <c r="H267" s="88">
        <v>262</v>
      </c>
      <c r="I267" s="88">
        <v>1</v>
      </c>
      <c r="J267" s="88">
        <v>1</v>
      </c>
      <c r="K267" s="88">
        <v>1</v>
      </c>
      <c r="L267" s="88">
        <v>1</v>
      </c>
      <c r="M267" s="88">
        <v>1</v>
      </c>
      <c r="O267" s="88">
        <v>262</v>
      </c>
      <c r="P267" s="88">
        <v>1</v>
      </c>
      <c r="Q267" s="88">
        <v>1</v>
      </c>
      <c r="R267" s="88">
        <v>1</v>
      </c>
      <c r="S267" s="88">
        <v>1</v>
      </c>
      <c r="T267" s="88">
        <v>1</v>
      </c>
      <c r="V267" s="88">
        <v>262</v>
      </c>
      <c r="W267" s="88">
        <v>1</v>
      </c>
      <c r="X267" s="88">
        <v>1</v>
      </c>
      <c r="Y267" s="88">
        <v>1</v>
      </c>
      <c r="Z267" s="88">
        <v>1</v>
      </c>
      <c r="AA267" s="88">
        <v>1</v>
      </c>
      <c r="AC267" s="88">
        <v>262</v>
      </c>
      <c r="AD267" s="88">
        <v>1</v>
      </c>
      <c r="AE267" s="88">
        <v>1</v>
      </c>
      <c r="AF267" s="88">
        <v>1</v>
      </c>
      <c r="AG267" s="88">
        <v>1</v>
      </c>
      <c r="AH267" s="88">
        <v>1</v>
      </c>
      <c r="AJ267" s="88">
        <v>262</v>
      </c>
      <c r="AK267" s="88">
        <v>1</v>
      </c>
      <c r="AL267" s="88">
        <v>1</v>
      </c>
      <c r="AM267" s="88">
        <v>1</v>
      </c>
      <c r="AN267" s="88">
        <v>1</v>
      </c>
      <c r="AO267" s="88">
        <v>1</v>
      </c>
    </row>
    <row r="268" spans="1:41">
      <c r="A268" s="88">
        <v>263</v>
      </c>
      <c r="B268" s="88">
        <v>1</v>
      </c>
      <c r="C268" s="88">
        <v>1</v>
      </c>
      <c r="D268" s="88">
        <v>1</v>
      </c>
      <c r="E268" s="88">
        <v>1</v>
      </c>
      <c r="F268" s="88">
        <v>1</v>
      </c>
      <c r="G268" s="57"/>
      <c r="H268" s="88">
        <v>263</v>
      </c>
      <c r="I268" s="88">
        <v>1</v>
      </c>
      <c r="J268" s="88">
        <v>1</v>
      </c>
      <c r="K268" s="88">
        <v>1</v>
      </c>
      <c r="L268" s="88">
        <v>1</v>
      </c>
      <c r="M268" s="88">
        <v>1</v>
      </c>
      <c r="O268" s="88">
        <v>263</v>
      </c>
      <c r="P268" s="88">
        <v>1</v>
      </c>
      <c r="Q268" s="88">
        <v>1</v>
      </c>
      <c r="R268" s="88">
        <v>1</v>
      </c>
      <c r="S268" s="88">
        <v>1</v>
      </c>
      <c r="T268" s="88">
        <v>1</v>
      </c>
      <c r="V268" s="88">
        <v>263</v>
      </c>
      <c r="W268" s="88">
        <v>1</v>
      </c>
      <c r="X268" s="88">
        <v>1</v>
      </c>
      <c r="Y268" s="88">
        <v>1</v>
      </c>
      <c r="Z268" s="88">
        <v>1</v>
      </c>
      <c r="AA268" s="88">
        <v>1</v>
      </c>
      <c r="AC268" s="88">
        <v>263</v>
      </c>
      <c r="AD268" s="88">
        <v>1</v>
      </c>
      <c r="AE268" s="88">
        <v>1</v>
      </c>
      <c r="AF268" s="88">
        <v>1</v>
      </c>
      <c r="AG268" s="88">
        <v>1</v>
      </c>
      <c r="AH268" s="88">
        <v>1</v>
      </c>
      <c r="AJ268" s="88">
        <v>263</v>
      </c>
      <c r="AK268" s="88">
        <v>1</v>
      </c>
      <c r="AL268" s="88">
        <v>1</v>
      </c>
      <c r="AM268" s="88">
        <v>1</v>
      </c>
      <c r="AN268" s="88">
        <v>1</v>
      </c>
      <c r="AO268" s="88">
        <v>1</v>
      </c>
    </row>
    <row r="269" spans="1:41">
      <c r="A269" s="88">
        <v>264</v>
      </c>
      <c r="B269" s="88">
        <v>1</v>
      </c>
      <c r="C269" s="88">
        <v>1</v>
      </c>
      <c r="D269" s="88">
        <v>1</v>
      </c>
      <c r="E269" s="88">
        <v>1</v>
      </c>
      <c r="F269" s="88">
        <v>1</v>
      </c>
      <c r="G269" s="57"/>
      <c r="H269" s="88">
        <v>264</v>
      </c>
      <c r="I269" s="88">
        <v>1</v>
      </c>
      <c r="J269" s="88">
        <v>1</v>
      </c>
      <c r="K269" s="88">
        <v>1</v>
      </c>
      <c r="L269" s="88">
        <v>1</v>
      </c>
      <c r="M269" s="88">
        <v>1</v>
      </c>
      <c r="O269" s="88">
        <v>264</v>
      </c>
      <c r="P269" s="88">
        <v>1</v>
      </c>
      <c r="Q269" s="88">
        <v>1</v>
      </c>
      <c r="R269" s="88">
        <v>1</v>
      </c>
      <c r="S269" s="88">
        <v>1</v>
      </c>
      <c r="T269" s="88">
        <v>1</v>
      </c>
      <c r="V269" s="88">
        <v>264</v>
      </c>
      <c r="W269" s="88">
        <v>1</v>
      </c>
      <c r="X269" s="88">
        <v>1</v>
      </c>
      <c r="Y269" s="88">
        <v>1</v>
      </c>
      <c r="Z269" s="88">
        <v>1</v>
      </c>
      <c r="AA269" s="88">
        <v>1</v>
      </c>
      <c r="AC269" s="88">
        <v>264</v>
      </c>
      <c r="AD269" s="88">
        <v>0</v>
      </c>
      <c r="AE269" s="88">
        <v>0</v>
      </c>
      <c r="AF269" s="88">
        <v>0</v>
      </c>
      <c r="AG269" s="88">
        <v>1</v>
      </c>
      <c r="AH269" s="88">
        <v>1</v>
      </c>
      <c r="AJ269" s="88">
        <v>264</v>
      </c>
      <c r="AK269" s="88">
        <v>1</v>
      </c>
      <c r="AL269" s="88">
        <v>1</v>
      </c>
      <c r="AM269" s="88">
        <v>1</v>
      </c>
      <c r="AN269" s="88">
        <v>1</v>
      </c>
      <c r="AO269" s="88">
        <v>1</v>
      </c>
    </row>
    <row r="270" spans="1:41">
      <c r="A270" s="88">
        <v>265</v>
      </c>
      <c r="B270" s="88">
        <v>1</v>
      </c>
      <c r="C270" s="88">
        <v>1</v>
      </c>
      <c r="D270" s="88">
        <v>1</v>
      </c>
      <c r="E270" s="88">
        <v>1</v>
      </c>
      <c r="F270" s="88">
        <v>1</v>
      </c>
      <c r="G270" s="57"/>
      <c r="H270" s="88">
        <v>265</v>
      </c>
      <c r="I270" s="88">
        <v>1</v>
      </c>
      <c r="J270" s="88">
        <v>1</v>
      </c>
      <c r="K270" s="88">
        <v>1</v>
      </c>
      <c r="L270" s="88">
        <v>1</v>
      </c>
      <c r="M270" s="88">
        <v>1</v>
      </c>
      <c r="O270" s="88">
        <v>265</v>
      </c>
      <c r="P270" s="88">
        <v>1</v>
      </c>
      <c r="Q270" s="88">
        <v>1</v>
      </c>
      <c r="R270" s="88">
        <v>1</v>
      </c>
      <c r="S270" s="88">
        <v>1</v>
      </c>
      <c r="T270" s="88">
        <v>1</v>
      </c>
      <c r="V270" s="88">
        <v>265</v>
      </c>
      <c r="W270" s="88">
        <v>1</v>
      </c>
      <c r="X270" s="88">
        <v>1</v>
      </c>
      <c r="Y270" s="88">
        <v>1</v>
      </c>
      <c r="Z270" s="88">
        <v>1</v>
      </c>
      <c r="AA270" s="88">
        <v>1</v>
      </c>
      <c r="AC270" s="88">
        <v>265</v>
      </c>
      <c r="AD270" s="88">
        <v>0</v>
      </c>
      <c r="AE270" s="88">
        <v>0</v>
      </c>
      <c r="AF270" s="88">
        <v>0</v>
      </c>
      <c r="AG270" s="88">
        <v>1</v>
      </c>
      <c r="AH270" s="88">
        <v>1</v>
      </c>
      <c r="AJ270" s="88">
        <v>265</v>
      </c>
      <c r="AK270" s="88">
        <v>1</v>
      </c>
      <c r="AL270" s="88">
        <v>1</v>
      </c>
      <c r="AM270" s="88">
        <v>1</v>
      </c>
      <c r="AN270" s="88">
        <v>1</v>
      </c>
      <c r="AO270" s="88">
        <v>1</v>
      </c>
    </row>
    <row r="271" spans="1:41">
      <c r="A271" s="88">
        <v>266</v>
      </c>
      <c r="B271" s="88">
        <v>1</v>
      </c>
      <c r="C271" s="88">
        <v>1</v>
      </c>
      <c r="D271" s="88">
        <v>1</v>
      </c>
      <c r="E271" s="88">
        <v>1</v>
      </c>
      <c r="F271" s="88">
        <v>1</v>
      </c>
      <c r="G271" s="57"/>
      <c r="H271" s="88">
        <v>266</v>
      </c>
      <c r="I271" s="88">
        <v>1</v>
      </c>
      <c r="J271" s="88">
        <v>1</v>
      </c>
      <c r="K271" s="88">
        <v>1</v>
      </c>
      <c r="L271" s="88">
        <v>1</v>
      </c>
      <c r="M271" s="88">
        <v>1</v>
      </c>
      <c r="O271" s="88">
        <v>266</v>
      </c>
      <c r="P271" s="88">
        <v>1</v>
      </c>
      <c r="Q271" s="88">
        <v>1</v>
      </c>
      <c r="R271" s="88">
        <v>1</v>
      </c>
      <c r="S271" s="88">
        <v>1</v>
      </c>
      <c r="T271" s="88">
        <v>1</v>
      </c>
      <c r="V271" s="88">
        <v>266</v>
      </c>
      <c r="W271" s="88">
        <v>1</v>
      </c>
      <c r="X271" s="88">
        <v>1</v>
      </c>
      <c r="Y271" s="88">
        <v>1</v>
      </c>
      <c r="Z271" s="88">
        <v>1</v>
      </c>
      <c r="AA271" s="88">
        <v>1</v>
      </c>
      <c r="AC271" s="88">
        <v>266</v>
      </c>
      <c r="AD271" s="88">
        <v>0</v>
      </c>
      <c r="AE271" s="88">
        <v>0</v>
      </c>
      <c r="AF271" s="88">
        <v>0</v>
      </c>
      <c r="AG271" s="88">
        <v>1</v>
      </c>
      <c r="AH271" s="88">
        <v>1</v>
      </c>
      <c r="AJ271" s="88">
        <v>266</v>
      </c>
      <c r="AK271" s="88">
        <v>1</v>
      </c>
      <c r="AL271" s="88">
        <v>1</v>
      </c>
      <c r="AM271" s="88">
        <v>1</v>
      </c>
      <c r="AN271" s="88">
        <v>1</v>
      </c>
      <c r="AO271" s="88">
        <v>1</v>
      </c>
    </row>
    <row r="272" spans="1:41">
      <c r="A272" s="88">
        <v>267</v>
      </c>
      <c r="B272" s="88">
        <v>1</v>
      </c>
      <c r="C272" s="88">
        <v>1</v>
      </c>
      <c r="D272" s="88">
        <v>1</v>
      </c>
      <c r="E272" s="88">
        <v>1</v>
      </c>
      <c r="F272" s="88">
        <v>1</v>
      </c>
      <c r="G272" s="57"/>
      <c r="H272" s="88">
        <v>267</v>
      </c>
      <c r="I272" s="88">
        <v>1</v>
      </c>
      <c r="J272" s="88">
        <v>1</v>
      </c>
      <c r="K272" s="88">
        <v>1</v>
      </c>
      <c r="L272" s="88">
        <v>1</v>
      </c>
      <c r="M272" s="88">
        <v>1</v>
      </c>
      <c r="O272" s="88">
        <v>267</v>
      </c>
      <c r="P272" s="88">
        <v>1</v>
      </c>
      <c r="Q272" s="88">
        <v>1</v>
      </c>
      <c r="R272" s="88">
        <v>1</v>
      </c>
      <c r="S272" s="88">
        <v>1</v>
      </c>
      <c r="T272" s="88">
        <v>1</v>
      </c>
      <c r="V272" s="88">
        <v>267</v>
      </c>
      <c r="W272" s="88">
        <v>1</v>
      </c>
      <c r="X272" s="88">
        <v>1</v>
      </c>
      <c r="Y272" s="88">
        <v>1</v>
      </c>
      <c r="Z272" s="88">
        <v>1</v>
      </c>
      <c r="AA272" s="88">
        <v>1</v>
      </c>
      <c r="AC272" s="88">
        <v>267</v>
      </c>
      <c r="AD272" s="88">
        <v>0</v>
      </c>
      <c r="AE272" s="88">
        <v>0</v>
      </c>
      <c r="AF272" s="88">
        <v>0</v>
      </c>
      <c r="AG272" s="88">
        <v>1</v>
      </c>
      <c r="AH272" s="88">
        <v>1</v>
      </c>
      <c r="AJ272" s="88">
        <v>267</v>
      </c>
      <c r="AK272" s="88">
        <v>1</v>
      </c>
      <c r="AL272" s="88">
        <v>1</v>
      </c>
      <c r="AM272" s="88">
        <v>1</v>
      </c>
      <c r="AN272" s="88">
        <v>1</v>
      </c>
      <c r="AO272" s="88">
        <v>1</v>
      </c>
    </row>
    <row r="273" spans="1:41">
      <c r="A273" s="88">
        <v>268</v>
      </c>
      <c r="B273" s="88">
        <v>1</v>
      </c>
      <c r="C273" s="88">
        <v>1</v>
      </c>
      <c r="D273" s="88">
        <v>1</v>
      </c>
      <c r="E273" s="88">
        <v>1</v>
      </c>
      <c r="F273" s="88">
        <v>1</v>
      </c>
      <c r="G273" s="57"/>
      <c r="H273" s="88">
        <v>268</v>
      </c>
      <c r="I273" s="88">
        <v>1</v>
      </c>
      <c r="J273" s="88">
        <v>1</v>
      </c>
      <c r="K273" s="88">
        <v>1</v>
      </c>
      <c r="L273" s="88">
        <v>1</v>
      </c>
      <c r="M273" s="88">
        <v>1</v>
      </c>
      <c r="O273" s="88">
        <v>268</v>
      </c>
      <c r="P273" s="88">
        <v>1</v>
      </c>
      <c r="Q273" s="88">
        <v>1</v>
      </c>
      <c r="R273" s="88">
        <v>1</v>
      </c>
      <c r="S273" s="88">
        <v>1</v>
      </c>
      <c r="T273" s="88">
        <v>1</v>
      </c>
      <c r="V273" s="88">
        <v>268</v>
      </c>
      <c r="W273" s="88">
        <v>1</v>
      </c>
      <c r="X273" s="88">
        <v>1</v>
      </c>
      <c r="Y273" s="88">
        <v>1</v>
      </c>
      <c r="Z273" s="88">
        <v>1</v>
      </c>
      <c r="AA273" s="88">
        <v>1</v>
      </c>
      <c r="AC273" s="88">
        <v>268</v>
      </c>
      <c r="AD273" s="88">
        <v>0</v>
      </c>
      <c r="AE273" s="88">
        <v>0</v>
      </c>
      <c r="AF273" s="88">
        <v>0</v>
      </c>
      <c r="AG273" s="88">
        <v>1</v>
      </c>
      <c r="AH273" s="88">
        <v>1</v>
      </c>
      <c r="AJ273" s="88">
        <v>268</v>
      </c>
      <c r="AK273" s="88">
        <v>1</v>
      </c>
      <c r="AL273" s="88">
        <v>1</v>
      </c>
      <c r="AM273" s="88">
        <v>1</v>
      </c>
      <c r="AN273" s="88">
        <v>1</v>
      </c>
      <c r="AO273" s="88">
        <v>1</v>
      </c>
    </row>
    <row r="274" spans="1:41">
      <c r="A274" s="88">
        <v>269</v>
      </c>
      <c r="B274" s="88">
        <v>1</v>
      </c>
      <c r="C274" s="88">
        <v>1</v>
      </c>
      <c r="D274" s="88">
        <v>1</v>
      </c>
      <c r="E274" s="88">
        <v>1</v>
      </c>
      <c r="F274" s="88">
        <v>1</v>
      </c>
      <c r="G274" s="57"/>
      <c r="H274" s="88">
        <v>269</v>
      </c>
      <c r="I274" s="88">
        <v>1</v>
      </c>
      <c r="J274" s="88">
        <v>1</v>
      </c>
      <c r="K274" s="88">
        <v>1</v>
      </c>
      <c r="L274" s="88">
        <v>1</v>
      </c>
      <c r="M274" s="88">
        <v>1</v>
      </c>
      <c r="O274" s="88">
        <v>269</v>
      </c>
      <c r="P274" s="88">
        <v>1</v>
      </c>
      <c r="Q274" s="88">
        <v>1</v>
      </c>
      <c r="R274" s="88">
        <v>1</v>
      </c>
      <c r="S274" s="88">
        <v>1</v>
      </c>
      <c r="T274" s="88">
        <v>1</v>
      </c>
      <c r="V274" s="88">
        <v>269</v>
      </c>
      <c r="W274" s="88">
        <v>1</v>
      </c>
      <c r="X274" s="88">
        <v>1</v>
      </c>
      <c r="Y274" s="88">
        <v>1</v>
      </c>
      <c r="Z274" s="88">
        <v>1</v>
      </c>
      <c r="AA274" s="88">
        <v>1</v>
      </c>
      <c r="AC274" s="88">
        <v>269</v>
      </c>
      <c r="AD274" s="88">
        <v>0</v>
      </c>
      <c r="AE274" s="88">
        <v>0</v>
      </c>
      <c r="AF274" s="88">
        <v>0</v>
      </c>
      <c r="AG274" s="88">
        <v>1</v>
      </c>
      <c r="AH274" s="88">
        <v>1</v>
      </c>
      <c r="AJ274" s="88">
        <v>269</v>
      </c>
      <c r="AK274" s="88">
        <v>1</v>
      </c>
      <c r="AL274" s="88">
        <v>1</v>
      </c>
      <c r="AM274" s="88">
        <v>1</v>
      </c>
      <c r="AN274" s="88">
        <v>1</v>
      </c>
      <c r="AO274" s="88">
        <v>1</v>
      </c>
    </row>
    <row r="275" spans="1:41">
      <c r="A275" s="88">
        <v>270</v>
      </c>
      <c r="B275" s="88">
        <v>1</v>
      </c>
      <c r="C275" s="88">
        <v>1</v>
      </c>
      <c r="D275" s="88">
        <v>1</v>
      </c>
      <c r="E275" s="88">
        <v>1</v>
      </c>
      <c r="F275" s="88">
        <v>1</v>
      </c>
      <c r="G275" s="57"/>
      <c r="H275" s="88">
        <v>270</v>
      </c>
      <c r="I275" s="88">
        <v>1</v>
      </c>
      <c r="J275" s="88">
        <v>1</v>
      </c>
      <c r="K275" s="88">
        <v>1</v>
      </c>
      <c r="L275" s="88">
        <v>1</v>
      </c>
      <c r="M275" s="88">
        <v>1</v>
      </c>
      <c r="O275" s="88">
        <v>270</v>
      </c>
      <c r="P275" s="88">
        <v>1</v>
      </c>
      <c r="Q275" s="88">
        <v>1</v>
      </c>
      <c r="R275" s="88">
        <v>1</v>
      </c>
      <c r="S275" s="88">
        <v>1</v>
      </c>
      <c r="T275" s="88">
        <v>1</v>
      </c>
      <c r="V275" s="88">
        <v>270</v>
      </c>
      <c r="W275" s="88">
        <v>1</v>
      </c>
      <c r="X275" s="88">
        <v>1</v>
      </c>
      <c r="Y275" s="88">
        <v>1</v>
      </c>
      <c r="Z275" s="88">
        <v>1</v>
      </c>
      <c r="AA275" s="88">
        <v>1</v>
      </c>
      <c r="AC275" s="88">
        <v>270</v>
      </c>
      <c r="AD275" s="88">
        <v>0</v>
      </c>
      <c r="AE275" s="88">
        <v>0</v>
      </c>
      <c r="AF275" s="88">
        <v>0</v>
      </c>
      <c r="AG275" s="88">
        <v>1</v>
      </c>
      <c r="AH275" s="88">
        <v>1</v>
      </c>
      <c r="AJ275" s="88">
        <v>270</v>
      </c>
      <c r="AK275" s="88">
        <v>1</v>
      </c>
      <c r="AL275" s="88">
        <v>1</v>
      </c>
      <c r="AM275" s="88">
        <v>1</v>
      </c>
      <c r="AN275" s="88">
        <v>1</v>
      </c>
      <c r="AO275" s="88">
        <v>1</v>
      </c>
    </row>
    <row r="276" spans="1:41">
      <c r="A276" s="88">
        <v>271</v>
      </c>
      <c r="B276" s="88">
        <v>1</v>
      </c>
      <c r="C276" s="88">
        <v>1</v>
      </c>
      <c r="D276" s="88">
        <v>1</v>
      </c>
      <c r="E276" s="88">
        <v>1</v>
      </c>
      <c r="F276" s="88">
        <v>1</v>
      </c>
      <c r="G276" s="57"/>
      <c r="H276" s="88">
        <v>271</v>
      </c>
      <c r="I276" s="88">
        <v>1</v>
      </c>
      <c r="J276" s="88">
        <v>1</v>
      </c>
      <c r="K276" s="88">
        <v>1</v>
      </c>
      <c r="L276" s="88">
        <v>1</v>
      </c>
      <c r="M276" s="88">
        <v>1</v>
      </c>
      <c r="O276" s="88">
        <v>271</v>
      </c>
      <c r="P276" s="88">
        <v>1</v>
      </c>
      <c r="Q276" s="88">
        <v>1</v>
      </c>
      <c r="R276" s="88">
        <v>1</v>
      </c>
      <c r="S276" s="88">
        <v>1</v>
      </c>
      <c r="T276" s="88">
        <v>1</v>
      </c>
      <c r="V276" s="88">
        <v>271</v>
      </c>
      <c r="W276" s="88">
        <v>1</v>
      </c>
      <c r="X276" s="88">
        <v>1</v>
      </c>
      <c r="Y276" s="88">
        <v>1</v>
      </c>
      <c r="Z276" s="88">
        <v>1</v>
      </c>
      <c r="AA276" s="88">
        <v>1</v>
      </c>
      <c r="AC276" s="88">
        <v>271</v>
      </c>
      <c r="AD276" s="88">
        <v>0</v>
      </c>
      <c r="AE276" s="88">
        <v>0</v>
      </c>
      <c r="AF276" s="88">
        <v>0</v>
      </c>
      <c r="AG276" s="88">
        <v>1</v>
      </c>
      <c r="AH276" s="88">
        <v>1</v>
      </c>
      <c r="AJ276" s="88">
        <v>271</v>
      </c>
      <c r="AK276" s="88">
        <v>1</v>
      </c>
      <c r="AL276" s="88">
        <v>1</v>
      </c>
      <c r="AM276" s="88">
        <v>1</v>
      </c>
      <c r="AN276" s="88">
        <v>1</v>
      </c>
      <c r="AO276" s="88">
        <v>1</v>
      </c>
    </row>
    <row r="277" spans="1:41">
      <c r="A277" s="88">
        <v>272</v>
      </c>
      <c r="B277" s="88">
        <v>1</v>
      </c>
      <c r="C277" s="88">
        <v>1</v>
      </c>
      <c r="D277" s="88">
        <v>1</v>
      </c>
      <c r="E277" s="88">
        <v>1</v>
      </c>
      <c r="F277" s="88">
        <v>1</v>
      </c>
      <c r="G277" s="57"/>
      <c r="H277" s="88">
        <v>272</v>
      </c>
      <c r="I277" s="88">
        <v>1</v>
      </c>
      <c r="J277" s="88">
        <v>1</v>
      </c>
      <c r="K277" s="88">
        <v>1</v>
      </c>
      <c r="L277" s="88">
        <v>1</v>
      </c>
      <c r="M277" s="88">
        <v>1</v>
      </c>
      <c r="O277" s="88">
        <v>272</v>
      </c>
      <c r="P277" s="88">
        <v>1</v>
      </c>
      <c r="Q277" s="88">
        <v>1</v>
      </c>
      <c r="R277" s="88">
        <v>1</v>
      </c>
      <c r="S277" s="88">
        <v>1</v>
      </c>
      <c r="T277" s="88">
        <v>1</v>
      </c>
      <c r="V277" s="88">
        <v>272</v>
      </c>
      <c r="W277" s="88">
        <v>1</v>
      </c>
      <c r="X277" s="88">
        <v>1</v>
      </c>
      <c r="Y277" s="88">
        <v>1</v>
      </c>
      <c r="Z277" s="88">
        <v>1</v>
      </c>
      <c r="AA277" s="88">
        <v>1</v>
      </c>
      <c r="AC277" s="88">
        <v>272</v>
      </c>
      <c r="AD277" s="88">
        <v>0</v>
      </c>
      <c r="AE277" s="88">
        <v>0</v>
      </c>
      <c r="AF277" s="88">
        <v>0</v>
      </c>
      <c r="AG277" s="88">
        <v>1</v>
      </c>
      <c r="AH277" s="88">
        <v>1</v>
      </c>
      <c r="AJ277" s="88">
        <v>272</v>
      </c>
      <c r="AK277" s="88">
        <v>1</v>
      </c>
      <c r="AL277" s="88">
        <v>1</v>
      </c>
      <c r="AM277" s="88">
        <v>1</v>
      </c>
      <c r="AN277" s="88">
        <v>1</v>
      </c>
      <c r="AO277" s="88">
        <v>1</v>
      </c>
    </row>
    <row r="278" spans="1:41">
      <c r="A278" s="88">
        <v>273</v>
      </c>
      <c r="B278" s="88">
        <v>1</v>
      </c>
      <c r="C278" s="88">
        <v>1</v>
      </c>
      <c r="D278" s="88">
        <v>1</v>
      </c>
      <c r="E278" s="88">
        <v>1</v>
      </c>
      <c r="F278" s="88">
        <v>1</v>
      </c>
      <c r="G278" s="57"/>
      <c r="H278" s="88">
        <v>273</v>
      </c>
      <c r="I278" s="88">
        <v>1</v>
      </c>
      <c r="J278" s="88">
        <v>1</v>
      </c>
      <c r="K278" s="88">
        <v>1</v>
      </c>
      <c r="L278" s="88">
        <v>1</v>
      </c>
      <c r="M278" s="88">
        <v>1</v>
      </c>
      <c r="O278" s="88">
        <v>273</v>
      </c>
      <c r="P278" s="88">
        <v>1</v>
      </c>
      <c r="Q278" s="88">
        <v>1</v>
      </c>
      <c r="R278" s="88">
        <v>1</v>
      </c>
      <c r="S278" s="88">
        <v>1</v>
      </c>
      <c r="T278" s="88">
        <v>1</v>
      </c>
      <c r="V278" s="88">
        <v>273</v>
      </c>
      <c r="W278" s="88">
        <v>1</v>
      </c>
      <c r="X278" s="88">
        <v>1</v>
      </c>
      <c r="Y278" s="88">
        <v>1</v>
      </c>
      <c r="Z278" s="88">
        <v>1</v>
      </c>
      <c r="AA278" s="88">
        <v>1</v>
      </c>
      <c r="AC278" s="88">
        <v>273</v>
      </c>
      <c r="AD278" s="88">
        <v>0</v>
      </c>
      <c r="AE278" s="88">
        <v>0</v>
      </c>
      <c r="AF278" s="88">
        <v>0</v>
      </c>
      <c r="AG278" s="88">
        <v>1</v>
      </c>
      <c r="AH278" s="88">
        <v>1</v>
      </c>
      <c r="AJ278" s="88">
        <v>273</v>
      </c>
      <c r="AK278" s="88">
        <v>1</v>
      </c>
      <c r="AL278" s="88">
        <v>1</v>
      </c>
      <c r="AM278" s="88">
        <v>1</v>
      </c>
      <c r="AN278" s="88">
        <v>1</v>
      </c>
      <c r="AO278" s="88">
        <v>1</v>
      </c>
    </row>
    <row r="279" spans="1:41">
      <c r="A279" s="88">
        <v>274</v>
      </c>
      <c r="B279" s="88">
        <v>1</v>
      </c>
      <c r="C279" s="88">
        <v>1</v>
      </c>
      <c r="D279" s="88">
        <v>1</v>
      </c>
      <c r="E279" s="88">
        <v>1</v>
      </c>
      <c r="F279" s="88">
        <v>1</v>
      </c>
      <c r="G279" s="57"/>
      <c r="H279" s="88">
        <v>274</v>
      </c>
      <c r="I279" s="88">
        <v>1</v>
      </c>
      <c r="J279" s="88">
        <v>1</v>
      </c>
      <c r="K279" s="88">
        <v>1</v>
      </c>
      <c r="L279" s="88">
        <v>1</v>
      </c>
      <c r="M279" s="88">
        <v>1</v>
      </c>
      <c r="O279" s="88">
        <v>274</v>
      </c>
      <c r="P279" s="88">
        <v>1</v>
      </c>
      <c r="Q279" s="88">
        <v>1</v>
      </c>
      <c r="R279" s="88">
        <v>1</v>
      </c>
      <c r="S279" s="88">
        <v>1</v>
      </c>
      <c r="T279" s="88">
        <v>1</v>
      </c>
      <c r="V279" s="88">
        <v>274</v>
      </c>
      <c r="W279" s="88">
        <v>1</v>
      </c>
      <c r="X279" s="88">
        <v>1</v>
      </c>
      <c r="Y279" s="88">
        <v>1</v>
      </c>
      <c r="Z279" s="88">
        <v>1</v>
      </c>
      <c r="AA279" s="88">
        <v>1</v>
      </c>
      <c r="AC279" s="88">
        <v>274</v>
      </c>
      <c r="AD279" s="88">
        <v>0</v>
      </c>
      <c r="AE279" s="88">
        <v>0</v>
      </c>
      <c r="AF279" s="88">
        <v>0</v>
      </c>
      <c r="AG279" s="88">
        <v>1</v>
      </c>
      <c r="AH279" s="88">
        <v>1</v>
      </c>
      <c r="AJ279" s="88">
        <v>274</v>
      </c>
      <c r="AK279" s="88">
        <v>1</v>
      </c>
      <c r="AL279" s="88">
        <v>1</v>
      </c>
      <c r="AM279" s="88">
        <v>1</v>
      </c>
      <c r="AN279" s="88">
        <v>1</v>
      </c>
      <c r="AO279" s="88">
        <v>1</v>
      </c>
    </row>
    <row r="280" spans="1:41">
      <c r="A280" s="88">
        <v>275</v>
      </c>
      <c r="B280" s="88">
        <v>1</v>
      </c>
      <c r="C280" s="88">
        <v>1</v>
      </c>
      <c r="D280" s="88">
        <v>1</v>
      </c>
      <c r="E280" s="88">
        <v>1</v>
      </c>
      <c r="F280" s="88">
        <v>1</v>
      </c>
      <c r="G280" s="57"/>
      <c r="H280" s="88">
        <v>275</v>
      </c>
      <c r="I280" s="88">
        <v>1</v>
      </c>
      <c r="J280" s="88">
        <v>1</v>
      </c>
      <c r="K280" s="88">
        <v>1</v>
      </c>
      <c r="L280" s="88">
        <v>1</v>
      </c>
      <c r="M280" s="88">
        <v>1</v>
      </c>
      <c r="O280" s="88">
        <v>275</v>
      </c>
      <c r="P280" s="88">
        <v>1</v>
      </c>
      <c r="Q280" s="88">
        <v>1</v>
      </c>
      <c r="R280" s="88">
        <v>1</v>
      </c>
      <c r="S280" s="88">
        <v>1</v>
      </c>
      <c r="T280" s="88">
        <v>1</v>
      </c>
      <c r="V280" s="88">
        <v>275</v>
      </c>
      <c r="W280" s="88">
        <v>1</v>
      </c>
      <c r="X280" s="88">
        <v>1</v>
      </c>
      <c r="Y280" s="88">
        <v>1</v>
      </c>
      <c r="Z280" s="88">
        <v>1</v>
      </c>
      <c r="AA280" s="88">
        <v>1</v>
      </c>
      <c r="AC280" s="88">
        <v>275</v>
      </c>
      <c r="AD280" s="88">
        <v>0</v>
      </c>
      <c r="AE280" s="88">
        <v>0</v>
      </c>
      <c r="AF280" s="88">
        <v>0</v>
      </c>
      <c r="AG280" s="88">
        <v>1</v>
      </c>
      <c r="AH280" s="88">
        <v>1</v>
      </c>
      <c r="AJ280" s="88">
        <v>275</v>
      </c>
      <c r="AK280" s="88">
        <v>1</v>
      </c>
      <c r="AL280" s="88">
        <v>1</v>
      </c>
      <c r="AM280" s="88">
        <v>1</v>
      </c>
      <c r="AN280" s="88">
        <v>1</v>
      </c>
      <c r="AO280" s="88">
        <v>1</v>
      </c>
    </row>
    <row r="281" spans="1:41">
      <c r="A281" s="88">
        <v>276</v>
      </c>
      <c r="B281" s="88">
        <v>1</v>
      </c>
      <c r="C281" s="88">
        <v>1</v>
      </c>
      <c r="D281" s="88">
        <v>1</v>
      </c>
      <c r="E281" s="88">
        <v>1</v>
      </c>
      <c r="F281" s="88">
        <v>1</v>
      </c>
      <c r="G281" s="57"/>
      <c r="H281" s="88">
        <v>276</v>
      </c>
      <c r="I281" s="88">
        <v>1</v>
      </c>
      <c r="J281" s="88">
        <v>1</v>
      </c>
      <c r="K281" s="88">
        <v>1</v>
      </c>
      <c r="L281" s="88">
        <v>1</v>
      </c>
      <c r="M281" s="88">
        <v>1</v>
      </c>
      <c r="O281" s="88">
        <v>276</v>
      </c>
      <c r="P281" s="88">
        <v>1</v>
      </c>
      <c r="Q281" s="88">
        <v>1</v>
      </c>
      <c r="R281" s="88">
        <v>1</v>
      </c>
      <c r="S281" s="88">
        <v>1</v>
      </c>
      <c r="T281" s="88">
        <v>1</v>
      </c>
      <c r="V281" s="88">
        <v>276</v>
      </c>
      <c r="W281" s="88">
        <v>1</v>
      </c>
      <c r="X281" s="88">
        <v>1</v>
      </c>
      <c r="Y281" s="88">
        <v>1</v>
      </c>
      <c r="Z281" s="88">
        <v>1</v>
      </c>
      <c r="AA281" s="88">
        <v>1</v>
      </c>
      <c r="AC281" s="88">
        <v>276</v>
      </c>
      <c r="AD281" s="88">
        <v>0</v>
      </c>
      <c r="AE281" s="88">
        <v>0</v>
      </c>
      <c r="AF281" s="88">
        <v>0</v>
      </c>
      <c r="AG281" s="88">
        <v>1</v>
      </c>
      <c r="AH281" s="88">
        <v>1</v>
      </c>
      <c r="AJ281" s="88">
        <v>276</v>
      </c>
      <c r="AK281" s="88">
        <v>1</v>
      </c>
      <c r="AL281" s="88">
        <v>1</v>
      </c>
      <c r="AM281" s="88">
        <v>1</v>
      </c>
      <c r="AN281" s="88">
        <v>1</v>
      </c>
      <c r="AO281" s="88">
        <v>1</v>
      </c>
    </row>
    <row r="282" spans="1:41">
      <c r="A282" s="88">
        <v>277</v>
      </c>
      <c r="B282" s="88">
        <v>1</v>
      </c>
      <c r="C282" s="88">
        <v>1</v>
      </c>
      <c r="D282" s="88">
        <v>1</v>
      </c>
      <c r="E282" s="88">
        <v>1</v>
      </c>
      <c r="F282" s="88">
        <v>1</v>
      </c>
      <c r="G282" s="57"/>
      <c r="H282" s="88">
        <v>277</v>
      </c>
      <c r="I282" s="88">
        <v>1</v>
      </c>
      <c r="J282" s="88">
        <v>1</v>
      </c>
      <c r="K282" s="88">
        <v>1</v>
      </c>
      <c r="L282" s="88">
        <v>1</v>
      </c>
      <c r="M282" s="88">
        <v>1</v>
      </c>
      <c r="O282" s="88">
        <v>277</v>
      </c>
      <c r="P282" s="88">
        <v>1</v>
      </c>
      <c r="Q282" s="88">
        <v>1</v>
      </c>
      <c r="R282" s="88">
        <v>1</v>
      </c>
      <c r="S282" s="88">
        <v>1</v>
      </c>
      <c r="T282" s="88">
        <v>1</v>
      </c>
      <c r="V282" s="88">
        <v>277</v>
      </c>
      <c r="W282" s="88">
        <v>1</v>
      </c>
      <c r="X282" s="88">
        <v>1</v>
      </c>
      <c r="Y282" s="88">
        <v>1</v>
      </c>
      <c r="Z282" s="88">
        <v>1</v>
      </c>
      <c r="AA282" s="88">
        <v>1</v>
      </c>
      <c r="AC282" s="88">
        <v>277</v>
      </c>
      <c r="AD282" s="88">
        <v>0</v>
      </c>
      <c r="AE282" s="88">
        <v>0</v>
      </c>
      <c r="AF282" s="88">
        <v>0</v>
      </c>
      <c r="AG282" s="88">
        <v>1</v>
      </c>
      <c r="AH282" s="88">
        <v>1</v>
      </c>
      <c r="AJ282" s="88">
        <v>277</v>
      </c>
      <c r="AK282" s="88">
        <v>1</v>
      </c>
      <c r="AL282" s="88">
        <v>1</v>
      </c>
      <c r="AM282" s="88">
        <v>1</v>
      </c>
      <c r="AN282" s="88">
        <v>1</v>
      </c>
      <c r="AO282" s="88">
        <v>1</v>
      </c>
    </row>
    <row r="283" spans="1:41">
      <c r="A283" s="88">
        <v>278</v>
      </c>
      <c r="B283" s="88">
        <v>1</v>
      </c>
      <c r="C283" s="88">
        <v>1</v>
      </c>
      <c r="D283" s="88">
        <v>1</v>
      </c>
      <c r="E283" s="88">
        <v>1</v>
      </c>
      <c r="F283" s="88">
        <v>1</v>
      </c>
      <c r="G283" s="57"/>
      <c r="H283" s="88">
        <v>278</v>
      </c>
      <c r="I283" s="88">
        <v>1</v>
      </c>
      <c r="J283" s="88">
        <v>1</v>
      </c>
      <c r="K283" s="88">
        <v>1</v>
      </c>
      <c r="L283" s="88">
        <v>1</v>
      </c>
      <c r="M283" s="88">
        <v>1</v>
      </c>
      <c r="O283" s="88">
        <v>278</v>
      </c>
      <c r="P283" s="88">
        <v>1</v>
      </c>
      <c r="Q283" s="88">
        <v>1</v>
      </c>
      <c r="R283" s="88">
        <v>1</v>
      </c>
      <c r="S283" s="88">
        <v>1</v>
      </c>
      <c r="T283" s="88">
        <v>1</v>
      </c>
      <c r="V283" s="88">
        <v>278</v>
      </c>
      <c r="W283" s="88">
        <v>1</v>
      </c>
      <c r="X283" s="88">
        <v>1</v>
      </c>
      <c r="Y283" s="88">
        <v>1</v>
      </c>
      <c r="Z283" s="88">
        <v>1</v>
      </c>
      <c r="AA283" s="88">
        <v>1</v>
      </c>
      <c r="AC283" s="88">
        <v>278</v>
      </c>
      <c r="AD283" s="88">
        <v>0</v>
      </c>
      <c r="AE283" s="88">
        <v>0</v>
      </c>
      <c r="AF283" s="88">
        <v>0</v>
      </c>
      <c r="AG283" s="88">
        <v>1</v>
      </c>
      <c r="AH283" s="88">
        <v>1</v>
      </c>
      <c r="AJ283" s="88">
        <v>278</v>
      </c>
      <c r="AK283" s="88">
        <v>1</v>
      </c>
      <c r="AL283" s="88">
        <v>1</v>
      </c>
      <c r="AM283" s="88">
        <v>1</v>
      </c>
      <c r="AN283" s="88">
        <v>1</v>
      </c>
      <c r="AO283" s="88">
        <v>1</v>
      </c>
    </row>
    <row r="284" spans="1:41">
      <c r="A284" s="88">
        <v>279</v>
      </c>
      <c r="B284" s="88">
        <v>1</v>
      </c>
      <c r="C284" s="88">
        <v>1</v>
      </c>
      <c r="D284" s="88">
        <v>1</v>
      </c>
      <c r="E284" s="88">
        <v>1</v>
      </c>
      <c r="F284" s="88">
        <v>1</v>
      </c>
      <c r="G284" s="57"/>
      <c r="H284" s="88">
        <v>279</v>
      </c>
      <c r="I284" s="88">
        <v>1</v>
      </c>
      <c r="J284" s="88">
        <v>1</v>
      </c>
      <c r="K284" s="88">
        <v>1</v>
      </c>
      <c r="L284" s="88">
        <v>1</v>
      </c>
      <c r="M284" s="88">
        <v>1</v>
      </c>
      <c r="O284" s="88">
        <v>279</v>
      </c>
      <c r="P284" s="88">
        <v>1</v>
      </c>
      <c r="Q284" s="88">
        <v>1</v>
      </c>
      <c r="R284" s="88">
        <v>1</v>
      </c>
      <c r="S284" s="88">
        <v>1</v>
      </c>
      <c r="T284" s="88">
        <v>1</v>
      </c>
      <c r="V284" s="88">
        <v>279</v>
      </c>
      <c r="W284" s="88">
        <v>1</v>
      </c>
      <c r="X284" s="88">
        <v>1</v>
      </c>
      <c r="Y284" s="88">
        <v>1</v>
      </c>
      <c r="Z284" s="88">
        <v>1</v>
      </c>
      <c r="AA284" s="88">
        <v>1</v>
      </c>
      <c r="AC284" s="88">
        <v>279</v>
      </c>
      <c r="AD284" s="88">
        <v>0</v>
      </c>
      <c r="AE284" s="88">
        <v>0</v>
      </c>
      <c r="AF284" s="88">
        <v>0</v>
      </c>
      <c r="AG284" s="88">
        <v>1</v>
      </c>
      <c r="AH284" s="88">
        <v>1</v>
      </c>
      <c r="AJ284" s="88">
        <v>279</v>
      </c>
      <c r="AK284" s="88">
        <v>1</v>
      </c>
      <c r="AL284" s="88">
        <v>1</v>
      </c>
      <c r="AM284" s="88">
        <v>1</v>
      </c>
      <c r="AN284" s="88">
        <v>1</v>
      </c>
      <c r="AO284" s="88">
        <v>1</v>
      </c>
    </row>
    <row r="285" spans="1:41">
      <c r="A285" s="88">
        <v>280</v>
      </c>
      <c r="B285" s="88">
        <v>1</v>
      </c>
      <c r="C285" s="88">
        <v>1</v>
      </c>
      <c r="D285" s="88">
        <v>1</v>
      </c>
      <c r="E285" s="88">
        <v>1</v>
      </c>
      <c r="F285" s="88">
        <v>1</v>
      </c>
      <c r="G285" s="57"/>
      <c r="H285" s="88">
        <v>280</v>
      </c>
      <c r="I285" s="88">
        <v>1</v>
      </c>
      <c r="J285" s="88">
        <v>1</v>
      </c>
      <c r="K285" s="88">
        <v>1</v>
      </c>
      <c r="L285" s="88">
        <v>1</v>
      </c>
      <c r="M285" s="88">
        <v>1</v>
      </c>
      <c r="O285" s="88">
        <v>280</v>
      </c>
      <c r="P285" s="88">
        <v>1</v>
      </c>
      <c r="Q285" s="88">
        <v>1</v>
      </c>
      <c r="R285" s="88">
        <v>1</v>
      </c>
      <c r="S285" s="88">
        <v>1</v>
      </c>
      <c r="T285" s="88">
        <v>1</v>
      </c>
      <c r="V285" s="88">
        <v>280</v>
      </c>
      <c r="W285" s="88">
        <v>1</v>
      </c>
      <c r="X285" s="88">
        <v>1</v>
      </c>
      <c r="Y285" s="88">
        <v>1</v>
      </c>
      <c r="Z285" s="88">
        <v>1</v>
      </c>
      <c r="AA285" s="88">
        <v>1</v>
      </c>
      <c r="AC285" s="88">
        <v>280</v>
      </c>
      <c r="AD285" s="88">
        <v>1</v>
      </c>
      <c r="AE285" s="88">
        <v>1</v>
      </c>
      <c r="AF285" s="88">
        <v>1</v>
      </c>
      <c r="AG285" s="88">
        <v>1</v>
      </c>
      <c r="AH285" s="88">
        <v>1</v>
      </c>
      <c r="AJ285" s="88">
        <v>280</v>
      </c>
      <c r="AK285" s="88">
        <v>1</v>
      </c>
      <c r="AL285" s="88">
        <v>1</v>
      </c>
      <c r="AM285" s="88">
        <v>1</v>
      </c>
      <c r="AN285" s="88">
        <v>1</v>
      </c>
      <c r="AO285" s="88">
        <v>1</v>
      </c>
    </row>
    <row r="286" spans="1:41">
      <c r="A286" s="88">
        <v>281</v>
      </c>
      <c r="B286" s="88">
        <v>1</v>
      </c>
      <c r="C286" s="88">
        <v>1</v>
      </c>
      <c r="D286" s="88">
        <v>1</v>
      </c>
      <c r="E286" s="88">
        <v>1</v>
      </c>
      <c r="F286" s="88">
        <v>1</v>
      </c>
      <c r="G286" s="57"/>
      <c r="H286" s="88">
        <v>281</v>
      </c>
      <c r="I286" s="88">
        <v>1</v>
      </c>
      <c r="J286" s="88">
        <v>1</v>
      </c>
      <c r="K286" s="88">
        <v>1</v>
      </c>
      <c r="L286" s="88">
        <v>1</v>
      </c>
      <c r="M286" s="88">
        <v>1</v>
      </c>
      <c r="O286" s="88">
        <v>281</v>
      </c>
      <c r="P286" s="88">
        <v>1</v>
      </c>
      <c r="Q286" s="88">
        <v>1</v>
      </c>
      <c r="R286" s="88">
        <v>1</v>
      </c>
      <c r="S286" s="88">
        <v>1</v>
      </c>
      <c r="T286" s="88">
        <v>1</v>
      </c>
      <c r="V286" s="88">
        <v>281</v>
      </c>
      <c r="W286" s="88">
        <v>1</v>
      </c>
      <c r="X286" s="88">
        <v>1</v>
      </c>
      <c r="Y286" s="88">
        <v>1</v>
      </c>
      <c r="Z286" s="88">
        <v>1</v>
      </c>
      <c r="AA286" s="88">
        <v>1</v>
      </c>
      <c r="AC286" s="88">
        <v>281</v>
      </c>
      <c r="AD286" s="88">
        <v>1</v>
      </c>
      <c r="AE286" s="88">
        <v>1</v>
      </c>
      <c r="AF286" s="88">
        <v>1</v>
      </c>
      <c r="AG286" s="88">
        <v>1</v>
      </c>
      <c r="AH286" s="88">
        <v>1</v>
      </c>
      <c r="AJ286" s="88">
        <v>281</v>
      </c>
      <c r="AK286" s="88">
        <v>1</v>
      </c>
      <c r="AL286" s="88">
        <v>1</v>
      </c>
      <c r="AM286" s="88">
        <v>1</v>
      </c>
      <c r="AN286" s="88">
        <v>1</v>
      </c>
      <c r="AO286" s="88">
        <v>1</v>
      </c>
    </row>
    <row r="287" spans="1:41">
      <c r="A287" s="88">
        <v>282</v>
      </c>
      <c r="B287" s="88">
        <v>1</v>
      </c>
      <c r="C287" s="88">
        <v>1</v>
      </c>
      <c r="D287" s="88">
        <v>1</v>
      </c>
      <c r="E287" s="88">
        <v>1</v>
      </c>
      <c r="F287" s="88">
        <v>1</v>
      </c>
      <c r="G287" s="57"/>
      <c r="H287" s="88">
        <v>282</v>
      </c>
      <c r="I287" s="88">
        <v>1</v>
      </c>
      <c r="J287" s="88">
        <v>1</v>
      </c>
      <c r="K287" s="88">
        <v>1</v>
      </c>
      <c r="L287" s="88">
        <v>1</v>
      </c>
      <c r="M287" s="88">
        <v>1</v>
      </c>
      <c r="O287" s="88">
        <v>282</v>
      </c>
      <c r="P287" s="88">
        <v>1</v>
      </c>
      <c r="Q287" s="88">
        <v>1</v>
      </c>
      <c r="R287" s="88">
        <v>1</v>
      </c>
      <c r="S287" s="88">
        <v>1</v>
      </c>
      <c r="T287" s="88">
        <v>1</v>
      </c>
      <c r="V287" s="88">
        <v>282</v>
      </c>
      <c r="W287" s="88">
        <v>1</v>
      </c>
      <c r="X287" s="88">
        <v>1</v>
      </c>
      <c r="Y287" s="88">
        <v>1</v>
      </c>
      <c r="Z287" s="88">
        <v>1</v>
      </c>
      <c r="AA287" s="88">
        <v>1</v>
      </c>
      <c r="AC287" s="88">
        <v>282</v>
      </c>
      <c r="AD287" s="88">
        <v>1</v>
      </c>
      <c r="AE287" s="88">
        <v>1</v>
      </c>
      <c r="AF287" s="88">
        <v>1</v>
      </c>
      <c r="AG287" s="88">
        <v>1</v>
      </c>
      <c r="AH287" s="88">
        <v>1</v>
      </c>
      <c r="AJ287" s="88">
        <v>282</v>
      </c>
      <c r="AK287" s="88">
        <v>1</v>
      </c>
      <c r="AL287" s="88">
        <v>1</v>
      </c>
      <c r="AM287" s="88">
        <v>1</v>
      </c>
      <c r="AN287" s="88">
        <v>1</v>
      </c>
      <c r="AO287" s="88">
        <v>1</v>
      </c>
    </row>
    <row r="288" spans="1:41">
      <c r="A288" s="88">
        <v>283</v>
      </c>
      <c r="B288" s="88">
        <v>1</v>
      </c>
      <c r="C288" s="88">
        <v>1</v>
      </c>
      <c r="D288" s="88">
        <v>1</v>
      </c>
      <c r="E288" s="88">
        <v>1</v>
      </c>
      <c r="F288" s="88">
        <v>1</v>
      </c>
      <c r="G288" s="57"/>
      <c r="H288" s="88">
        <v>283</v>
      </c>
      <c r="I288" s="88">
        <v>1</v>
      </c>
      <c r="J288" s="88">
        <v>1</v>
      </c>
      <c r="K288" s="88">
        <v>1</v>
      </c>
      <c r="L288" s="88">
        <v>1</v>
      </c>
      <c r="M288" s="88">
        <v>1</v>
      </c>
      <c r="O288" s="88">
        <v>283</v>
      </c>
      <c r="P288" s="88">
        <v>1</v>
      </c>
      <c r="Q288" s="88">
        <v>1</v>
      </c>
      <c r="R288" s="88">
        <v>1</v>
      </c>
      <c r="S288" s="88">
        <v>1</v>
      </c>
      <c r="T288" s="88">
        <v>1</v>
      </c>
      <c r="V288" s="88">
        <v>283</v>
      </c>
      <c r="W288" s="88">
        <v>1</v>
      </c>
      <c r="X288" s="88">
        <v>1</v>
      </c>
      <c r="Y288" s="88">
        <v>1</v>
      </c>
      <c r="Z288" s="88">
        <v>1</v>
      </c>
      <c r="AA288" s="88">
        <v>1</v>
      </c>
      <c r="AC288" s="88">
        <v>283</v>
      </c>
      <c r="AD288" s="88">
        <v>1</v>
      </c>
      <c r="AE288" s="88">
        <v>1</v>
      </c>
      <c r="AF288" s="88">
        <v>1</v>
      </c>
      <c r="AG288" s="88">
        <v>1</v>
      </c>
      <c r="AH288" s="88">
        <v>1</v>
      </c>
      <c r="AJ288" s="88">
        <v>283</v>
      </c>
      <c r="AK288" s="88">
        <v>1</v>
      </c>
      <c r="AL288" s="88">
        <v>1</v>
      </c>
      <c r="AM288" s="88">
        <v>1</v>
      </c>
      <c r="AN288" s="88">
        <v>1</v>
      </c>
      <c r="AO288" s="88">
        <v>1</v>
      </c>
    </row>
    <row r="289" spans="1:41">
      <c r="A289" s="88">
        <v>284</v>
      </c>
      <c r="B289" s="88">
        <v>1</v>
      </c>
      <c r="C289" s="88">
        <v>1</v>
      </c>
      <c r="D289" s="88">
        <v>1</v>
      </c>
      <c r="E289" s="88">
        <v>1</v>
      </c>
      <c r="F289" s="88">
        <v>1</v>
      </c>
      <c r="G289" s="57"/>
      <c r="H289" s="88">
        <v>284</v>
      </c>
      <c r="I289" s="88">
        <v>1</v>
      </c>
      <c r="J289" s="88">
        <v>1</v>
      </c>
      <c r="K289" s="88">
        <v>1</v>
      </c>
      <c r="L289" s="88">
        <v>1</v>
      </c>
      <c r="M289" s="88">
        <v>1</v>
      </c>
      <c r="O289" s="88">
        <v>284</v>
      </c>
      <c r="P289" s="88">
        <v>1</v>
      </c>
      <c r="Q289" s="88">
        <v>1</v>
      </c>
      <c r="R289" s="88">
        <v>1</v>
      </c>
      <c r="S289" s="88">
        <v>1</v>
      </c>
      <c r="T289" s="88">
        <v>1</v>
      </c>
      <c r="V289" s="88">
        <v>284</v>
      </c>
      <c r="W289" s="88">
        <v>1</v>
      </c>
      <c r="X289" s="88">
        <v>1</v>
      </c>
      <c r="Y289" s="88">
        <v>1</v>
      </c>
      <c r="Z289" s="88">
        <v>1</v>
      </c>
      <c r="AA289" s="88">
        <v>1</v>
      </c>
      <c r="AC289" s="88">
        <v>284</v>
      </c>
      <c r="AD289" s="88">
        <v>0</v>
      </c>
      <c r="AE289" s="88">
        <v>0</v>
      </c>
      <c r="AF289" s="88">
        <v>0</v>
      </c>
      <c r="AG289" s="88">
        <v>1</v>
      </c>
      <c r="AH289" s="88">
        <v>1</v>
      </c>
      <c r="AJ289" s="88">
        <v>284</v>
      </c>
      <c r="AK289" s="88">
        <v>1</v>
      </c>
      <c r="AL289" s="88">
        <v>1</v>
      </c>
      <c r="AM289" s="88">
        <v>1</v>
      </c>
      <c r="AN289" s="88">
        <v>1</v>
      </c>
      <c r="AO289" s="88">
        <v>1</v>
      </c>
    </row>
    <row r="290" spans="1:41">
      <c r="A290" s="88">
        <v>285</v>
      </c>
      <c r="B290" s="88">
        <v>1</v>
      </c>
      <c r="C290" s="88">
        <v>1</v>
      </c>
      <c r="D290" s="88">
        <v>1</v>
      </c>
      <c r="E290" s="88">
        <v>1</v>
      </c>
      <c r="F290" s="88">
        <v>1</v>
      </c>
      <c r="G290" s="57"/>
      <c r="H290" s="88">
        <v>285</v>
      </c>
      <c r="I290" s="88">
        <v>1</v>
      </c>
      <c r="J290" s="88">
        <v>1</v>
      </c>
      <c r="K290" s="88">
        <v>1</v>
      </c>
      <c r="L290" s="88">
        <v>1</v>
      </c>
      <c r="M290" s="88">
        <v>1</v>
      </c>
      <c r="O290" s="88">
        <v>285</v>
      </c>
      <c r="P290" s="88">
        <v>1</v>
      </c>
      <c r="Q290" s="88">
        <v>1</v>
      </c>
      <c r="R290" s="88">
        <v>1</v>
      </c>
      <c r="S290" s="88">
        <v>1</v>
      </c>
      <c r="T290" s="88">
        <v>1</v>
      </c>
      <c r="V290" s="88">
        <v>285</v>
      </c>
      <c r="W290" s="88">
        <v>1</v>
      </c>
      <c r="X290" s="88">
        <v>1</v>
      </c>
      <c r="Y290" s="88">
        <v>1</v>
      </c>
      <c r="Z290" s="88">
        <v>1</v>
      </c>
      <c r="AA290" s="88">
        <v>1</v>
      </c>
      <c r="AC290" s="88">
        <v>285</v>
      </c>
      <c r="AD290" s="88">
        <v>0</v>
      </c>
      <c r="AE290" s="88">
        <v>0</v>
      </c>
      <c r="AF290" s="88">
        <v>0</v>
      </c>
      <c r="AG290" s="88">
        <v>1</v>
      </c>
      <c r="AH290" s="88">
        <v>1</v>
      </c>
      <c r="AJ290" s="88">
        <v>285</v>
      </c>
      <c r="AK290" s="88">
        <v>1</v>
      </c>
      <c r="AL290" s="88">
        <v>1</v>
      </c>
      <c r="AM290" s="88">
        <v>1</v>
      </c>
      <c r="AN290" s="88">
        <v>1</v>
      </c>
      <c r="AO290" s="88">
        <v>1</v>
      </c>
    </row>
    <row r="291" spans="1:41">
      <c r="A291" s="88">
        <v>286</v>
      </c>
      <c r="B291" s="88">
        <v>1</v>
      </c>
      <c r="C291" s="88">
        <v>1</v>
      </c>
      <c r="D291" s="88">
        <v>1</v>
      </c>
      <c r="E291" s="88">
        <v>1</v>
      </c>
      <c r="F291" s="88">
        <v>1</v>
      </c>
      <c r="G291" s="57"/>
      <c r="H291" s="88">
        <v>286</v>
      </c>
      <c r="I291" s="88">
        <v>1</v>
      </c>
      <c r="J291" s="88">
        <v>1</v>
      </c>
      <c r="K291" s="88">
        <v>1</v>
      </c>
      <c r="L291" s="88">
        <v>1</v>
      </c>
      <c r="M291" s="88">
        <v>1</v>
      </c>
      <c r="O291" s="88">
        <v>286</v>
      </c>
      <c r="P291" s="88">
        <v>1</v>
      </c>
      <c r="Q291" s="88">
        <v>1</v>
      </c>
      <c r="R291" s="88">
        <v>1</v>
      </c>
      <c r="S291" s="88">
        <v>1</v>
      </c>
      <c r="T291" s="88">
        <v>1</v>
      </c>
      <c r="V291" s="88">
        <v>286</v>
      </c>
      <c r="W291" s="88">
        <v>1</v>
      </c>
      <c r="X291" s="88">
        <v>1</v>
      </c>
      <c r="Y291" s="88">
        <v>1</v>
      </c>
      <c r="Z291" s="88">
        <v>1</v>
      </c>
      <c r="AA291" s="88">
        <v>1</v>
      </c>
      <c r="AC291" s="88">
        <v>286</v>
      </c>
      <c r="AD291" s="88">
        <v>0</v>
      </c>
      <c r="AE291" s="88">
        <v>0</v>
      </c>
      <c r="AF291" s="88">
        <v>0</v>
      </c>
      <c r="AG291" s="88">
        <v>1</v>
      </c>
      <c r="AH291" s="88">
        <v>1</v>
      </c>
      <c r="AJ291" s="88">
        <v>286</v>
      </c>
      <c r="AK291" s="88">
        <v>1</v>
      </c>
      <c r="AL291" s="88">
        <v>1</v>
      </c>
      <c r="AM291" s="88">
        <v>1</v>
      </c>
      <c r="AN291" s="88">
        <v>1</v>
      </c>
      <c r="AO291" s="88">
        <v>1</v>
      </c>
    </row>
    <row r="292" spans="1:41">
      <c r="A292" s="88">
        <v>287</v>
      </c>
      <c r="B292" s="88">
        <v>1</v>
      </c>
      <c r="C292" s="88">
        <v>1</v>
      </c>
      <c r="D292" s="88">
        <v>1</v>
      </c>
      <c r="E292" s="88">
        <v>1</v>
      </c>
      <c r="F292" s="88">
        <v>1</v>
      </c>
      <c r="G292" s="57"/>
      <c r="H292" s="88">
        <v>287</v>
      </c>
      <c r="I292" s="88">
        <v>1</v>
      </c>
      <c r="J292" s="88">
        <v>1</v>
      </c>
      <c r="K292" s="88">
        <v>1</v>
      </c>
      <c r="L292" s="88">
        <v>1</v>
      </c>
      <c r="M292" s="88">
        <v>1</v>
      </c>
      <c r="O292" s="88">
        <v>287</v>
      </c>
      <c r="P292" s="88">
        <v>1</v>
      </c>
      <c r="Q292" s="88">
        <v>1</v>
      </c>
      <c r="R292" s="88">
        <v>1</v>
      </c>
      <c r="S292" s="88">
        <v>1</v>
      </c>
      <c r="T292" s="88">
        <v>1</v>
      </c>
      <c r="V292" s="88">
        <v>287</v>
      </c>
      <c r="W292" s="88">
        <v>1</v>
      </c>
      <c r="X292" s="88">
        <v>1</v>
      </c>
      <c r="Y292" s="88">
        <v>1</v>
      </c>
      <c r="Z292" s="88">
        <v>1</v>
      </c>
      <c r="AA292" s="88">
        <v>1</v>
      </c>
      <c r="AC292" s="88">
        <v>287</v>
      </c>
      <c r="AD292" s="88">
        <v>0</v>
      </c>
      <c r="AE292" s="88">
        <v>0</v>
      </c>
      <c r="AF292" s="88">
        <v>0</v>
      </c>
      <c r="AG292" s="88">
        <v>1</v>
      </c>
      <c r="AH292" s="88">
        <v>1</v>
      </c>
      <c r="AJ292" s="88">
        <v>287</v>
      </c>
      <c r="AK292" s="88">
        <v>1</v>
      </c>
      <c r="AL292" s="88">
        <v>1</v>
      </c>
      <c r="AM292" s="88">
        <v>1</v>
      </c>
      <c r="AN292" s="88">
        <v>1</v>
      </c>
      <c r="AO292" s="88">
        <v>1</v>
      </c>
    </row>
    <row r="293" spans="1:41">
      <c r="A293" s="88">
        <v>288</v>
      </c>
      <c r="B293" s="88">
        <v>1</v>
      </c>
      <c r="C293" s="88">
        <v>1</v>
      </c>
      <c r="D293" s="88">
        <v>1</v>
      </c>
      <c r="E293" s="88">
        <v>1</v>
      </c>
      <c r="F293" s="88">
        <v>1</v>
      </c>
      <c r="G293" s="57"/>
      <c r="H293" s="88">
        <v>288</v>
      </c>
      <c r="I293" s="88">
        <v>1</v>
      </c>
      <c r="J293" s="88">
        <v>1</v>
      </c>
      <c r="K293" s="88">
        <v>1</v>
      </c>
      <c r="L293" s="88">
        <v>1</v>
      </c>
      <c r="M293" s="88">
        <v>1</v>
      </c>
      <c r="O293" s="88">
        <v>288</v>
      </c>
      <c r="P293" s="88">
        <v>1</v>
      </c>
      <c r="Q293" s="88">
        <v>1</v>
      </c>
      <c r="R293" s="88">
        <v>1</v>
      </c>
      <c r="S293" s="88">
        <v>1</v>
      </c>
      <c r="T293" s="88">
        <v>1</v>
      </c>
      <c r="V293" s="88">
        <v>288</v>
      </c>
      <c r="W293" s="88">
        <v>1</v>
      </c>
      <c r="X293" s="88">
        <v>1</v>
      </c>
      <c r="Y293" s="88">
        <v>1</v>
      </c>
      <c r="Z293" s="88">
        <v>1</v>
      </c>
      <c r="AA293" s="88">
        <v>1</v>
      </c>
      <c r="AC293" s="88">
        <v>288</v>
      </c>
      <c r="AD293" s="88">
        <v>0</v>
      </c>
      <c r="AE293" s="88">
        <v>0</v>
      </c>
      <c r="AF293" s="88">
        <v>0</v>
      </c>
      <c r="AG293" s="88">
        <v>1</v>
      </c>
      <c r="AH293" s="88">
        <v>1</v>
      </c>
      <c r="AJ293" s="88">
        <v>288</v>
      </c>
      <c r="AK293" s="88">
        <v>1</v>
      </c>
      <c r="AL293" s="88">
        <v>1</v>
      </c>
      <c r="AM293" s="88">
        <v>1</v>
      </c>
      <c r="AN293" s="88">
        <v>1</v>
      </c>
      <c r="AO293" s="88">
        <v>1</v>
      </c>
    </row>
    <row r="294" spans="1:41">
      <c r="A294" s="88">
        <v>289</v>
      </c>
      <c r="B294" s="88">
        <v>1</v>
      </c>
      <c r="C294" s="88">
        <v>1</v>
      </c>
      <c r="D294" s="88">
        <v>1</v>
      </c>
      <c r="E294" s="88">
        <v>1</v>
      </c>
      <c r="F294" s="88">
        <v>1</v>
      </c>
      <c r="G294" s="57"/>
      <c r="H294" s="88">
        <v>289</v>
      </c>
      <c r="I294" s="88">
        <v>1</v>
      </c>
      <c r="J294" s="88">
        <v>1</v>
      </c>
      <c r="K294" s="88">
        <v>1</v>
      </c>
      <c r="L294" s="88">
        <v>1</v>
      </c>
      <c r="M294" s="88">
        <v>1</v>
      </c>
      <c r="O294" s="88">
        <v>289</v>
      </c>
      <c r="P294" s="88">
        <v>1</v>
      </c>
      <c r="Q294" s="88">
        <v>1</v>
      </c>
      <c r="R294" s="88">
        <v>1</v>
      </c>
      <c r="S294" s="88">
        <v>1</v>
      </c>
      <c r="T294" s="88">
        <v>1</v>
      </c>
      <c r="V294" s="88">
        <v>289</v>
      </c>
      <c r="W294" s="88">
        <v>1</v>
      </c>
      <c r="X294" s="88">
        <v>1</v>
      </c>
      <c r="Y294" s="88">
        <v>1</v>
      </c>
      <c r="Z294" s="88">
        <v>1</v>
      </c>
      <c r="AA294" s="88">
        <v>1</v>
      </c>
      <c r="AC294" s="88">
        <v>289</v>
      </c>
      <c r="AD294" s="88">
        <v>0</v>
      </c>
      <c r="AE294" s="88">
        <v>0</v>
      </c>
      <c r="AF294" s="88">
        <v>0</v>
      </c>
      <c r="AG294" s="88">
        <v>1</v>
      </c>
      <c r="AH294" s="88">
        <v>1</v>
      </c>
      <c r="AJ294" s="88">
        <v>289</v>
      </c>
      <c r="AK294" s="88">
        <v>1</v>
      </c>
      <c r="AL294" s="88">
        <v>1</v>
      </c>
      <c r="AM294" s="88">
        <v>1</v>
      </c>
      <c r="AN294" s="88">
        <v>1</v>
      </c>
      <c r="AO294" s="88">
        <v>1</v>
      </c>
    </row>
    <row r="295" spans="1:41">
      <c r="A295" s="88">
        <v>290</v>
      </c>
      <c r="B295" s="88">
        <v>1</v>
      </c>
      <c r="C295" s="88">
        <v>1</v>
      </c>
      <c r="D295" s="88">
        <v>1</v>
      </c>
      <c r="E295" s="88">
        <v>1</v>
      </c>
      <c r="F295" s="88">
        <v>1</v>
      </c>
      <c r="G295" s="57"/>
      <c r="H295" s="88">
        <v>290</v>
      </c>
      <c r="I295" s="88">
        <v>1</v>
      </c>
      <c r="J295" s="88">
        <v>1</v>
      </c>
      <c r="K295" s="88">
        <v>1</v>
      </c>
      <c r="L295" s="88">
        <v>1</v>
      </c>
      <c r="M295" s="88">
        <v>1</v>
      </c>
      <c r="O295" s="88">
        <v>290</v>
      </c>
      <c r="P295" s="88">
        <v>1</v>
      </c>
      <c r="Q295" s="88">
        <v>1</v>
      </c>
      <c r="R295" s="88">
        <v>1</v>
      </c>
      <c r="S295" s="88">
        <v>1</v>
      </c>
      <c r="T295" s="88">
        <v>1</v>
      </c>
      <c r="V295" s="88">
        <v>290</v>
      </c>
      <c r="W295" s="88">
        <v>1</v>
      </c>
      <c r="X295" s="88">
        <v>1</v>
      </c>
      <c r="Y295" s="88">
        <v>1</v>
      </c>
      <c r="Z295" s="88">
        <v>1</v>
      </c>
      <c r="AA295" s="88">
        <v>1</v>
      </c>
      <c r="AC295" s="88">
        <v>290</v>
      </c>
      <c r="AD295" s="88">
        <v>0</v>
      </c>
      <c r="AE295" s="88">
        <v>0</v>
      </c>
      <c r="AF295" s="88">
        <v>0</v>
      </c>
      <c r="AG295" s="88">
        <v>1</v>
      </c>
      <c r="AH295" s="88">
        <v>1</v>
      </c>
      <c r="AJ295" s="88">
        <v>290</v>
      </c>
      <c r="AK295" s="88">
        <v>1</v>
      </c>
      <c r="AL295" s="88">
        <v>1</v>
      </c>
      <c r="AM295" s="88">
        <v>1</v>
      </c>
      <c r="AN295" s="88">
        <v>1</v>
      </c>
      <c r="AO295" s="88">
        <v>1</v>
      </c>
    </row>
    <row r="296" spans="1:41">
      <c r="A296" s="88">
        <v>291</v>
      </c>
      <c r="B296" s="88">
        <v>1</v>
      </c>
      <c r="C296" s="88">
        <v>1</v>
      </c>
      <c r="D296" s="88">
        <v>1</v>
      </c>
      <c r="E296" s="88">
        <v>1</v>
      </c>
      <c r="F296" s="88">
        <v>1</v>
      </c>
      <c r="G296" s="57"/>
      <c r="H296" s="88">
        <v>291</v>
      </c>
      <c r="I296" s="88">
        <v>1</v>
      </c>
      <c r="J296" s="88">
        <v>1</v>
      </c>
      <c r="K296" s="88">
        <v>1</v>
      </c>
      <c r="L296" s="88">
        <v>1</v>
      </c>
      <c r="M296" s="88">
        <v>1</v>
      </c>
      <c r="O296" s="88">
        <v>291</v>
      </c>
      <c r="P296" s="88">
        <v>1</v>
      </c>
      <c r="Q296" s="88">
        <v>1</v>
      </c>
      <c r="R296" s="88">
        <v>1</v>
      </c>
      <c r="S296" s="88">
        <v>1</v>
      </c>
      <c r="T296" s="88">
        <v>1</v>
      </c>
      <c r="V296" s="88">
        <v>291</v>
      </c>
      <c r="W296" s="88">
        <v>1</v>
      </c>
      <c r="X296" s="88">
        <v>1</v>
      </c>
      <c r="Y296" s="88">
        <v>1</v>
      </c>
      <c r="Z296" s="88">
        <v>1</v>
      </c>
      <c r="AA296" s="88">
        <v>1</v>
      </c>
      <c r="AC296" s="88">
        <v>291</v>
      </c>
      <c r="AD296" s="88">
        <v>0</v>
      </c>
      <c r="AE296" s="88">
        <v>0</v>
      </c>
      <c r="AF296" s="88">
        <v>0</v>
      </c>
      <c r="AG296" s="88">
        <v>1</v>
      </c>
      <c r="AH296" s="88">
        <v>1</v>
      </c>
      <c r="AJ296" s="88">
        <v>291</v>
      </c>
      <c r="AK296" s="88">
        <v>1</v>
      </c>
      <c r="AL296" s="88">
        <v>1</v>
      </c>
      <c r="AM296" s="88">
        <v>1</v>
      </c>
      <c r="AN296" s="88">
        <v>1</v>
      </c>
      <c r="AO296" s="88">
        <v>1</v>
      </c>
    </row>
    <row r="297" spans="1:41">
      <c r="A297" s="88">
        <v>292</v>
      </c>
      <c r="B297" s="88">
        <v>1</v>
      </c>
      <c r="C297" s="88">
        <v>1</v>
      </c>
      <c r="D297" s="88">
        <v>1</v>
      </c>
      <c r="E297" s="88">
        <v>1</v>
      </c>
      <c r="F297" s="88">
        <v>1</v>
      </c>
      <c r="G297" s="57"/>
      <c r="H297" s="88">
        <v>292</v>
      </c>
      <c r="I297" s="88">
        <v>1</v>
      </c>
      <c r="J297" s="88">
        <v>1</v>
      </c>
      <c r="K297" s="88">
        <v>1</v>
      </c>
      <c r="L297" s="88">
        <v>1</v>
      </c>
      <c r="M297" s="88">
        <v>1</v>
      </c>
      <c r="O297" s="88">
        <v>292</v>
      </c>
      <c r="P297" s="88">
        <v>1</v>
      </c>
      <c r="Q297" s="88">
        <v>1</v>
      </c>
      <c r="R297" s="88">
        <v>1</v>
      </c>
      <c r="S297" s="88">
        <v>1</v>
      </c>
      <c r="T297" s="88">
        <v>1</v>
      </c>
      <c r="V297" s="88">
        <v>292</v>
      </c>
      <c r="W297" s="88">
        <v>1</v>
      </c>
      <c r="X297" s="88">
        <v>1</v>
      </c>
      <c r="Y297" s="88">
        <v>1</v>
      </c>
      <c r="Z297" s="88">
        <v>1</v>
      </c>
      <c r="AA297" s="88">
        <v>1</v>
      </c>
      <c r="AC297" s="88">
        <v>292</v>
      </c>
      <c r="AD297" s="88">
        <v>0</v>
      </c>
      <c r="AE297" s="88">
        <v>0</v>
      </c>
      <c r="AF297" s="88">
        <v>0</v>
      </c>
      <c r="AG297" s="88">
        <v>1</v>
      </c>
      <c r="AH297" s="88">
        <v>1</v>
      </c>
      <c r="AJ297" s="88">
        <v>292</v>
      </c>
      <c r="AK297" s="88">
        <v>1</v>
      </c>
      <c r="AL297" s="88">
        <v>1</v>
      </c>
      <c r="AM297" s="88">
        <v>1</v>
      </c>
      <c r="AN297" s="88">
        <v>1</v>
      </c>
      <c r="AO297" s="88">
        <v>1</v>
      </c>
    </row>
    <row r="298" spans="1:41">
      <c r="A298" s="88">
        <v>293</v>
      </c>
      <c r="B298" s="88">
        <v>1</v>
      </c>
      <c r="C298" s="88">
        <v>1</v>
      </c>
      <c r="D298" s="88">
        <v>1</v>
      </c>
      <c r="E298" s="88">
        <v>1</v>
      </c>
      <c r="F298" s="88">
        <v>1</v>
      </c>
      <c r="G298" s="57"/>
      <c r="H298" s="88">
        <v>293</v>
      </c>
      <c r="I298" s="88">
        <v>1</v>
      </c>
      <c r="J298" s="88">
        <v>1</v>
      </c>
      <c r="K298" s="88">
        <v>1</v>
      </c>
      <c r="L298" s="88">
        <v>1</v>
      </c>
      <c r="M298" s="88">
        <v>1</v>
      </c>
      <c r="O298" s="88">
        <v>293</v>
      </c>
      <c r="P298" s="88">
        <v>1</v>
      </c>
      <c r="Q298" s="88">
        <v>1</v>
      </c>
      <c r="R298" s="88">
        <v>1</v>
      </c>
      <c r="S298" s="88">
        <v>1</v>
      </c>
      <c r="T298" s="88">
        <v>1</v>
      </c>
      <c r="V298" s="88">
        <v>293</v>
      </c>
      <c r="W298" s="88">
        <v>1</v>
      </c>
      <c r="X298" s="88">
        <v>1</v>
      </c>
      <c r="Y298" s="88">
        <v>1</v>
      </c>
      <c r="Z298" s="88">
        <v>1</v>
      </c>
      <c r="AA298" s="88">
        <v>1</v>
      </c>
      <c r="AC298" s="88">
        <v>293</v>
      </c>
      <c r="AD298" s="88">
        <v>0</v>
      </c>
      <c r="AE298" s="88">
        <v>0</v>
      </c>
      <c r="AF298" s="88">
        <v>0</v>
      </c>
      <c r="AG298" s="88">
        <v>1</v>
      </c>
      <c r="AH298" s="88">
        <v>1</v>
      </c>
      <c r="AJ298" s="88">
        <v>293</v>
      </c>
      <c r="AK298" s="88">
        <v>1</v>
      </c>
      <c r="AL298" s="88">
        <v>1</v>
      </c>
      <c r="AM298" s="88">
        <v>1</v>
      </c>
      <c r="AN298" s="88">
        <v>1</v>
      </c>
      <c r="AO298" s="88">
        <v>1</v>
      </c>
    </row>
    <row r="299" spans="1:41">
      <c r="A299" s="88">
        <v>294</v>
      </c>
      <c r="B299" s="88">
        <v>1</v>
      </c>
      <c r="C299" s="88">
        <v>1</v>
      </c>
      <c r="D299" s="88">
        <v>1</v>
      </c>
      <c r="E299" s="88">
        <v>1</v>
      </c>
      <c r="F299" s="88">
        <v>1</v>
      </c>
      <c r="G299" s="57"/>
      <c r="H299" s="88">
        <v>294</v>
      </c>
      <c r="I299" s="88">
        <v>1</v>
      </c>
      <c r="J299" s="88">
        <v>1</v>
      </c>
      <c r="K299" s="88">
        <v>1</v>
      </c>
      <c r="L299" s="88">
        <v>1</v>
      </c>
      <c r="M299" s="88">
        <v>1</v>
      </c>
      <c r="O299" s="88">
        <v>294</v>
      </c>
      <c r="P299" s="88">
        <v>1</v>
      </c>
      <c r="Q299" s="88">
        <v>1</v>
      </c>
      <c r="R299" s="88">
        <v>1</v>
      </c>
      <c r="S299" s="88">
        <v>1</v>
      </c>
      <c r="T299" s="88">
        <v>1</v>
      </c>
      <c r="V299" s="88">
        <v>294</v>
      </c>
      <c r="W299" s="88">
        <v>1</v>
      </c>
      <c r="X299" s="88">
        <v>1</v>
      </c>
      <c r="Y299" s="88">
        <v>1</v>
      </c>
      <c r="Z299" s="88">
        <v>1</v>
      </c>
      <c r="AA299" s="88">
        <v>1</v>
      </c>
      <c r="AC299" s="88">
        <v>294</v>
      </c>
      <c r="AD299" s="88">
        <v>0</v>
      </c>
      <c r="AE299" s="88">
        <v>0</v>
      </c>
      <c r="AF299" s="88">
        <v>0</v>
      </c>
      <c r="AG299" s="88">
        <v>1</v>
      </c>
      <c r="AH299" s="88">
        <v>1</v>
      </c>
      <c r="AJ299" s="88">
        <v>294</v>
      </c>
      <c r="AK299" s="88">
        <v>1</v>
      </c>
      <c r="AL299" s="88">
        <v>1</v>
      </c>
      <c r="AM299" s="88">
        <v>1</v>
      </c>
      <c r="AN299" s="88">
        <v>1</v>
      </c>
      <c r="AO299" s="88">
        <v>1</v>
      </c>
    </row>
    <row r="300" spans="1:41">
      <c r="A300" s="88">
        <v>295</v>
      </c>
      <c r="B300" s="88">
        <v>1</v>
      </c>
      <c r="C300" s="88">
        <v>1</v>
      </c>
      <c r="D300" s="88">
        <v>1</v>
      </c>
      <c r="E300" s="88">
        <v>1</v>
      </c>
      <c r="F300" s="88">
        <v>1</v>
      </c>
      <c r="G300" s="57"/>
      <c r="H300" s="88">
        <v>295</v>
      </c>
      <c r="I300" s="88">
        <v>1</v>
      </c>
      <c r="J300" s="88">
        <v>1</v>
      </c>
      <c r="K300" s="88">
        <v>1</v>
      </c>
      <c r="L300" s="88">
        <v>1</v>
      </c>
      <c r="M300" s="88">
        <v>1</v>
      </c>
      <c r="O300" s="88">
        <v>295</v>
      </c>
      <c r="P300" s="88">
        <v>1</v>
      </c>
      <c r="Q300" s="88">
        <v>1</v>
      </c>
      <c r="R300" s="88">
        <v>1</v>
      </c>
      <c r="S300" s="88">
        <v>1</v>
      </c>
      <c r="T300" s="88">
        <v>1</v>
      </c>
      <c r="V300" s="88">
        <v>295</v>
      </c>
      <c r="W300" s="88">
        <v>1</v>
      </c>
      <c r="X300" s="88">
        <v>1</v>
      </c>
      <c r="Y300" s="88">
        <v>1</v>
      </c>
      <c r="Z300" s="88">
        <v>1</v>
      </c>
      <c r="AA300" s="88">
        <v>1</v>
      </c>
      <c r="AC300" s="88">
        <v>295</v>
      </c>
      <c r="AD300" s="88">
        <v>0</v>
      </c>
      <c r="AE300" s="88">
        <v>0</v>
      </c>
      <c r="AF300" s="88">
        <v>0</v>
      </c>
      <c r="AG300" s="88">
        <v>1</v>
      </c>
      <c r="AH300" s="88">
        <v>1</v>
      </c>
      <c r="AJ300" s="88">
        <v>295</v>
      </c>
      <c r="AK300" s="88">
        <v>1</v>
      </c>
      <c r="AL300" s="88">
        <v>1</v>
      </c>
      <c r="AM300" s="88">
        <v>1</v>
      </c>
      <c r="AN300" s="88">
        <v>1</v>
      </c>
      <c r="AO300" s="88">
        <v>1</v>
      </c>
    </row>
    <row r="301" spans="1:41">
      <c r="A301" s="88">
        <v>296</v>
      </c>
      <c r="B301" s="88">
        <v>1</v>
      </c>
      <c r="C301" s="88">
        <v>1</v>
      </c>
      <c r="D301" s="88">
        <v>1</v>
      </c>
      <c r="E301" s="88">
        <v>1</v>
      </c>
      <c r="F301" s="88">
        <v>1</v>
      </c>
      <c r="G301" s="57"/>
      <c r="H301" s="88">
        <v>296</v>
      </c>
      <c r="I301" s="88">
        <v>1</v>
      </c>
      <c r="J301" s="88">
        <v>1</v>
      </c>
      <c r="K301" s="88">
        <v>1</v>
      </c>
      <c r="L301" s="88">
        <v>1</v>
      </c>
      <c r="M301" s="88">
        <v>1</v>
      </c>
      <c r="O301" s="88">
        <v>296</v>
      </c>
      <c r="P301" s="88">
        <v>1</v>
      </c>
      <c r="Q301" s="88">
        <v>1</v>
      </c>
      <c r="R301" s="88">
        <v>1</v>
      </c>
      <c r="S301" s="88">
        <v>1</v>
      </c>
      <c r="T301" s="88">
        <v>1</v>
      </c>
      <c r="V301" s="88">
        <v>296</v>
      </c>
      <c r="W301" s="88">
        <v>1</v>
      </c>
      <c r="X301" s="88">
        <v>1</v>
      </c>
      <c r="Y301" s="88">
        <v>1</v>
      </c>
      <c r="Z301" s="88">
        <v>1</v>
      </c>
      <c r="AA301" s="88">
        <v>1</v>
      </c>
      <c r="AC301" s="88">
        <v>296</v>
      </c>
      <c r="AD301" s="88">
        <v>0</v>
      </c>
      <c r="AE301" s="88">
        <v>0</v>
      </c>
      <c r="AF301" s="88">
        <v>0</v>
      </c>
      <c r="AG301" s="88">
        <v>1</v>
      </c>
      <c r="AH301" s="88">
        <v>1</v>
      </c>
      <c r="AJ301" s="88">
        <v>296</v>
      </c>
      <c r="AK301" s="88">
        <v>1</v>
      </c>
      <c r="AL301" s="88">
        <v>1</v>
      </c>
      <c r="AM301" s="88">
        <v>1</v>
      </c>
      <c r="AN301" s="88">
        <v>1</v>
      </c>
      <c r="AO301" s="88">
        <v>1</v>
      </c>
    </row>
    <row r="302" spans="1:41">
      <c r="A302" s="88">
        <v>297</v>
      </c>
      <c r="B302" s="88">
        <v>1</v>
      </c>
      <c r="C302" s="88">
        <v>1</v>
      </c>
      <c r="D302" s="88">
        <v>1</v>
      </c>
      <c r="E302" s="88">
        <v>1</v>
      </c>
      <c r="F302" s="88">
        <v>1</v>
      </c>
      <c r="G302" s="57"/>
      <c r="H302" s="88">
        <v>297</v>
      </c>
      <c r="I302" s="88">
        <v>1</v>
      </c>
      <c r="J302" s="88">
        <v>1</v>
      </c>
      <c r="K302" s="88">
        <v>1</v>
      </c>
      <c r="L302" s="88">
        <v>1</v>
      </c>
      <c r="M302" s="88">
        <v>1</v>
      </c>
      <c r="O302" s="88">
        <v>297</v>
      </c>
      <c r="P302" s="88">
        <v>1</v>
      </c>
      <c r="Q302" s="88">
        <v>1</v>
      </c>
      <c r="R302" s="88">
        <v>1</v>
      </c>
      <c r="S302" s="88">
        <v>1</v>
      </c>
      <c r="T302" s="88">
        <v>1</v>
      </c>
      <c r="V302" s="88">
        <v>297</v>
      </c>
      <c r="W302" s="88">
        <v>1</v>
      </c>
      <c r="X302" s="88">
        <v>1</v>
      </c>
      <c r="Y302" s="88">
        <v>1</v>
      </c>
      <c r="Z302" s="88">
        <v>1</v>
      </c>
      <c r="AA302" s="88">
        <v>1</v>
      </c>
      <c r="AC302" s="88">
        <v>297</v>
      </c>
      <c r="AD302" s="88">
        <v>0</v>
      </c>
      <c r="AE302" s="88">
        <v>0</v>
      </c>
      <c r="AF302" s="88">
        <v>0</v>
      </c>
      <c r="AG302" s="88">
        <v>1</v>
      </c>
      <c r="AH302" s="88">
        <v>1</v>
      </c>
      <c r="AJ302" s="88">
        <v>297</v>
      </c>
      <c r="AK302" s="88">
        <v>1</v>
      </c>
      <c r="AL302" s="88">
        <v>1</v>
      </c>
      <c r="AM302" s="88">
        <v>1</v>
      </c>
      <c r="AN302" s="88">
        <v>1</v>
      </c>
      <c r="AO302" s="88">
        <v>1</v>
      </c>
    </row>
    <row r="303" spans="1:41">
      <c r="A303" s="88">
        <v>298</v>
      </c>
      <c r="B303" s="88">
        <v>1</v>
      </c>
      <c r="C303" s="88">
        <v>1</v>
      </c>
      <c r="D303" s="88">
        <v>1</v>
      </c>
      <c r="E303" s="88">
        <v>1</v>
      </c>
      <c r="F303" s="88">
        <v>1</v>
      </c>
      <c r="G303" s="57"/>
      <c r="H303" s="88">
        <v>298</v>
      </c>
      <c r="I303" s="88">
        <v>1</v>
      </c>
      <c r="J303" s="88">
        <v>1</v>
      </c>
      <c r="K303" s="88">
        <v>1</v>
      </c>
      <c r="L303" s="88">
        <v>1</v>
      </c>
      <c r="M303" s="88">
        <v>1</v>
      </c>
      <c r="O303" s="88">
        <v>298</v>
      </c>
      <c r="P303" s="88">
        <v>1</v>
      </c>
      <c r="Q303" s="88">
        <v>1</v>
      </c>
      <c r="R303" s="88">
        <v>1</v>
      </c>
      <c r="S303" s="88">
        <v>1</v>
      </c>
      <c r="T303" s="88">
        <v>1</v>
      </c>
      <c r="V303" s="88">
        <v>298</v>
      </c>
      <c r="W303" s="88">
        <v>1</v>
      </c>
      <c r="X303" s="88">
        <v>1</v>
      </c>
      <c r="Y303" s="88">
        <v>1</v>
      </c>
      <c r="Z303" s="88">
        <v>1</v>
      </c>
      <c r="AA303" s="88">
        <v>1</v>
      </c>
      <c r="AC303" s="88">
        <v>298</v>
      </c>
      <c r="AD303" s="88">
        <v>0</v>
      </c>
      <c r="AE303" s="88">
        <v>0</v>
      </c>
      <c r="AF303" s="88">
        <v>0</v>
      </c>
      <c r="AG303" s="88">
        <v>1</v>
      </c>
      <c r="AH303" s="88">
        <v>1</v>
      </c>
      <c r="AJ303" s="88">
        <v>298</v>
      </c>
      <c r="AK303" s="88">
        <v>1</v>
      </c>
      <c r="AL303" s="88">
        <v>1</v>
      </c>
      <c r="AM303" s="88">
        <v>1</v>
      </c>
      <c r="AN303" s="88">
        <v>1</v>
      </c>
      <c r="AO303" s="88">
        <v>1</v>
      </c>
    </row>
    <row r="304" spans="1:41">
      <c r="A304" s="88">
        <v>299</v>
      </c>
      <c r="B304" s="88">
        <v>1</v>
      </c>
      <c r="C304" s="88">
        <v>1</v>
      </c>
      <c r="D304" s="88">
        <v>1</v>
      </c>
      <c r="E304" s="88">
        <v>1</v>
      </c>
      <c r="F304" s="88">
        <v>1</v>
      </c>
      <c r="G304" s="57"/>
      <c r="H304" s="88">
        <v>299</v>
      </c>
      <c r="I304" s="88">
        <v>1</v>
      </c>
      <c r="J304" s="88">
        <v>1</v>
      </c>
      <c r="K304" s="88">
        <v>1</v>
      </c>
      <c r="L304" s="88">
        <v>1</v>
      </c>
      <c r="M304" s="88">
        <v>1</v>
      </c>
      <c r="O304" s="88">
        <v>299</v>
      </c>
      <c r="P304" s="88">
        <v>1</v>
      </c>
      <c r="Q304" s="88">
        <v>1</v>
      </c>
      <c r="R304" s="88">
        <v>1</v>
      </c>
      <c r="S304" s="88">
        <v>1</v>
      </c>
      <c r="T304" s="88">
        <v>1</v>
      </c>
      <c r="V304" s="88">
        <v>299</v>
      </c>
      <c r="W304" s="88">
        <v>1</v>
      </c>
      <c r="X304" s="88">
        <v>1</v>
      </c>
      <c r="Y304" s="88">
        <v>1</v>
      </c>
      <c r="Z304" s="88">
        <v>1</v>
      </c>
      <c r="AA304" s="88">
        <v>1</v>
      </c>
      <c r="AC304" s="88">
        <v>299</v>
      </c>
      <c r="AD304" s="88">
        <v>0</v>
      </c>
      <c r="AE304" s="88">
        <v>0</v>
      </c>
      <c r="AF304" s="88">
        <v>0</v>
      </c>
      <c r="AG304" s="88">
        <v>1</v>
      </c>
      <c r="AH304" s="88">
        <v>1</v>
      </c>
      <c r="AJ304" s="88">
        <v>299</v>
      </c>
      <c r="AK304" s="88">
        <v>1</v>
      </c>
      <c r="AL304" s="88">
        <v>1</v>
      </c>
      <c r="AM304" s="88">
        <v>1</v>
      </c>
      <c r="AN304" s="88">
        <v>1</v>
      </c>
      <c r="AO304" s="88">
        <v>1</v>
      </c>
    </row>
    <row r="305" spans="1:41">
      <c r="A305" s="88">
        <v>300</v>
      </c>
      <c r="B305" s="88">
        <v>1</v>
      </c>
      <c r="C305" s="88">
        <v>1</v>
      </c>
      <c r="D305" s="88">
        <v>1</v>
      </c>
      <c r="E305" s="88">
        <v>1</v>
      </c>
      <c r="F305" s="88">
        <v>1</v>
      </c>
      <c r="G305" s="57"/>
      <c r="H305" s="88">
        <v>300</v>
      </c>
      <c r="I305" s="88">
        <v>1</v>
      </c>
      <c r="J305" s="88">
        <v>1</v>
      </c>
      <c r="K305" s="88">
        <v>1</v>
      </c>
      <c r="L305" s="88">
        <v>1</v>
      </c>
      <c r="M305" s="88">
        <v>1</v>
      </c>
      <c r="O305" s="88">
        <v>300</v>
      </c>
      <c r="P305" s="88">
        <v>1</v>
      </c>
      <c r="Q305" s="88">
        <v>1</v>
      </c>
      <c r="R305" s="88">
        <v>1</v>
      </c>
      <c r="S305" s="88">
        <v>1</v>
      </c>
      <c r="T305" s="88">
        <v>1</v>
      </c>
      <c r="V305" s="88">
        <v>300</v>
      </c>
      <c r="W305" s="88">
        <v>1</v>
      </c>
      <c r="X305" s="88">
        <v>1</v>
      </c>
      <c r="Y305" s="88">
        <v>1</v>
      </c>
      <c r="Z305" s="88">
        <v>1</v>
      </c>
      <c r="AA305" s="88">
        <v>1</v>
      </c>
      <c r="AC305" s="88">
        <v>300</v>
      </c>
      <c r="AD305" s="88">
        <v>1</v>
      </c>
      <c r="AE305" s="88">
        <v>1</v>
      </c>
      <c r="AF305" s="88">
        <v>1</v>
      </c>
      <c r="AG305" s="88">
        <v>1</v>
      </c>
      <c r="AH305" s="88">
        <v>1</v>
      </c>
      <c r="AJ305" s="88">
        <v>300</v>
      </c>
      <c r="AK305" s="88">
        <v>1</v>
      </c>
      <c r="AL305" s="88">
        <v>1</v>
      </c>
      <c r="AM305" s="88">
        <v>1</v>
      </c>
      <c r="AN305" s="88">
        <v>1</v>
      </c>
      <c r="AO305" s="88">
        <v>1</v>
      </c>
    </row>
    <row r="306" spans="1:41">
      <c r="A306" s="88">
        <v>301</v>
      </c>
      <c r="B306" s="88">
        <v>1</v>
      </c>
      <c r="C306" s="88">
        <v>1</v>
      </c>
      <c r="D306" s="88">
        <v>1</v>
      </c>
      <c r="E306" s="88">
        <v>1</v>
      </c>
      <c r="F306" s="88">
        <v>1</v>
      </c>
      <c r="H306" s="88">
        <v>301</v>
      </c>
      <c r="I306" s="88">
        <v>1</v>
      </c>
      <c r="J306" s="88">
        <v>1</v>
      </c>
      <c r="K306" s="88">
        <v>1</v>
      </c>
      <c r="L306" s="88">
        <v>1</v>
      </c>
      <c r="M306" s="88">
        <v>1</v>
      </c>
      <c r="O306" s="88">
        <v>301</v>
      </c>
      <c r="P306" s="88">
        <v>1</v>
      </c>
      <c r="Q306" s="88">
        <v>1</v>
      </c>
      <c r="R306" s="88">
        <v>1</v>
      </c>
      <c r="S306" s="88">
        <v>1</v>
      </c>
      <c r="T306" s="88">
        <v>1</v>
      </c>
      <c r="V306" s="88">
        <v>301</v>
      </c>
      <c r="W306" s="88">
        <v>1</v>
      </c>
      <c r="X306" s="88">
        <v>1</v>
      </c>
      <c r="Y306" s="88">
        <v>1</v>
      </c>
      <c r="Z306" s="88">
        <v>1</v>
      </c>
      <c r="AA306" s="88">
        <v>1</v>
      </c>
      <c r="AC306" s="88">
        <v>301</v>
      </c>
      <c r="AD306" s="88">
        <v>1</v>
      </c>
      <c r="AE306" s="88">
        <v>1</v>
      </c>
      <c r="AF306" s="88">
        <v>1</v>
      </c>
      <c r="AG306" s="88">
        <v>1</v>
      </c>
      <c r="AH306" s="88">
        <v>1</v>
      </c>
      <c r="AJ306" s="88">
        <v>301</v>
      </c>
      <c r="AK306" s="88">
        <v>1</v>
      </c>
      <c r="AL306" s="88">
        <v>1</v>
      </c>
      <c r="AM306" s="88">
        <v>1</v>
      </c>
      <c r="AN306" s="88">
        <v>1</v>
      </c>
      <c r="AO306" s="88">
        <v>1</v>
      </c>
    </row>
    <row r="307" spans="1:41">
      <c r="A307" s="88">
        <v>302</v>
      </c>
      <c r="B307" s="88">
        <v>1</v>
      </c>
      <c r="C307" s="88">
        <v>1</v>
      </c>
      <c r="D307" s="88">
        <v>1</v>
      </c>
      <c r="E307" s="88">
        <v>1</v>
      </c>
      <c r="F307" s="88">
        <v>1</v>
      </c>
      <c r="H307" s="88">
        <v>302</v>
      </c>
      <c r="I307" s="88">
        <v>1</v>
      </c>
      <c r="J307" s="88">
        <v>1</v>
      </c>
      <c r="K307" s="88">
        <v>1</v>
      </c>
      <c r="L307" s="88">
        <v>1</v>
      </c>
      <c r="M307" s="88">
        <v>1</v>
      </c>
      <c r="O307" s="88">
        <v>302</v>
      </c>
      <c r="P307" s="88">
        <v>1</v>
      </c>
      <c r="Q307" s="88">
        <v>1</v>
      </c>
      <c r="R307" s="88">
        <v>1</v>
      </c>
      <c r="S307" s="88">
        <v>1</v>
      </c>
      <c r="T307" s="88">
        <v>1</v>
      </c>
      <c r="V307" s="88">
        <v>302</v>
      </c>
      <c r="W307" s="88">
        <v>1</v>
      </c>
      <c r="X307" s="88">
        <v>1</v>
      </c>
      <c r="Y307" s="88">
        <v>1</v>
      </c>
      <c r="Z307" s="88">
        <v>1</v>
      </c>
      <c r="AA307" s="88">
        <v>1</v>
      </c>
      <c r="AC307" s="88">
        <v>302</v>
      </c>
      <c r="AD307" s="88">
        <v>1</v>
      </c>
      <c r="AE307" s="88">
        <v>1</v>
      </c>
      <c r="AF307" s="88">
        <v>1</v>
      </c>
      <c r="AG307" s="88">
        <v>1</v>
      </c>
      <c r="AH307" s="88">
        <v>1</v>
      </c>
      <c r="AJ307" s="88">
        <v>302</v>
      </c>
      <c r="AK307" s="88">
        <v>1</v>
      </c>
      <c r="AL307" s="88">
        <v>1</v>
      </c>
      <c r="AM307" s="88">
        <v>1</v>
      </c>
      <c r="AN307" s="88">
        <v>1</v>
      </c>
      <c r="AO307" s="88">
        <v>1</v>
      </c>
    </row>
    <row r="308" spans="1:41">
      <c r="A308" s="88">
        <v>303</v>
      </c>
      <c r="B308" s="88">
        <v>1</v>
      </c>
      <c r="C308" s="88">
        <v>1</v>
      </c>
      <c r="D308" s="88">
        <v>1</v>
      </c>
      <c r="E308" s="88">
        <v>1</v>
      </c>
      <c r="F308" s="88">
        <v>1</v>
      </c>
      <c r="H308" s="88">
        <v>303</v>
      </c>
      <c r="I308" s="88">
        <v>1</v>
      </c>
      <c r="J308" s="88">
        <v>1</v>
      </c>
      <c r="K308" s="88">
        <v>1</v>
      </c>
      <c r="L308" s="88">
        <v>1</v>
      </c>
      <c r="M308" s="88">
        <v>1</v>
      </c>
      <c r="O308" s="88">
        <v>303</v>
      </c>
      <c r="P308" s="88">
        <v>1</v>
      </c>
      <c r="Q308" s="88">
        <v>1</v>
      </c>
      <c r="R308" s="88">
        <v>1</v>
      </c>
      <c r="S308" s="88">
        <v>1</v>
      </c>
      <c r="T308" s="88">
        <v>1</v>
      </c>
      <c r="V308" s="88">
        <v>303</v>
      </c>
      <c r="W308" s="88">
        <v>1</v>
      </c>
      <c r="X308" s="88">
        <v>1</v>
      </c>
      <c r="Y308" s="88">
        <v>1</v>
      </c>
      <c r="Z308" s="88">
        <v>1</v>
      </c>
      <c r="AA308" s="88">
        <v>1</v>
      </c>
      <c r="AC308" s="88">
        <v>303</v>
      </c>
      <c r="AD308" s="88">
        <v>1</v>
      </c>
      <c r="AE308" s="88">
        <v>1</v>
      </c>
      <c r="AF308" s="88">
        <v>1</v>
      </c>
      <c r="AG308" s="88">
        <v>1</v>
      </c>
      <c r="AH308" s="88">
        <v>1</v>
      </c>
      <c r="AJ308" s="88">
        <v>303</v>
      </c>
      <c r="AK308" s="88">
        <v>1</v>
      </c>
      <c r="AL308" s="88">
        <v>1</v>
      </c>
      <c r="AM308" s="88">
        <v>1</v>
      </c>
      <c r="AN308" s="88">
        <v>1</v>
      </c>
      <c r="AO308" s="88">
        <v>1</v>
      </c>
    </row>
    <row r="309" spans="1:41">
      <c r="A309" s="88">
        <v>304</v>
      </c>
      <c r="B309" s="88">
        <v>1</v>
      </c>
      <c r="C309" s="88">
        <v>1</v>
      </c>
      <c r="D309" s="88">
        <v>1</v>
      </c>
      <c r="E309" s="88">
        <v>1</v>
      </c>
      <c r="F309" s="88">
        <v>1</v>
      </c>
      <c r="H309" s="88">
        <v>304</v>
      </c>
      <c r="I309" s="88">
        <v>1</v>
      </c>
      <c r="J309" s="88">
        <v>1</v>
      </c>
      <c r="K309" s="88">
        <v>1</v>
      </c>
      <c r="L309" s="88">
        <v>1</v>
      </c>
      <c r="M309" s="88">
        <v>1</v>
      </c>
      <c r="O309" s="88">
        <v>304</v>
      </c>
      <c r="P309" s="88">
        <v>1</v>
      </c>
      <c r="Q309" s="88">
        <v>1</v>
      </c>
      <c r="R309" s="88">
        <v>1</v>
      </c>
      <c r="S309" s="88">
        <v>1</v>
      </c>
      <c r="T309" s="88">
        <v>1</v>
      </c>
      <c r="V309" s="88">
        <v>304</v>
      </c>
      <c r="W309" s="88">
        <v>1</v>
      </c>
      <c r="X309" s="88">
        <v>1</v>
      </c>
      <c r="Y309" s="88">
        <v>1</v>
      </c>
      <c r="Z309" s="88">
        <v>1</v>
      </c>
      <c r="AA309" s="88">
        <v>1</v>
      </c>
      <c r="AC309" s="88">
        <v>304</v>
      </c>
      <c r="AD309" s="88">
        <v>0</v>
      </c>
      <c r="AE309" s="88">
        <v>0</v>
      </c>
      <c r="AF309" s="88">
        <v>0</v>
      </c>
      <c r="AG309" s="88">
        <v>1</v>
      </c>
      <c r="AH309" s="88">
        <v>1</v>
      </c>
      <c r="AJ309" s="88">
        <v>304</v>
      </c>
      <c r="AK309" s="88">
        <v>1</v>
      </c>
      <c r="AL309" s="88">
        <v>1</v>
      </c>
      <c r="AM309" s="88">
        <v>1</v>
      </c>
      <c r="AN309" s="88">
        <v>1</v>
      </c>
      <c r="AO309" s="88">
        <v>1</v>
      </c>
    </row>
    <row r="310" spans="1:41">
      <c r="A310" s="88">
        <v>305</v>
      </c>
      <c r="B310" s="88">
        <v>1</v>
      </c>
      <c r="C310" s="88">
        <v>1</v>
      </c>
      <c r="D310" s="88">
        <v>1</v>
      </c>
      <c r="E310" s="88">
        <v>1</v>
      </c>
      <c r="F310" s="88">
        <v>1</v>
      </c>
      <c r="H310" s="88">
        <v>305</v>
      </c>
      <c r="I310" s="88">
        <v>1</v>
      </c>
      <c r="J310" s="88">
        <v>1</v>
      </c>
      <c r="K310" s="88">
        <v>1</v>
      </c>
      <c r="L310" s="88">
        <v>1</v>
      </c>
      <c r="M310" s="88">
        <v>1</v>
      </c>
      <c r="O310" s="88">
        <v>305</v>
      </c>
      <c r="P310" s="88">
        <v>1</v>
      </c>
      <c r="Q310" s="88">
        <v>1</v>
      </c>
      <c r="R310" s="88">
        <v>1</v>
      </c>
      <c r="S310" s="88">
        <v>1</v>
      </c>
      <c r="T310" s="88">
        <v>1</v>
      </c>
      <c r="V310" s="88">
        <v>305</v>
      </c>
      <c r="W310" s="88">
        <v>1</v>
      </c>
      <c r="X310" s="88">
        <v>1</v>
      </c>
      <c r="Y310" s="88">
        <v>1</v>
      </c>
      <c r="Z310" s="88">
        <v>1</v>
      </c>
      <c r="AA310" s="88">
        <v>1</v>
      </c>
      <c r="AC310" s="88">
        <v>305</v>
      </c>
      <c r="AD310" s="88">
        <v>0</v>
      </c>
      <c r="AE310" s="88">
        <v>0</v>
      </c>
      <c r="AF310" s="88">
        <v>0</v>
      </c>
      <c r="AG310" s="88">
        <v>1</v>
      </c>
      <c r="AH310" s="88">
        <v>1</v>
      </c>
      <c r="AJ310" s="88">
        <v>305</v>
      </c>
      <c r="AK310" s="88">
        <v>1</v>
      </c>
      <c r="AL310" s="88">
        <v>1</v>
      </c>
      <c r="AM310" s="88">
        <v>1</v>
      </c>
      <c r="AN310" s="88">
        <v>1</v>
      </c>
      <c r="AO310" s="88">
        <v>1</v>
      </c>
    </row>
    <row r="311" spans="1:41">
      <c r="A311" s="88">
        <v>306</v>
      </c>
      <c r="B311" s="88">
        <v>1</v>
      </c>
      <c r="C311" s="88">
        <v>1</v>
      </c>
      <c r="D311" s="88">
        <v>1</v>
      </c>
      <c r="E311" s="88">
        <v>1</v>
      </c>
      <c r="F311" s="88">
        <v>1</v>
      </c>
      <c r="H311" s="88">
        <v>306</v>
      </c>
      <c r="I311" s="88">
        <v>1</v>
      </c>
      <c r="J311" s="88">
        <v>1</v>
      </c>
      <c r="K311" s="88">
        <v>1</v>
      </c>
      <c r="L311" s="88">
        <v>1</v>
      </c>
      <c r="M311" s="88">
        <v>1</v>
      </c>
      <c r="O311" s="88">
        <v>306</v>
      </c>
      <c r="P311" s="88">
        <v>1</v>
      </c>
      <c r="Q311" s="88">
        <v>1</v>
      </c>
      <c r="R311" s="88">
        <v>1</v>
      </c>
      <c r="S311" s="88">
        <v>1</v>
      </c>
      <c r="T311" s="88">
        <v>1</v>
      </c>
      <c r="V311" s="88">
        <v>306</v>
      </c>
      <c r="W311" s="88">
        <v>1</v>
      </c>
      <c r="X311" s="88">
        <v>1</v>
      </c>
      <c r="Y311" s="88">
        <v>1</v>
      </c>
      <c r="Z311" s="88">
        <v>1</v>
      </c>
      <c r="AA311" s="88">
        <v>1</v>
      </c>
      <c r="AC311" s="88">
        <v>306</v>
      </c>
      <c r="AD311" s="88">
        <v>0</v>
      </c>
      <c r="AE311" s="88">
        <v>0</v>
      </c>
      <c r="AF311" s="88">
        <v>0</v>
      </c>
      <c r="AG311" s="88">
        <v>1</v>
      </c>
      <c r="AH311" s="88">
        <v>1</v>
      </c>
      <c r="AJ311" s="88">
        <v>306</v>
      </c>
      <c r="AK311" s="88">
        <v>1</v>
      </c>
      <c r="AL311" s="88">
        <v>1</v>
      </c>
      <c r="AM311" s="88">
        <v>1</v>
      </c>
      <c r="AN311" s="88">
        <v>1</v>
      </c>
      <c r="AO311" s="88">
        <v>1</v>
      </c>
    </row>
    <row r="312" spans="1:41">
      <c r="A312" s="88">
        <v>307</v>
      </c>
      <c r="B312" s="88">
        <v>1</v>
      </c>
      <c r="C312" s="88">
        <v>1</v>
      </c>
      <c r="D312" s="88">
        <v>1</v>
      </c>
      <c r="E312" s="88">
        <v>1</v>
      </c>
      <c r="F312" s="88">
        <v>1</v>
      </c>
      <c r="H312" s="88">
        <v>307</v>
      </c>
      <c r="I312" s="88">
        <v>1</v>
      </c>
      <c r="J312" s="88">
        <v>1</v>
      </c>
      <c r="K312" s="88">
        <v>1</v>
      </c>
      <c r="L312" s="88">
        <v>1</v>
      </c>
      <c r="M312" s="88">
        <v>1</v>
      </c>
      <c r="O312" s="88">
        <v>307</v>
      </c>
      <c r="P312" s="88">
        <v>1</v>
      </c>
      <c r="Q312" s="88">
        <v>1</v>
      </c>
      <c r="R312" s="88">
        <v>1</v>
      </c>
      <c r="S312" s="88">
        <v>1</v>
      </c>
      <c r="T312" s="88">
        <v>1</v>
      </c>
      <c r="V312" s="88">
        <v>307</v>
      </c>
      <c r="W312" s="88">
        <v>1</v>
      </c>
      <c r="X312" s="88">
        <v>1</v>
      </c>
      <c r="Y312" s="88">
        <v>1</v>
      </c>
      <c r="Z312" s="88">
        <v>1</v>
      </c>
      <c r="AA312" s="88">
        <v>1</v>
      </c>
      <c r="AC312" s="88">
        <v>307</v>
      </c>
      <c r="AD312" s="88">
        <v>0</v>
      </c>
      <c r="AE312" s="88">
        <v>0</v>
      </c>
      <c r="AF312" s="88">
        <v>0</v>
      </c>
      <c r="AG312" s="88">
        <v>1</v>
      </c>
      <c r="AH312" s="88">
        <v>1</v>
      </c>
      <c r="AJ312" s="88">
        <v>307</v>
      </c>
      <c r="AK312" s="88">
        <v>1</v>
      </c>
      <c r="AL312" s="88">
        <v>1</v>
      </c>
      <c r="AM312" s="88">
        <v>1</v>
      </c>
      <c r="AN312" s="88">
        <v>1</v>
      </c>
      <c r="AO312" s="88">
        <v>1</v>
      </c>
    </row>
    <row r="313" spans="1:41">
      <c r="A313" s="88">
        <v>308</v>
      </c>
      <c r="B313" s="88">
        <v>1</v>
      </c>
      <c r="C313" s="88">
        <v>1</v>
      </c>
      <c r="D313" s="88">
        <v>1</v>
      </c>
      <c r="E313" s="88">
        <v>1</v>
      </c>
      <c r="F313" s="88">
        <v>1</v>
      </c>
      <c r="H313" s="88">
        <v>308</v>
      </c>
      <c r="I313" s="88">
        <v>1</v>
      </c>
      <c r="J313" s="88">
        <v>1</v>
      </c>
      <c r="K313" s="88">
        <v>1</v>
      </c>
      <c r="L313" s="88">
        <v>1</v>
      </c>
      <c r="M313" s="88">
        <v>1</v>
      </c>
      <c r="O313" s="88">
        <v>308</v>
      </c>
      <c r="P313" s="88">
        <v>1</v>
      </c>
      <c r="Q313" s="88">
        <v>1</v>
      </c>
      <c r="R313" s="88">
        <v>1</v>
      </c>
      <c r="S313" s="88">
        <v>1</v>
      </c>
      <c r="T313" s="88">
        <v>1</v>
      </c>
      <c r="V313" s="88">
        <v>308</v>
      </c>
      <c r="W313" s="88">
        <v>1</v>
      </c>
      <c r="X313" s="88">
        <v>1</v>
      </c>
      <c r="Y313" s="88">
        <v>1</v>
      </c>
      <c r="Z313" s="88">
        <v>1</v>
      </c>
      <c r="AA313" s="88">
        <v>1</v>
      </c>
      <c r="AC313" s="88">
        <v>308</v>
      </c>
      <c r="AD313" s="88">
        <v>0</v>
      </c>
      <c r="AE313" s="88">
        <v>0</v>
      </c>
      <c r="AF313" s="88">
        <v>0</v>
      </c>
      <c r="AG313" s="88">
        <v>1</v>
      </c>
      <c r="AH313" s="88">
        <v>1</v>
      </c>
      <c r="AJ313" s="88">
        <v>308</v>
      </c>
      <c r="AK313" s="88">
        <v>1</v>
      </c>
      <c r="AL313" s="88">
        <v>1</v>
      </c>
      <c r="AM313" s="88">
        <v>1</v>
      </c>
      <c r="AN313" s="88">
        <v>1</v>
      </c>
      <c r="AO313" s="88">
        <v>1</v>
      </c>
    </row>
    <row r="314" spans="1:41">
      <c r="A314" s="88">
        <v>309</v>
      </c>
      <c r="B314" s="88">
        <v>1</v>
      </c>
      <c r="C314" s="88">
        <v>1</v>
      </c>
      <c r="D314" s="88">
        <v>1</v>
      </c>
      <c r="E314" s="88">
        <v>1</v>
      </c>
      <c r="F314" s="88">
        <v>1</v>
      </c>
      <c r="H314" s="88">
        <v>309</v>
      </c>
      <c r="I314" s="88">
        <v>1</v>
      </c>
      <c r="J314" s="88">
        <v>1</v>
      </c>
      <c r="K314" s="88">
        <v>1</v>
      </c>
      <c r="L314" s="88">
        <v>1</v>
      </c>
      <c r="M314" s="88">
        <v>1</v>
      </c>
      <c r="O314" s="88">
        <v>309</v>
      </c>
      <c r="P314" s="88">
        <v>1</v>
      </c>
      <c r="Q314" s="88">
        <v>1</v>
      </c>
      <c r="R314" s="88">
        <v>1</v>
      </c>
      <c r="S314" s="88">
        <v>1</v>
      </c>
      <c r="T314" s="88">
        <v>1</v>
      </c>
      <c r="V314" s="88">
        <v>309</v>
      </c>
      <c r="W314" s="88">
        <v>1</v>
      </c>
      <c r="X314" s="88">
        <v>1</v>
      </c>
      <c r="Y314" s="88">
        <v>1</v>
      </c>
      <c r="Z314" s="88">
        <v>1</v>
      </c>
      <c r="AA314" s="88">
        <v>1</v>
      </c>
      <c r="AC314" s="88">
        <v>309</v>
      </c>
      <c r="AD314" s="88">
        <v>0</v>
      </c>
      <c r="AE314" s="88">
        <v>0</v>
      </c>
      <c r="AF314" s="88">
        <v>0</v>
      </c>
      <c r="AG314" s="88">
        <v>1</v>
      </c>
      <c r="AH314" s="88">
        <v>1</v>
      </c>
      <c r="AJ314" s="88">
        <v>309</v>
      </c>
      <c r="AK314" s="88">
        <v>1</v>
      </c>
      <c r="AL314" s="88">
        <v>1</v>
      </c>
      <c r="AM314" s="88">
        <v>1</v>
      </c>
      <c r="AN314" s="88">
        <v>1</v>
      </c>
      <c r="AO314" s="88">
        <v>1</v>
      </c>
    </row>
    <row r="315" spans="1:41">
      <c r="A315" s="88">
        <v>310</v>
      </c>
      <c r="B315" s="88">
        <v>1</v>
      </c>
      <c r="C315" s="88">
        <v>1</v>
      </c>
      <c r="D315" s="88">
        <v>1</v>
      </c>
      <c r="E315" s="88">
        <v>1</v>
      </c>
      <c r="F315" s="88">
        <v>1</v>
      </c>
      <c r="H315" s="88">
        <v>310</v>
      </c>
      <c r="I315" s="88">
        <v>1</v>
      </c>
      <c r="J315" s="88">
        <v>1</v>
      </c>
      <c r="K315" s="88">
        <v>1</v>
      </c>
      <c r="L315" s="88">
        <v>1</v>
      </c>
      <c r="M315" s="88">
        <v>1</v>
      </c>
      <c r="O315" s="88">
        <v>310</v>
      </c>
      <c r="P315" s="88">
        <v>1</v>
      </c>
      <c r="Q315" s="88">
        <v>1</v>
      </c>
      <c r="R315" s="88">
        <v>1</v>
      </c>
      <c r="S315" s="88">
        <v>1</v>
      </c>
      <c r="T315" s="88">
        <v>1</v>
      </c>
      <c r="V315" s="88">
        <v>310</v>
      </c>
      <c r="W315" s="88">
        <v>1</v>
      </c>
      <c r="X315" s="88">
        <v>1</v>
      </c>
      <c r="Y315" s="88">
        <v>1</v>
      </c>
      <c r="Z315" s="88">
        <v>1</v>
      </c>
      <c r="AA315" s="88">
        <v>1</v>
      </c>
      <c r="AC315" s="88">
        <v>310</v>
      </c>
      <c r="AD315" s="88">
        <v>0</v>
      </c>
      <c r="AE315" s="88">
        <v>0</v>
      </c>
      <c r="AF315" s="88">
        <v>0</v>
      </c>
      <c r="AG315" s="88">
        <v>1</v>
      </c>
      <c r="AH315" s="88">
        <v>1</v>
      </c>
      <c r="AJ315" s="88">
        <v>310</v>
      </c>
      <c r="AK315" s="88">
        <v>1</v>
      </c>
      <c r="AL315" s="88">
        <v>1</v>
      </c>
      <c r="AM315" s="88">
        <v>1</v>
      </c>
      <c r="AN315" s="88">
        <v>1</v>
      </c>
      <c r="AO315" s="88">
        <v>1</v>
      </c>
    </row>
    <row r="316" spans="1:41">
      <c r="A316" s="88">
        <v>311</v>
      </c>
      <c r="B316" s="88">
        <v>1</v>
      </c>
      <c r="C316" s="88">
        <v>1</v>
      </c>
      <c r="D316" s="88">
        <v>1</v>
      </c>
      <c r="E316" s="88">
        <v>1</v>
      </c>
      <c r="F316" s="88">
        <v>1</v>
      </c>
      <c r="H316" s="88">
        <v>311</v>
      </c>
      <c r="I316" s="88">
        <v>1</v>
      </c>
      <c r="J316" s="88">
        <v>1</v>
      </c>
      <c r="K316" s="88">
        <v>1</v>
      </c>
      <c r="L316" s="88">
        <v>1</v>
      </c>
      <c r="M316" s="88">
        <v>1</v>
      </c>
      <c r="O316" s="88">
        <v>311</v>
      </c>
      <c r="P316" s="88">
        <v>1</v>
      </c>
      <c r="Q316" s="88">
        <v>1</v>
      </c>
      <c r="R316" s="88">
        <v>1</v>
      </c>
      <c r="S316" s="88">
        <v>1</v>
      </c>
      <c r="T316" s="88">
        <v>1</v>
      </c>
      <c r="V316" s="88">
        <v>311</v>
      </c>
      <c r="W316" s="88">
        <v>1</v>
      </c>
      <c r="X316" s="88">
        <v>1</v>
      </c>
      <c r="Y316" s="88">
        <v>1</v>
      </c>
      <c r="Z316" s="88">
        <v>1</v>
      </c>
      <c r="AA316" s="88">
        <v>1</v>
      </c>
      <c r="AC316" s="88">
        <v>311</v>
      </c>
      <c r="AD316" s="88">
        <v>0</v>
      </c>
      <c r="AE316" s="88">
        <v>0</v>
      </c>
      <c r="AF316" s="88">
        <v>0</v>
      </c>
      <c r="AG316" s="88">
        <v>1</v>
      </c>
      <c r="AH316" s="88">
        <v>1</v>
      </c>
      <c r="AJ316" s="88">
        <v>311</v>
      </c>
      <c r="AK316" s="88">
        <v>1</v>
      </c>
      <c r="AL316" s="88">
        <v>1</v>
      </c>
      <c r="AM316" s="88">
        <v>1</v>
      </c>
      <c r="AN316" s="88">
        <v>1</v>
      </c>
      <c r="AO316" s="88">
        <v>1</v>
      </c>
    </row>
    <row r="317" spans="1:41">
      <c r="A317" s="88">
        <v>312</v>
      </c>
      <c r="B317" s="88">
        <v>1</v>
      </c>
      <c r="C317" s="88">
        <v>1</v>
      </c>
      <c r="D317" s="88">
        <v>1</v>
      </c>
      <c r="E317" s="88">
        <v>1</v>
      </c>
      <c r="F317" s="88">
        <v>1</v>
      </c>
      <c r="H317" s="88">
        <v>312</v>
      </c>
      <c r="I317" s="88">
        <v>1</v>
      </c>
      <c r="J317" s="88">
        <v>1</v>
      </c>
      <c r="K317" s="88">
        <v>1</v>
      </c>
      <c r="L317" s="88">
        <v>1</v>
      </c>
      <c r="M317" s="88">
        <v>1</v>
      </c>
      <c r="O317" s="88">
        <v>312</v>
      </c>
      <c r="P317" s="88">
        <v>1</v>
      </c>
      <c r="Q317" s="88">
        <v>1</v>
      </c>
      <c r="R317" s="88">
        <v>1</v>
      </c>
      <c r="S317" s="88">
        <v>1</v>
      </c>
      <c r="T317" s="88">
        <v>1</v>
      </c>
      <c r="V317" s="88">
        <v>312</v>
      </c>
      <c r="W317" s="88">
        <v>1</v>
      </c>
      <c r="X317" s="88">
        <v>1</v>
      </c>
      <c r="Y317" s="88">
        <v>1</v>
      </c>
      <c r="Z317" s="88">
        <v>1</v>
      </c>
      <c r="AA317" s="88">
        <v>1</v>
      </c>
      <c r="AC317" s="88">
        <v>312</v>
      </c>
      <c r="AD317" s="88">
        <v>0</v>
      </c>
      <c r="AE317" s="88">
        <v>0</v>
      </c>
      <c r="AF317" s="88">
        <v>0</v>
      </c>
      <c r="AG317" s="88">
        <v>1</v>
      </c>
      <c r="AH317" s="88">
        <v>1</v>
      </c>
      <c r="AJ317" s="88">
        <v>312</v>
      </c>
      <c r="AK317" s="88">
        <v>1</v>
      </c>
      <c r="AL317" s="88">
        <v>1</v>
      </c>
      <c r="AM317" s="88">
        <v>1</v>
      </c>
      <c r="AN317" s="88">
        <v>1</v>
      </c>
      <c r="AO317" s="88">
        <v>1</v>
      </c>
    </row>
    <row r="318" spans="1:41">
      <c r="A318" s="88">
        <v>313</v>
      </c>
      <c r="B318" s="88">
        <v>1</v>
      </c>
      <c r="C318" s="88">
        <v>1</v>
      </c>
      <c r="D318" s="88">
        <v>1</v>
      </c>
      <c r="E318" s="88">
        <v>1</v>
      </c>
      <c r="F318" s="88">
        <v>1</v>
      </c>
      <c r="H318" s="88">
        <v>313</v>
      </c>
      <c r="I318" s="88">
        <v>1</v>
      </c>
      <c r="J318" s="88">
        <v>1</v>
      </c>
      <c r="K318" s="88">
        <v>1</v>
      </c>
      <c r="L318" s="88">
        <v>1</v>
      </c>
      <c r="M318" s="88">
        <v>1</v>
      </c>
      <c r="O318" s="88">
        <v>313</v>
      </c>
      <c r="P318" s="88">
        <v>1</v>
      </c>
      <c r="Q318" s="88">
        <v>1</v>
      </c>
      <c r="R318" s="88">
        <v>1</v>
      </c>
      <c r="S318" s="88">
        <v>1</v>
      </c>
      <c r="T318" s="88">
        <v>1</v>
      </c>
      <c r="V318" s="88">
        <v>313</v>
      </c>
      <c r="W318" s="88">
        <v>1</v>
      </c>
      <c r="X318" s="88">
        <v>1</v>
      </c>
      <c r="Y318" s="88">
        <v>1</v>
      </c>
      <c r="Z318" s="88">
        <v>1</v>
      </c>
      <c r="AA318" s="88">
        <v>1</v>
      </c>
      <c r="AC318" s="88">
        <v>313</v>
      </c>
      <c r="AD318" s="88">
        <v>0</v>
      </c>
      <c r="AE318" s="88">
        <v>0</v>
      </c>
      <c r="AF318" s="88">
        <v>0</v>
      </c>
      <c r="AG318" s="88">
        <v>1</v>
      </c>
      <c r="AH318" s="88">
        <v>1</v>
      </c>
      <c r="AJ318" s="88">
        <v>313</v>
      </c>
      <c r="AK318" s="88">
        <v>1</v>
      </c>
      <c r="AL318" s="88">
        <v>1</v>
      </c>
      <c r="AM318" s="88">
        <v>1</v>
      </c>
      <c r="AN318" s="88">
        <v>1</v>
      </c>
      <c r="AO318" s="88">
        <v>1</v>
      </c>
    </row>
    <row r="319" spans="1:41">
      <c r="A319" s="88">
        <v>314</v>
      </c>
      <c r="B319" s="88">
        <v>1</v>
      </c>
      <c r="C319" s="88">
        <v>1</v>
      </c>
      <c r="D319" s="88">
        <v>1</v>
      </c>
      <c r="E319" s="88">
        <v>1</v>
      </c>
      <c r="F319" s="88">
        <v>1</v>
      </c>
      <c r="H319" s="88">
        <v>314</v>
      </c>
      <c r="I319" s="88">
        <v>1</v>
      </c>
      <c r="J319" s="88">
        <v>1</v>
      </c>
      <c r="K319" s="88">
        <v>1</v>
      </c>
      <c r="L319" s="88">
        <v>1</v>
      </c>
      <c r="M319" s="88">
        <v>1</v>
      </c>
      <c r="O319" s="88">
        <v>314</v>
      </c>
      <c r="P319" s="88">
        <v>1</v>
      </c>
      <c r="Q319" s="88">
        <v>1</v>
      </c>
      <c r="R319" s="88">
        <v>1</v>
      </c>
      <c r="S319" s="88">
        <v>1</v>
      </c>
      <c r="T319" s="88">
        <v>1</v>
      </c>
      <c r="V319" s="88">
        <v>314</v>
      </c>
      <c r="W319" s="88">
        <v>1</v>
      </c>
      <c r="X319" s="88">
        <v>1</v>
      </c>
      <c r="Y319" s="88">
        <v>1</v>
      </c>
      <c r="Z319" s="88">
        <v>1</v>
      </c>
      <c r="AA319" s="88">
        <v>1</v>
      </c>
      <c r="AC319" s="88">
        <v>314</v>
      </c>
      <c r="AD319" s="88">
        <v>0</v>
      </c>
      <c r="AE319" s="88">
        <v>0</v>
      </c>
      <c r="AF319" s="88">
        <v>0</v>
      </c>
      <c r="AG319" s="88">
        <v>1</v>
      </c>
      <c r="AH319" s="88">
        <v>1</v>
      </c>
      <c r="AJ319" s="88">
        <v>314</v>
      </c>
      <c r="AK319" s="88">
        <v>1</v>
      </c>
      <c r="AL319" s="88">
        <v>1</v>
      </c>
      <c r="AM319" s="88">
        <v>1</v>
      </c>
      <c r="AN319" s="88">
        <v>1</v>
      </c>
      <c r="AO319" s="88">
        <v>1</v>
      </c>
    </row>
    <row r="320" spans="1:41">
      <c r="A320" s="88">
        <v>315</v>
      </c>
      <c r="B320" s="88">
        <v>1</v>
      </c>
      <c r="C320" s="88">
        <v>1</v>
      </c>
      <c r="D320" s="88">
        <v>1</v>
      </c>
      <c r="E320" s="88">
        <v>1</v>
      </c>
      <c r="F320" s="88">
        <v>1</v>
      </c>
      <c r="H320" s="88">
        <v>315</v>
      </c>
      <c r="I320" s="88">
        <v>1</v>
      </c>
      <c r="J320" s="88">
        <v>1</v>
      </c>
      <c r="K320" s="88">
        <v>1</v>
      </c>
      <c r="L320" s="88">
        <v>1</v>
      </c>
      <c r="M320" s="88">
        <v>1</v>
      </c>
      <c r="O320" s="88">
        <v>315</v>
      </c>
      <c r="P320" s="88">
        <v>1</v>
      </c>
      <c r="Q320" s="88">
        <v>1</v>
      </c>
      <c r="R320" s="88">
        <v>1</v>
      </c>
      <c r="S320" s="88">
        <v>1</v>
      </c>
      <c r="T320" s="88">
        <v>1</v>
      </c>
      <c r="V320" s="88">
        <v>315</v>
      </c>
      <c r="W320" s="88">
        <v>1</v>
      </c>
      <c r="X320" s="88">
        <v>1</v>
      </c>
      <c r="Y320" s="88">
        <v>1</v>
      </c>
      <c r="Z320" s="88">
        <v>1</v>
      </c>
      <c r="AA320" s="88">
        <v>1</v>
      </c>
      <c r="AC320" s="88">
        <v>315</v>
      </c>
      <c r="AD320" s="88">
        <v>0</v>
      </c>
      <c r="AE320" s="88">
        <v>0</v>
      </c>
      <c r="AF320" s="88">
        <v>0</v>
      </c>
      <c r="AG320" s="88">
        <v>1</v>
      </c>
      <c r="AH320" s="88">
        <v>1</v>
      </c>
      <c r="AJ320" s="88">
        <v>315</v>
      </c>
      <c r="AK320" s="88">
        <v>1</v>
      </c>
      <c r="AL320" s="88">
        <v>1</v>
      </c>
      <c r="AM320" s="88">
        <v>1</v>
      </c>
      <c r="AN320" s="88">
        <v>1</v>
      </c>
      <c r="AO320" s="88">
        <v>1</v>
      </c>
    </row>
    <row r="321" spans="1:41">
      <c r="A321" s="88">
        <v>316</v>
      </c>
      <c r="B321" s="88">
        <v>1</v>
      </c>
      <c r="C321" s="88">
        <v>1</v>
      </c>
      <c r="D321" s="88">
        <v>1</v>
      </c>
      <c r="E321" s="88">
        <v>1</v>
      </c>
      <c r="F321" s="88">
        <v>1</v>
      </c>
      <c r="H321" s="88">
        <v>316</v>
      </c>
      <c r="I321" s="88">
        <v>1</v>
      </c>
      <c r="J321" s="88">
        <v>1</v>
      </c>
      <c r="K321" s="88">
        <v>1</v>
      </c>
      <c r="L321" s="88">
        <v>1</v>
      </c>
      <c r="M321" s="88">
        <v>1</v>
      </c>
      <c r="O321" s="88">
        <v>316</v>
      </c>
      <c r="P321" s="88">
        <v>1</v>
      </c>
      <c r="Q321" s="88">
        <v>1</v>
      </c>
      <c r="R321" s="88">
        <v>1</v>
      </c>
      <c r="S321" s="88">
        <v>1</v>
      </c>
      <c r="T321" s="88">
        <v>1</v>
      </c>
      <c r="V321" s="88">
        <v>316</v>
      </c>
      <c r="W321" s="88">
        <v>1</v>
      </c>
      <c r="X321" s="88">
        <v>1</v>
      </c>
      <c r="Y321" s="88">
        <v>1</v>
      </c>
      <c r="Z321" s="88">
        <v>1</v>
      </c>
      <c r="AA321" s="88">
        <v>1</v>
      </c>
      <c r="AC321" s="88">
        <v>316</v>
      </c>
      <c r="AD321" s="88">
        <v>0</v>
      </c>
      <c r="AE321" s="88">
        <v>0</v>
      </c>
      <c r="AF321" s="88">
        <v>0</v>
      </c>
      <c r="AG321" s="88">
        <v>1</v>
      </c>
      <c r="AH321" s="88">
        <v>1</v>
      </c>
      <c r="AJ321" s="88">
        <v>316</v>
      </c>
      <c r="AK321" s="88">
        <v>1</v>
      </c>
      <c r="AL321" s="88">
        <v>1</v>
      </c>
      <c r="AM321" s="88">
        <v>1</v>
      </c>
      <c r="AN321" s="88">
        <v>1</v>
      </c>
      <c r="AO321" s="88">
        <v>1</v>
      </c>
    </row>
    <row r="322" spans="1:41">
      <c r="A322" s="88">
        <v>317</v>
      </c>
      <c r="B322" s="88">
        <v>1</v>
      </c>
      <c r="C322" s="88">
        <v>1</v>
      </c>
      <c r="D322" s="88">
        <v>1</v>
      </c>
      <c r="E322" s="88">
        <v>1</v>
      </c>
      <c r="F322" s="88">
        <v>1</v>
      </c>
      <c r="H322" s="88">
        <v>317</v>
      </c>
      <c r="I322" s="88">
        <v>1</v>
      </c>
      <c r="J322" s="88">
        <v>1</v>
      </c>
      <c r="K322" s="88">
        <v>1</v>
      </c>
      <c r="L322" s="88">
        <v>1</v>
      </c>
      <c r="M322" s="88">
        <v>1</v>
      </c>
      <c r="O322" s="88">
        <v>317</v>
      </c>
      <c r="P322" s="88">
        <v>1</v>
      </c>
      <c r="Q322" s="88">
        <v>1</v>
      </c>
      <c r="R322" s="88">
        <v>1</v>
      </c>
      <c r="S322" s="88">
        <v>1</v>
      </c>
      <c r="T322" s="88">
        <v>1</v>
      </c>
      <c r="V322" s="88">
        <v>317</v>
      </c>
      <c r="W322" s="88">
        <v>1</v>
      </c>
      <c r="X322" s="88">
        <v>1</v>
      </c>
      <c r="Y322" s="88">
        <v>1</v>
      </c>
      <c r="Z322" s="88">
        <v>1</v>
      </c>
      <c r="AA322" s="88">
        <v>1</v>
      </c>
      <c r="AC322" s="88">
        <v>317</v>
      </c>
      <c r="AD322" s="88">
        <v>0</v>
      </c>
      <c r="AE322" s="88">
        <v>0</v>
      </c>
      <c r="AF322" s="88">
        <v>0</v>
      </c>
      <c r="AG322" s="88">
        <v>1</v>
      </c>
      <c r="AH322" s="88">
        <v>1</v>
      </c>
      <c r="AJ322" s="88">
        <v>317</v>
      </c>
      <c r="AK322" s="88">
        <v>1</v>
      </c>
      <c r="AL322" s="88">
        <v>1</v>
      </c>
      <c r="AM322" s="88">
        <v>1</v>
      </c>
      <c r="AN322" s="88">
        <v>1</v>
      </c>
      <c r="AO322" s="88">
        <v>1</v>
      </c>
    </row>
    <row r="323" spans="1:41">
      <c r="A323" s="88">
        <v>318</v>
      </c>
      <c r="B323" s="88">
        <v>1</v>
      </c>
      <c r="C323" s="88">
        <v>1</v>
      </c>
      <c r="D323" s="88">
        <v>1</v>
      </c>
      <c r="E323" s="88">
        <v>1</v>
      </c>
      <c r="F323" s="88">
        <v>1</v>
      </c>
      <c r="H323" s="88">
        <v>318</v>
      </c>
      <c r="I323" s="88">
        <v>1</v>
      </c>
      <c r="J323" s="88">
        <v>1</v>
      </c>
      <c r="K323" s="88">
        <v>1</v>
      </c>
      <c r="L323" s="88">
        <v>1</v>
      </c>
      <c r="M323" s="88">
        <v>1</v>
      </c>
      <c r="O323" s="88">
        <v>318</v>
      </c>
      <c r="P323" s="88">
        <v>1</v>
      </c>
      <c r="Q323" s="88">
        <v>1</v>
      </c>
      <c r="R323" s="88">
        <v>1</v>
      </c>
      <c r="S323" s="88">
        <v>1</v>
      </c>
      <c r="T323" s="88">
        <v>1</v>
      </c>
      <c r="V323" s="88">
        <v>318</v>
      </c>
      <c r="W323" s="88">
        <v>1</v>
      </c>
      <c r="X323" s="88">
        <v>1</v>
      </c>
      <c r="Y323" s="88">
        <v>1</v>
      </c>
      <c r="Z323" s="88">
        <v>1</v>
      </c>
      <c r="AA323" s="88">
        <v>1</v>
      </c>
      <c r="AC323" s="88">
        <v>318</v>
      </c>
      <c r="AD323" s="88">
        <v>0</v>
      </c>
      <c r="AE323" s="88">
        <v>0</v>
      </c>
      <c r="AF323" s="88">
        <v>0</v>
      </c>
      <c r="AG323" s="88">
        <v>1</v>
      </c>
      <c r="AH323" s="88">
        <v>1</v>
      </c>
      <c r="AJ323" s="88">
        <v>318</v>
      </c>
      <c r="AK323" s="88">
        <v>1</v>
      </c>
      <c r="AL323" s="88">
        <v>1</v>
      </c>
      <c r="AM323" s="88">
        <v>1</v>
      </c>
      <c r="AN323" s="88">
        <v>1</v>
      </c>
      <c r="AO323" s="88">
        <v>1</v>
      </c>
    </row>
    <row r="324" spans="1:41">
      <c r="A324" s="88">
        <v>319</v>
      </c>
      <c r="B324" s="88">
        <v>1</v>
      </c>
      <c r="C324" s="88">
        <v>1</v>
      </c>
      <c r="D324" s="88">
        <v>1</v>
      </c>
      <c r="E324" s="88">
        <v>1</v>
      </c>
      <c r="F324" s="88">
        <v>1</v>
      </c>
      <c r="H324" s="88">
        <v>319</v>
      </c>
      <c r="I324" s="88">
        <v>1</v>
      </c>
      <c r="J324" s="88">
        <v>1</v>
      </c>
      <c r="K324" s="88">
        <v>1</v>
      </c>
      <c r="L324" s="88">
        <v>1</v>
      </c>
      <c r="M324" s="88">
        <v>1</v>
      </c>
      <c r="O324" s="88">
        <v>319</v>
      </c>
      <c r="P324" s="88">
        <v>1</v>
      </c>
      <c r="Q324" s="88">
        <v>1</v>
      </c>
      <c r="R324" s="88">
        <v>1</v>
      </c>
      <c r="S324" s="88">
        <v>1</v>
      </c>
      <c r="T324" s="88">
        <v>1</v>
      </c>
      <c r="V324" s="88">
        <v>319</v>
      </c>
      <c r="W324" s="88">
        <v>1</v>
      </c>
      <c r="X324" s="88">
        <v>1</v>
      </c>
      <c r="Y324" s="88">
        <v>1</v>
      </c>
      <c r="Z324" s="88">
        <v>1</v>
      </c>
      <c r="AA324" s="88">
        <v>1</v>
      </c>
      <c r="AC324" s="88">
        <v>319</v>
      </c>
      <c r="AD324" s="88">
        <v>0</v>
      </c>
      <c r="AE324" s="88">
        <v>0</v>
      </c>
      <c r="AF324" s="88">
        <v>0</v>
      </c>
      <c r="AG324" s="88">
        <v>1</v>
      </c>
      <c r="AH324" s="88">
        <v>1</v>
      </c>
      <c r="AJ324" s="88">
        <v>319</v>
      </c>
      <c r="AK324" s="88">
        <v>1</v>
      </c>
      <c r="AL324" s="88">
        <v>1</v>
      </c>
      <c r="AM324" s="88">
        <v>1</v>
      </c>
      <c r="AN324" s="88">
        <v>1</v>
      </c>
      <c r="AO324" s="88">
        <v>1</v>
      </c>
    </row>
    <row r="325" spans="1:41">
      <c r="A325" s="88">
        <v>320</v>
      </c>
      <c r="B325" s="88">
        <v>1</v>
      </c>
      <c r="C325" s="88">
        <v>1</v>
      </c>
      <c r="D325" s="88">
        <v>1</v>
      </c>
      <c r="E325" s="88">
        <v>1</v>
      </c>
      <c r="F325" s="88">
        <v>1</v>
      </c>
      <c r="H325" s="88">
        <v>320</v>
      </c>
      <c r="I325" s="88">
        <v>1</v>
      </c>
      <c r="J325" s="88">
        <v>1</v>
      </c>
      <c r="K325" s="88">
        <v>1</v>
      </c>
      <c r="L325" s="88">
        <v>1</v>
      </c>
      <c r="M325" s="88">
        <v>1</v>
      </c>
      <c r="O325" s="88">
        <v>320</v>
      </c>
      <c r="P325" s="88">
        <v>1</v>
      </c>
      <c r="Q325" s="88">
        <v>1</v>
      </c>
      <c r="R325" s="88">
        <v>1</v>
      </c>
      <c r="S325" s="88">
        <v>1</v>
      </c>
      <c r="T325" s="88">
        <v>1</v>
      </c>
      <c r="V325" s="88">
        <v>320</v>
      </c>
      <c r="W325" s="88">
        <v>1</v>
      </c>
      <c r="X325" s="88">
        <v>1</v>
      </c>
      <c r="Y325" s="88">
        <v>1</v>
      </c>
      <c r="Z325" s="88">
        <v>1</v>
      </c>
      <c r="AA325" s="88">
        <v>1</v>
      </c>
      <c r="AC325" s="88">
        <v>320</v>
      </c>
      <c r="AD325" s="88">
        <v>1</v>
      </c>
      <c r="AE325" s="88">
        <v>1</v>
      </c>
      <c r="AF325" s="88">
        <v>1</v>
      </c>
      <c r="AG325" s="88">
        <v>1</v>
      </c>
      <c r="AH325" s="88">
        <v>1</v>
      </c>
      <c r="AJ325" s="88">
        <v>320</v>
      </c>
      <c r="AK325" s="88">
        <v>1</v>
      </c>
      <c r="AL325" s="88">
        <v>1</v>
      </c>
      <c r="AM325" s="88">
        <v>1</v>
      </c>
      <c r="AN325" s="88">
        <v>1</v>
      </c>
      <c r="AO325" s="88">
        <v>1</v>
      </c>
    </row>
    <row r="326" spans="1:41">
      <c r="A326" s="88">
        <v>321</v>
      </c>
      <c r="B326" s="88">
        <v>1</v>
      </c>
      <c r="C326" s="88">
        <v>1</v>
      </c>
      <c r="D326" s="88">
        <v>1</v>
      </c>
      <c r="E326" s="88">
        <v>1</v>
      </c>
      <c r="F326" s="88">
        <v>1</v>
      </c>
      <c r="H326" s="88">
        <v>321</v>
      </c>
      <c r="I326" s="88">
        <v>1</v>
      </c>
      <c r="J326" s="88">
        <v>1</v>
      </c>
      <c r="K326" s="88">
        <v>1</v>
      </c>
      <c r="L326" s="88">
        <v>1</v>
      </c>
      <c r="M326" s="88">
        <v>1</v>
      </c>
      <c r="O326" s="88">
        <v>321</v>
      </c>
      <c r="P326" s="88">
        <v>1</v>
      </c>
      <c r="Q326" s="88">
        <v>1</v>
      </c>
      <c r="R326" s="88">
        <v>1</v>
      </c>
      <c r="S326" s="88">
        <v>1</v>
      </c>
      <c r="T326" s="88">
        <v>1</v>
      </c>
      <c r="V326" s="88">
        <v>321</v>
      </c>
      <c r="W326" s="88">
        <v>1</v>
      </c>
      <c r="X326" s="88">
        <v>1</v>
      </c>
      <c r="Y326" s="88">
        <v>1</v>
      </c>
      <c r="Z326" s="88">
        <v>1</v>
      </c>
      <c r="AA326" s="88">
        <v>1</v>
      </c>
      <c r="AC326" s="88">
        <v>321</v>
      </c>
      <c r="AD326" s="88">
        <v>1</v>
      </c>
      <c r="AE326" s="88">
        <v>1</v>
      </c>
      <c r="AF326" s="88">
        <v>1</v>
      </c>
      <c r="AG326" s="88">
        <v>1</v>
      </c>
      <c r="AH326" s="88">
        <v>1</v>
      </c>
      <c r="AJ326" s="88">
        <v>321</v>
      </c>
      <c r="AK326" s="88">
        <v>1</v>
      </c>
      <c r="AL326" s="88">
        <v>1</v>
      </c>
      <c r="AM326" s="88">
        <v>1</v>
      </c>
      <c r="AN326" s="88">
        <v>1</v>
      </c>
      <c r="AO326" s="88">
        <v>1</v>
      </c>
    </row>
    <row r="327" spans="1:41">
      <c r="A327" s="88">
        <v>322</v>
      </c>
      <c r="B327" s="88">
        <v>1</v>
      </c>
      <c r="C327" s="88">
        <v>1</v>
      </c>
      <c r="D327" s="88">
        <v>1</v>
      </c>
      <c r="E327" s="88">
        <v>1</v>
      </c>
      <c r="F327" s="88">
        <v>1</v>
      </c>
      <c r="H327" s="88">
        <v>322</v>
      </c>
      <c r="I327" s="88">
        <v>1</v>
      </c>
      <c r="J327" s="88">
        <v>1</v>
      </c>
      <c r="K327" s="88">
        <v>1</v>
      </c>
      <c r="L327" s="88">
        <v>1</v>
      </c>
      <c r="M327" s="88">
        <v>1</v>
      </c>
      <c r="O327" s="88">
        <v>322</v>
      </c>
      <c r="P327" s="88">
        <v>1</v>
      </c>
      <c r="Q327" s="88">
        <v>1</v>
      </c>
      <c r="R327" s="88">
        <v>1</v>
      </c>
      <c r="S327" s="88">
        <v>1</v>
      </c>
      <c r="T327" s="88">
        <v>1</v>
      </c>
      <c r="V327" s="88">
        <v>322</v>
      </c>
      <c r="W327" s="88">
        <v>1</v>
      </c>
      <c r="X327" s="88">
        <v>1</v>
      </c>
      <c r="Y327" s="88">
        <v>1</v>
      </c>
      <c r="Z327" s="88">
        <v>1</v>
      </c>
      <c r="AA327" s="88">
        <v>1</v>
      </c>
      <c r="AC327" s="88">
        <v>322</v>
      </c>
      <c r="AD327" s="88">
        <v>1</v>
      </c>
      <c r="AE327" s="88">
        <v>1</v>
      </c>
      <c r="AF327" s="88">
        <v>1</v>
      </c>
      <c r="AG327" s="88">
        <v>1</v>
      </c>
      <c r="AH327" s="88">
        <v>1</v>
      </c>
      <c r="AJ327" s="88">
        <v>322</v>
      </c>
      <c r="AK327" s="88">
        <v>1</v>
      </c>
      <c r="AL327" s="88">
        <v>1</v>
      </c>
      <c r="AM327" s="88">
        <v>1</v>
      </c>
      <c r="AN327" s="88">
        <v>1</v>
      </c>
      <c r="AO327" s="88">
        <v>1</v>
      </c>
    </row>
    <row r="328" spans="1:41">
      <c r="A328" s="88">
        <v>323</v>
      </c>
      <c r="B328" s="88">
        <v>1</v>
      </c>
      <c r="C328" s="88">
        <v>1</v>
      </c>
      <c r="D328" s="88">
        <v>1</v>
      </c>
      <c r="E328" s="88">
        <v>1</v>
      </c>
      <c r="F328" s="88">
        <v>1</v>
      </c>
      <c r="H328" s="88">
        <v>323</v>
      </c>
      <c r="I328" s="88">
        <v>1</v>
      </c>
      <c r="J328" s="88">
        <v>1</v>
      </c>
      <c r="K328" s="88">
        <v>1</v>
      </c>
      <c r="L328" s="88">
        <v>1</v>
      </c>
      <c r="M328" s="88">
        <v>1</v>
      </c>
      <c r="O328" s="88">
        <v>323</v>
      </c>
      <c r="P328" s="88">
        <v>1</v>
      </c>
      <c r="Q328" s="88">
        <v>1</v>
      </c>
      <c r="R328" s="88">
        <v>1</v>
      </c>
      <c r="S328" s="88">
        <v>1</v>
      </c>
      <c r="T328" s="88">
        <v>1</v>
      </c>
      <c r="V328" s="88">
        <v>323</v>
      </c>
      <c r="W328" s="88">
        <v>1</v>
      </c>
      <c r="X328" s="88">
        <v>1</v>
      </c>
      <c r="Y328" s="88">
        <v>1</v>
      </c>
      <c r="Z328" s="88">
        <v>1</v>
      </c>
      <c r="AA328" s="88">
        <v>1</v>
      </c>
      <c r="AC328" s="88">
        <v>323</v>
      </c>
      <c r="AD328" s="88">
        <v>1</v>
      </c>
      <c r="AE328" s="88">
        <v>1</v>
      </c>
      <c r="AF328" s="88">
        <v>1</v>
      </c>
      <c r="AG328" s="88">
        <v>1</v>
      </c>
      <c r="AH328" s="88">
        <v>1</v>
      </c>
      <c r="AJ328" s="88">
        <v>323</v>
      </c>
      <c r="AK328" s="88">
        <v>1</v>
      </c>
      <c r="AL328" s="88">
        <v>1</v>
      </c>
      <c r="AM328" s="88">
        <v>1</v>
      </c>
      <c r="AN328" s="88">
        <v>1</v>
      </c>
      <c r="AO328" s="88">
        <v>1</v>
      </c>
    </row>
    <row r="329" spans="1:41">
      <c r="A329" s="88">
        <v>324</v>
      </c>
      <c r="B329" s="88">
        <v>1</v>
      </c>
      <c r="C329" s="88">
        <v>1</v>
      </c>
      <c r="D329" s="88">
        <v>1</v>
      </c>
      <c r="E329" s="88">
        <v>1</v>
      </c>
      <c r="F329" s="88">
        <v>1</v>
      </c>
      <c r="H329" s="88">
        <v>324</v>
      </c>
      <c r="I329" s="88">
        <v>1</v>
      </c>
      <c r="J329" s="88">
        <v>1</v>
      </c>
      <c r="K329" s="88">
        <v>1</v>
      </c>
      <c r="L329" s="88">
        <v>1</v>
      </c>
      <c r="M329" s="88">
        <v>1</v>
      </c>
      <c r="O329" s="88">
        <v>324</v>
      </c>
      <c r="P329" s="88">
        <v>1</v>
      </c>
      <c r="Q329" s="88">
        <v>1</v>
      </c>
      <c r="R329" s="88">
        <v>1</v>
      </c>
      <c r="S329" s="88">
        <v>1</v>
      </c>
      <c r="T329" s="88">
        <v>1</v>
      </c>
      <c r="V329" s="88">
        <v>324</v>
      </c>
      <c r="W329" s="88">
        <v>1</v>
      </c>
      <c r="X329" s="88">
        <v>1</v>
      </c>
      <c r="Y329" s="88">
        <v>1</v>
      </c>
      <c r="Z329" s="88">
        <v>1</v>
      </c>
      <c r="AA329" s="88">
        <v>1</v>
      </c>
      <c r="AC329" s="88">
        <v>324</v>
      </c>
      <c r="AD329" s="88">
        <v>0</v>
      </c>
      <c r="AE329" s="88">
        <v>0</v>
      </c>
      <c r="AF329" s="88">
        <v>0</v>
      </c>
      <c r="AG329" s="88">
        <v>1</v>
      </c>
      <c r="AH329" s="88">
        <v>1</v>
      </c>
      <c r="AJ329" s="88">
        <v>324</v>
      </c>
      <c r="AK329" s="88">
        <v>1</v>
      </c>
      <c r="AL329" s="88">
        <v>1</v>
      </c>
      <c r="AM329" s="88">
        <v>1</v>
      </c>
      <c r="AN329" s="88">
        <v>1</v>
      </c>
      <c r="AO329" s="88">
        <v>1</v>
      </c>
    </row>
    <row r="330" spans="1:41">
      <c r="A330" s="88">
        <v>325</v>
      </c>
      <c r="B330" s="88">
        <v>1</v>
      </c>
      <c r="C330" s="88">
        <v>1</v>
      </c>
      <c r="D330" s="88">
        <v>1</v>
      </c>
      <c r="E330" s="88">
        <v>1</v>
      </c>
      <c r="F330" s="88">
        <v>1</v>
      </c>
      <c r="H330" s="88">
        <v>325</v>
      </c>
      <c r="I330" s="88">
        <v>1</v>
      </c>
      <c r="J330" s="88">
        <v>1</v>
      </c>
      <c r="K330" s="88">
        <v>1</v>
      </c>
      <c r="L330" s="88">
        <v>1</v>
      </c>
      <c r="M330" s="88">
        <v>1</v>
      </c>
      <c r="O330" s="88">
        <v>325</v>
      </c>
      <c r="P330" s="88">
        <v>1</v>
      </c>
      <c r="Q330" s="88">
        <v>1</v>
      </c>
      <c r="R330" s="88">
        <v>1</v>
      </c>
      <c r="S330" s="88">
        <v>1</v>
      </c>
      <c r="T330" s="88">
        <v>1</v>
      </c>
      <c r="V330" s="88">
        <v>325</v>
      </c>
      <c r="W330" s="88">
        <v>1</v>
      </c>
      <c r="X330" s="88">
        <v>1</v>
      </c>
      <c r="Y330" s="88">
        <v>1</v>
      </c>
      <c r="Z330" s="88">
        <v>1</v>
      </c>
      <c r="AA330" s="88">
        <v>1</v>
      </c>
      <c r="AC330" s="88">
        <v>325</v>
      </c>
      <c r="AD330" s="88">
        <v>0</v>
      </c>
      <c r="AE330" s="88">
        <v>0</v>
      </c>
      <c r="AF330" s="88">
        <v>0</v>
      </c>
      <c r="AG330" s="88">
        <v>1</v>
      </c>
      <c r="AH330" s="88">
        <v>1</v>
      </c>
      <c r="AJ330" s="88">
        <v>325</v>
      </c>
      <c r="AK330" s="88">
        <v>1</v>
      </c>
      <c r="AL330" s="88">
        <v>1</v>
      </c>
      <c r="AM330" s="88">
        <v>1</v>
      </c>
      <c r="AN330" s="88">
        <v>1</v>
      </c>
      <c r="AO330" s="88">
        <v>1</v>
      </c>
    </row>
    <row r="331" spans="1:41">
      <c r="A331" s="88">
        <v>326</v>
      </c>
      <c r="B331" s="88">
        <v>1</v>
      </c>
      <c r="C331" s="88">
        <v>1</v>
      </c>
      <c r="D331" s="88">
        <v>1</v>
      </c>
      <c r="E331" s="88">
        <v>1</v>
      </c>
      <c r="F331" s="88">
        <v>1</v>
      </c>
      <c r="H331" s="88">
        <v>326</v>
      </c>
      <c r="I331" s="88">
        <v>1</v>
      </c>
      <c r="J331" s="88">
        <v>1</v>
      </c>
      <c r="K331" s="88">
        <v>1</v>
      </c>
      <c r="L331" s="88">
        <v>1</v>
      </c>
      <c r="M331" s="88">
        <v>1</v>
      </c>
      <c r="O331" s="88">
        <v>326</v>
      </c>
      <c r="P331" s="88">
        <v>1</v>
      </c>
      <c r="Q331" s="88">
        <v>1</v>
      </c>
      <c r="R331" s="88">
        <v>1</v>
      </c>
      <c r="S331" s="88">
        <v>1</v>
      </c>
      <c r="T331" s="88">
        <v>1</v>
      </c>
      <c r="V331" s="88">
        <v>326</v>
      </c>
      <c r="W331" s="88">
        <v>1</v>
      </c>
      <c r="X331" s="88">
        <v>1</v>
      </c>
      <c r="Y331" s="88">
        <v>1</v>
      </c>
      <c r="Z331" s="88">
        <v>1</v>
      </c>
      <c r="AA331" s="88">
        <v>1</v>
      </c>
      <c r="AC331" s="88">
        <v>326</v>
      </c>
      <c r="AD331" s="88">
        <v>0</v>
      </c>
      <c r="AE331" s="88">
        <v>0</v>
      </c>
      <c r="AF331" s="88">
        <v>0</v>
      </c>
      <c r="AG331" s="88">
        <v>1</v>
      </c>
      <c r="AH331" s="88">
        <v>1</v>
      </c>
      <c r="AJ331" s="88">
        <v>326</v>
      </c>
      <c r="AK331" s="88">
        <v>1</v>
      </c>
      <c r="AL331" s="88">
        <v>1</v>
      </c>
      <c r="AM331" s="88">
        <v>1</v>
      </c>
      <c r="AN331" s="88">
        <v>1</v>
      </c>
      <c r="AO331" s="88">
        <v>1</v>
      </c>
    </row>
    <row r="332" spans="1:41">
      <c r="A332" s="88">
        <v>327</v>
      </c>
      <c r="B332" s="88">
        <v>1</v>
      </c>
      <c r="C332" s="88">
        <v>1</v>
      </c>
      <c r="D332" s="88">
        <v>1</v>
      </c>
      <c r="E332" s="88">
        <v>1</v>
      </c>
      <c r="F332" s="88">
        <v>1</v>
      </c>
      <c r="H332" s="88">
        <v>327</v>
      </c>
      <c r="I332" s="88">
        <v>1</v>
      </c>
      <c r="J332" s="88">
        <v>1</v>
      </c>
      <c r="K332" s="88">
        <v>1</v>
      </c>
      <c r="L332" s="88">
        <v>1</v>
      </c>
      <c r="M332" s="88">
        <v>1</v>
      </c>
      <c r="O332" s="88">
        <v>327</v>
      </c>
      <c r="P332" s="88">
        <v>1</v>
      </c>
      <c r="Q332" s="88">
        <v>1</v>
      </c>
      <c r="R332" s="88">
        <v>1</v>
      </c>
      <c r="S332" s="88">
        <v>1</v>
      </c>
      <c r="T332" s="88">
        <v>1</v>
      </c>
      <c r="V332" s="88">
        <v>327</v>
      </c>
      <c r="W332" s="88">
        <v>1</v>
      </c>
      <c r="X332" s="88">
        <v>1</v>
      </c>
      <c r="Y332" s="88">
        <v>1</v>
      </c>
      <c r="Z332" s="88">
        <v>1</v>
      </c>
      <c r="AA332" s="88">
        <v>1</v>
      </c>
      <c r="AC332" s="88">
        <v>327</v>
      </c>
      <c r="AD332" s="88">
        <v>0</v>
      </c>
      <c r="AE332" s="88">
        <v>0</v>
      </c>
      <c r="AF332" s="88">
        <v>0</v>
      </c>
      <c r="AG332" s="88">
        <v>1</v>
      </c>
      <c r="AH332" s="88">
        <v>1</v>
      </c>
      <c r="AJ332" s="88">
        <v>327</v>
      </c>
      <c r="AK332" s="88">
        <v>1</v>
      </c>
      <c r="AL332" s="88">
        <v>1</v>
      </c>
      <c r="AM332" s="88">
        <v>1</v>
      </c>
      <c r="AN332" s="88">
        <v>1</v>
      </c>
      <c r="AO332" s="88">
        <v>1</v>
      </c>
    </row>
    <row r="333" spans="1:41">
      <c r="A333" s="88">
        <v>328</v>
      </c>
      <c r="B333" s="88">
        <v>1</v>
      </c>
      <c r="C333" s="88">
        <v>1</v>
      </c>
      <c r="D333" s="88">
        <v>1</v>
      </c>
      <c r="E333" s="88">
        <v>1</v>
      </c>
      <c r="F333" s="88">
        <v>1</v>
      </c>
      <c r="H333" s="88">
        <v>328</v>
      </c>
      <c r="I333" s="88">
        <v>1</v>
      </c>
      <c r="J333" s="88">
        <v>1</v>
      </c>
      <c r="K333" s="88">
        <v>1</v>
      </c>
      <c r="L333" s="88">
        <v>1</v>
      </c>
      <c r="M333" s="88">
        <v>1</v>
      </c>
      <c r="O333" s="88">
        <v>328</v>
      </c>
      <c r="P333" s="88">
        <v>1</v>
      </c>
      <c r="Q333" s="88">
        <v>1</v>
      </c>
      <c r="R333" s="88">
        <v>1</v>
      </c>
      <c r="S333" s="88">
        <v>1</v>
      </c>
      <c r="T333" s="88">
        <v>1</v>
      </c>
      <c r="V333" s="88">
        <v>328</v>
      </c>
      <c r="W333" s="88">
        <v>1</v>
      </c>
      <c r="X333" s="88">
        <v>1</v>
      </c>
      <c r="Y333" s="88">
        <v>1</v>
      </c>
      <c r="Z333" s="88">
        <v>1</v>
      </c>
      <c r="AA333" s="88">
        <v>1</v>
      </c>
      <c r="AC333" s="88">
        <v>328</v>
      </c>
      <c r="AD333" s="88">
        <v>0</v>
      </c>
      <c r="AE333" s="88">
        <v>0</v>
      </c>
      <c r="AF333" s="88">
        <v>0</v>
      </c>
      <c r="AG333" s="88">
        <v>1</v>
      </c>
      <c r="AH333" s="88">
        <v>1</v>
      </c>
      <c r="AJ333" s="88">
        <v>328</v>
      </c>
      <c r="AK333" s="88">
        <v>1</v>
      </c>
      <c r="AL333" s="88">
        <v>1</v>
      </c>
      <c r="AM333" s="88">
        <v>1</v>
      </c>
      <c r="AN333" s="88">
        <v>1</v>
      </c>
      <c r="AO333" s="88">
        <v>1</v>
      </c>
    </row>
    <row r="334" spans="1:41">
      <c r="A334" s="88">
        <v>329</v>
      </c>
      <c r="B334" s="88">
        <v>1</v>
      </c>
      <c r="C334" s="88">
        <v>1</v>
      </c>
      <c r="D334" s="88">
        <v>1</v>
      </c>
      <c r="E334" s="88">
        <v>1</v>
      </c>
      <c r="F334" s="88">
        <v>1</v>
      </c>
      <c r="H334" s="88">
        <v>329</v>
      </c>
      <c r="I334" s="88">
        <v>1</v>
      </c>
      <c r="J334" s="88">
        <v>1</v>
      </c>
      <c r="K334" s="88">
        <v>1</v>
      </c>
      <c r="L334" s="88">
        <v>1</v>
      </c>
      <c r="M334" s="88">
        <v>1</v>
      </c>
      <c r="O334" s="88">
        <v>329</v>
      </c>
      <c r="P334" s="88">
        <v>1</v>
      </c>
      <c r="Q334" s="88">
        <v>1</v>
      </c>
      <c r="R334" s="88">
        <v>1</v>
      </c>
      <c r="S334" s="88">
        <v>1</v>
      </c>
      <c r="T334" s="88">
        <v>1</v>
      </c>
      <c r="V334" s="88">
        <v>329</v>
      </c>
      <c r="W334" s="88">
        <v>1</v>
      </c>
      <c r="X334" s="88">
        <v>1</v>
      </c>
      <c r="Y334" s="88">
        <v>1</v>
      </c>
      <c r="Z334" s="88">
        <v>1</v>
      </c>
      <c r="AA334" s="88">
        <v>1</v>
      </c>
      <c r="AC334" s="88">
        <v>329</v>
      </c>
      <c r="AD334" s="88">
        <v>0</v>
      </c>
      <c r="AE334" s="88">
        <v>0</v>
      </c>
      <c r="AF334" s="88">
        <v>0</v>
      </c>
      <c r="AG334" s="88">
        <v>1</v>
      </c>
      <c r="AH334" s="88">
        <v>1</v>
      </c>
      <c r="AJ334" s="88">
        <v>329</v>
      </c>
      <c r="AK334" s="88">
        <v>1</v>
      </c>
      <c r="AL334" s="88">
        <v>1</v>
      </c>
      <c r="AM334" s="88">
        <v>1</v>
      </c>
      <c r="AN334" s="88">
        <v>1</v>
      </c>
      <c r="AO334" s="88">
        <v>1</v>
      </c>
    </row>
    <row r="335" spans="1:41">
      <c r="A335" s="88">
        <v>330</v>
      </c>
      <c r="B335" s="88">
        <v>1</v>
      </c>
      <c r="C335" s="88">
        <v>1</v>
      </c>
      <c r="D335" s="88">
        <v>1</v>
      </c>
      <c r="E335" s="88">
        <v>1</v>
      </c>
      <c r="F335" s="88">
        <v>1</v>
      </c>
      <c r="H335" s="88">
        <v>330</v>
      </c>
      <c r="I335" s="88">
        <v>1</v>
      </c>
      <c r="J335" s="88">
        <v>1</v>
      </c>
      <c r="K335" s="88">
        <v>1</v>
      </c>
      <c r="L335" s="88">
        <v>1</v>
      </c>
      <c r="M335" s="88">
        <v>1</v>
      </c>
      <c r="O335" s="88">
        <v>330</v>
      </c>
      <c r="P335" s="88">
        <v>1</v>
      </c>
      <c r="Q335" s="88">
        <v>1</v>
      </c>
      <c r="R335" s="88">
        <v>1</v>
      </c>
      <c r="S335" s="88">
        <v>1</v>
      </c>
      <c r="T335" s="88">
        <v>1</v>
      </c>
      <c r="V335" s="88">
        <v>330</v>
      </c>
      <c r="W335" s="88">
        <v>1</v>
      </c>
      <c r="X335" s="88">
        <v>1</v>
      </c>
      <c r="Y335" s="88">
        <v>1</v>
      </c>
      <c r="Z335" s="88">
        <v>1</v>
      </c>
      <c r="AA335" s="88">
        <v>1</v>
      </c>
      <c r="AC335" s="88">
        <v>330</v>
      </c>
      <c r="AD335" s="88">
        <v>0</v>
      </c>
      <c r="AE335" s="88">
        <v>0</v>
      </c>
      <c r="AF335" s="88">
        <v>0</v>
      </c>
      <c r="AG335" s="88">
        <v>1</v>
      </c>
      <c r="AH335" s="88">
        <v>1</v>
      </c>
      <c r="AJ335" s="88">
        <v>330</v>
      </c>
      <c r="AK335" s="88">
        <v>1</v>
      </c>
      <c r="AL335" s="88">
        <v>1</v>
      </c>
      <c r="AM335" s="88">
        <v>1</v>
      </c>
      <c r="AN335" s="88">
        <v>1</v>
      </c>
      <c r="AO335" s="88">
        <v>1</v>
      </c>
    </row>
    <row r="336" spans="1:41">
      <c r="A336" s="88">
        <v>331</v>
      </c>
      <c r="B336" s="88">
        <v>1</v>
      </c>
      <c r="C336" s="88">
        <v>1</v>
      </c>
      <c r="D336" s="88">
        <v>1</v>
      </c>
      <c r="E336" s="88">
        <v>1</v>
      </c>
      <c r="F336" s="88">
        <v>1</v>
      </c>
      <c r="H336" s="88">
        <v>331</v>
      </c>
      <c r="I336" s="88">
        <v>1</v>
      </c>
      <c r="J336" s="88">
        <v>1</v>
      </c>
      <c r="K336" s="88">
        <v>1</v>
      </c>
      <c r="L336" s="88">
        <v>1</v>
      </c>
      <c r="M336" s="88">
        <v>1</v>
      </c>
      <c r="O336" s="88">
        <v>331</v>
      </c>
      <c r="P336" s="88">
        <v>1</v>
      </c>
      <c r="Q336" s="88">
        <v>1</v>
      </c>
      <c r="R336" s="88">
        <v>1</v>
      </c>
      <c r="S336" s="88">
        <v>1</v>
      </c>
      <c r="T336" s="88">
        <v>1</v>
      </c>
      <c r="V336" s="88">
        <v>331</v>
      </c>
      <c r="W336" s="88">
        <v>1</v>
      </c>
      <c r="X336" s="88">
        <v>1</v>
      </c>
      <c r="Y336" s="88">
        <v>1</v>
      </c>
      <c r="Z336" s="88">
        <v>1</v>
      </c>
      <c r="AA336" s="88">
        <v>1</v>
      </c>
      <c r="AC336" s="88">
        <v>331</v>
      </c>
      <c r="AD336" s="88">
        <v>0</v>
      </c>
      <c r="AE336" s="88">
        <v>0</v>
      </c>
      <c r="AF336" s="88">
        <v>0</v>
      </c>
      <c r="AG336" s="88">
        <v>1</v>
      </c>
      <c r="AH336" s="88">
        <v>1</v>
      </c>
      <c r="AJ336" s="88">
        <v>331</v>
      </c>
      <c r="AK336" s="88">
        <v>1</v>
      </c>
      <c r="AL336" s="88">
        <v>1</v>
      </c>
      <c r="AM336" s="88">
        <v>1</v>
      </c>
      <c r="AN336" s="88">
        <v>1</v>
      </c>
      <c r="AO336" s="88">
        <v>1</v>
      </c>
    </row>
    <row r="337" spans="1:41">
      <c r="A337" s="88">
        <v>332</v>
      </c>
      <c r="B337" s="88">
        <v>1</v>
      </c>
      <c r="C337" s="88">
        <v>1</v>
      </c>
      <c r="D337" s="88">
        <v>1</v>
      </c>
      <c r="E337" s="88">
        <v>1</v>
      </c>
      <c r="F337" s="88">
        <v>1</v>
      </c>
      <c r="H337" s="88">
        <v>332</v>
      </c>
      <c r="I337" s="88">
        <v>1</v>
      </c>
      <c r="J337" s="88">
        <v>1</v>
      </c>
      <c r="K337" s="88">
        <v>1</v>
      </c>
      <c r="L337" s="88">
        <v>1</v>
      </c>
      <c r="M337" s="88">
        <v>1</v>
      </c>
      <c r="O337" s="88">
        <v>332</v>
      </c>
      <c r="P337" s="88">
        <v>1</v>
      </c>
      <c r="Q337" s="88">
        <v>1</v>
      </c>
      <c r="R337" s="88">
        <v>1</v>
      </c>
      <c r="S337" s="88">
        <v>1</v>
      </c>
      <c r="T337" s="88">
        <v>1</v>
      </c>
      <c r="V337" s="88">
        <v>332</v>
      </c>
      <c r="W337" s="88">
        <v>1</v>
      </c>
      <c r="X337" s="88">
        <v>1</v>
      </c>
      <c r="Y337" s="88">
        <v>1</v>
      </c>
      <c r="Z337" s="88">
        <v>1</v>
      </c>
      <c r="AA337" s="88">
        <v>1</v>
      </c>
      <c r="AC337" s="88">
        <v>332</v>
      </c>
      <c r="AD337" s="88">
        <v>0</v>
      </c>
      <c r="AE337" s="88">
        <v>0</v>
      </c>
      <c r="AF337" s="88">
        <v>0</v>
      </c>
      <c r="AG337" s="88">
        <v>1</v>
      </c>
      <c r="AH337" s="88">
        <v>1</v>
      </c>
      <c r="AJ337" s="88">
        <v>332</v>
      </c>
      <c r="AK337" s="88">
        <v>1</v>
      </c>
      <c r="AL337" s="88">
        <v>1</v>
      </c>
      <c r="AM337" s="88">
        <v>1</v>
      </c>
      <c r="AN337" s="88">
        <v>1</v>
      </c>
      <c r="AO337" s="88">
        <v>1</v>
      </c>
    </row>
    <row r="338" spans="1:41">
      <c r="A338" s="88">
        <v>333</v>
      </c>
      <c r="B338" s="88">
        <v>1</v>
      </c>
      <c r="C338" s="88">
        <v>1</v>
      </c>
      <c r="D338" s="88">
        <v>1</v>
      </c>
      <c r="E338" s="88">
        <v>1</v>
      </c>
      <c r="F338" s="88">
        <v>1</v>
      </c>
      <c r="H338" s="88">
        <v>333</v>
      </c>
      <c r="I338" s="88">
        <v>1</v>
      </c>
      <c r="J338" s="88">
        <v>1</v>
      </c>
      <c r="K338" s="88">
        <v>1</v>
      </c>
      <c r="L338" s="88">
        <v>1</v>
      </c>
      <c r="M338" s="88">
        <v>1</v>
      </c>
      <c r="O338" s="88">
        <v>333</v>
      </c>
      <c r="P338" s="88">
        <v>1</v>
      </c>
      <c r="Q338" s="88">
        <v>1</v>
      </c>
      <c r="R338" s="88">
        <v>1</v>
      </c>
      <c r="S338" s="88">
        <v>1</v>
      </c>
      <c r="T338" s="88">
        <v>1</v>
      </c>
      <c r="V338" s="88">
        <v>333</v>
      </c>
      <c r="W338" s="88">
        <v>1</v>
      </c>
      <c r="X338" s="88">
        <v>1</v>
      </c>
      <c r="Y338" s="88">
        <v>1</v>
      </c>
      <c r="Z338" s="88">
        <v>1</v>
      </c>
      <c r="AA338" s="88">
        <v>1</v>
      </c>
      <c r="AC338" s="88">
        <v>333</v>
      </c>
      <c r="AD338" s="88">
        <v>0</v>
      </c>
      <c r="AE338" s="88">
        <v>0</v>
      </c>
      <c r="AF338" s="88">
        <v>0</v>
      </c>
      <c r="AG338" s="88">
        <v>1</v>
      </c>
      <c r="AH338" s="88">
        <v>1</v>
      </c>
      <c r="AJ338" s="88">
        <v>333</v>
      </c>
      <c r="AK338" s="88">
        <v>1</v>
      </c>
      <c r="AL338" s="88">
        <v>1</v>
      </c>
      <c r="AM338" s="88">
        <v>1</v>
      </c>
      <c r="AN338" s="88">
        <v>1</v>
      </c>
      <c r="AO338" s="88">
        <v>1</v>
      </c>
    </row>
    <row r="339" spans="1:41">
      <c r="A339" s="88">
        <v>334</v>
      </c>
      <c r="B339" s="88">
        <v>1</v>
      </c>
      <c r="C339" s="88">
        <v>1</v>
      </c>
      <c r="D339" s="88">
        <v>1</v>
      </c>
      <c r="E339" s="88">
        <v>1</v>
      </c>
      <c r="F339" s="88">
        <v>1</v>
      </c>
      <c r="H339" s="88">
        <v>334</v>
      </c>
      <c r="I339" s="88">
        <v>1</v>
      </c>
      <c r="J339" s="88">
        <v>1</v>
      </c>
      <c r="K339" s="88">
        <v>1</v>
      </c>
      <c r="L339" s="88">
        <v>1</v>
      </c>
      <c r="M339" s="88">
        <v>1</v>
      </c>
      <c r="O339" s="88">
        <v>334</v>
      </c>
      <c r="P339" s="88">
        <v>1</v>
      </c>
      <c r="Q339" s="88">
        <v>1</v>
      </c>
      <c r="R339" s="88">
        <v>1</v>
      </c>
      <c r="S339" s="88">
        <v>1</v>
      </c>
      <c r="T339" s="88">
        <v>1</v>
      </c>
      <c r="V339" s="88">
        <v>334</v>
      </c>
      <c r="W339" s="88">
        <v>1</v>
      </c>
      <c r="X339" s="88">
        <v>1</v>
      </c>
      <c r="Y339" s="88">
        <v>1</v>
      </c>
      <c r="Z339" s="88">
        <v>1</v>
      </c>
      <c r="AA339" s="88">
        <v>1</v>
      </c>
      <c r="AC339" s="88">
        <v>334</v>
      </c>
      <c r="AD339" s="88">
        <v>0</v>
      </c>
      <c r="AE339" s="88">
        <v>0</v>
      </c>
      <c r="AF339" s="88">
        <v>0</v>
      </c>
      <c r="AG339" s="88">
        <v>1</v>
      </c>
      <c r="AH339" s="88">
        <v>1</v>
      </c>
      <c r="AJ339" s="88">
        <v>334</v>
      </c>
      <c r="AK339" s="88">
        <v>1</v>
      </c>
      <c r="AL339" s="88">
        <v>1</v>
      </c>
      <c r="AM339" s="88">
        <v>1</v>
      </c>
      <c r="AN339" s="88">
        <v>1</v>
      </c>
      <c r="AO339" s="88">
        <v>1</v>
      </c>
    </row>
    <row r="340" spans="1:41">
      <c r="A340" s="88">
        <v>335</v>
      </c>
      <c r="B340" s="88">
        <v>1</v>
      </c>
      <c r="C340" s="88">
        <v>1</v>
      </c>
      <c r="D340" s="88">
        <v>1</v>
      </c>
      <c r="E340" s="88">
        <v>1</v>
      </c>
      <c r="F340" s="88">
        <v>1</v>
      </c>
      <c r="H340" s="88">
        <v>335</v>
      </c>
      <c r="I340" s="88">
        <v>1</v>
      </c>
      <c r="J340" s="88">
        <v>1</v>
      </c>
      <c r="K340" s="88">
        <v>1</v>
      </c>
      <c r="L340" s="88">
        <v>1</v>
      </c>
      <c r="M340" s="88">
        <v>1</v>
      </c>
      <c r="O340" s="88">
        <v>335</v>
      </c>
      <c r="P340" s="88">
        <v>1</v>
      </c>
      <c r="Q340" s="88">
        <v>1</v>
      </c>
      <c r="R340" s="88">
        <v>1</v>
      </c>
      <c r="S340" s="88">
        <v>1</v>
      </c>
      <c r="T340" s="88">
        <v>1</v>
      </c>
      <c r="V340" s="88">
        <v>335</v>
      </c>
      <c r="W340" s="88">
        <v>1</v>
      </c>
      <c r="X340" s="88">
        <v>1</v>
      </c>
      <c r="Y340" s="88">
        <v>1</v>
      </c>
      <c r="Z340" s="88">
        <v>1</v>
      </c>
      <c r="AA340" s="88">
        <v>1</v>
      </c>
      <c r="AC340" s="88">
        <v>335</v>
      </c>
      <c r="AD340" s="88">
        <v>0</v>
      </c>
      <c r="AE340" s="88">
        <v>0</v>
      </c>
      <c r="AF340" s="88">
        <v>0</v>
      </c>
      <c r="AG340" s="88">
        <v>1</v>
      </c>
      <c r="AH340" s="88">
        <v>1</v>
      </c>
      <c r="AJ340" s="88">
        <v>335</v>
      </c>
      <c r="AK340" s="88">
        <v>1</v>
      </c>
      <c r="AL340" s="88">
        <v>1</v>
      </c>
      <c r="AM340" s="88">
        <v>1</v>
      </c>
      <c r="AN340" s="88">
        <v>1</v>
      </c>
      <c r="AO340" s="88">
        <v>1</v>
      </c>
    </row>
    <row r="341" spans="1:41">
      <c r="A341" s="88">
        <v>336</v>
      </c>
      <c r="B341" s="88">
        <v>1</v>
      </c>
      <c r="C341" s="88">
        <v>1</v>
      </c>
      <c r="D341" s="88">
        <v>1</v>
      </c>
      <c r="E341" s="88">
        <v>1</v>
      </c>
      <c r="F341" s="88">
        <v>1</v>
      </c>
      <c r="H341" s="88">
        <v>336</v>
      </c>
      <c r="I341" s="88">
        <v>1</v>
      </c>
      <c r="J341" s="88">
        <v>1</v>
      </c>
      <c r="K341" s="88">
        <v>1</v>
      </c>
      <c r="L341" s="88">
        <v>1</v>
      </c>
      <c r="M341" s="88">
        <v>1</v>
      </c>
      <c r="O341" s="88">
        <v>336</v>
      </c>
      <c r="P341" s="88">
        <v>1</v>
      </c>
      <c r="Q341" s="88">
        <v>1</v>
      </c>
      <c r="R341" s="88">
        <v>1</v>
      </c>
      <c r="S341" s="88">
        <v>1</v>
      </c>
      <c r="T341" s="88">
        <v>1</v>
      </c>
      <c r="V341" s="88">
        <v>336</v>
      </c>
      <c r="W341" s="88">
        <v>1</v>
      </c>
      <c r="X341" s="88">
        <v>1</v>
      </c>
      <c r="Y341" s="88">
        <v>1</v>
      </c>
      <c r="Z341" s="88">
        <v>1</v>
      </c>
      <c r="AA341" s="88">
        <v>1</v>
      </c>
      <c r="AC341" s="88">
        <v>336</v>
      </c>
      <c r="AD341" s="88">
        <v>0</v>
      </c>
      <c r="AE341" s="88">
        <v>0</v>
      </c>
      <c r="AF341" s="88">
        <v>0</v>
      </c>
      <c r="AG341" s="88">
        <v>1</v>
      </c>
      <c r="AH341" s="88">
        <v>1</v>
      </c>
      <c r="AJ341" s="88">
        <v>336</v>
      </c>
      <c r="AK341" s="88">
        <v>1</v>
      </c>
      <c r="AL341" s="88">
        <v>1</v>
      </c>
      <c r="AM341" s="88">
        <v>1</v>
      </c>
      <c r="AN341" s="88">
        <v>1</v>
      </c>
      <c r="AO341" s="88">
        <v>1</v>
      </c>
    </row>
    <row r="342" spans="1:41">
      <c r="A342" s="88">
        <v>337</v>
      </c>
      <c r="B342" s="88">
        <v>1</v>
      </c>
      <c r="C342" s="88">
        <v>1</v>
      </c>
      <c r="D342" s="88">
        <v>1</v>
      </c>
      <c r="E342" s="88">
        <v>1</v>
      </c>
      <c r="F342" s="88">
        <v>1</v>
      </c>
      <c r="H342" s="88">
        <v>337</v>
      </c>
      <c r="I342" s="88">
        <v>1</v>
      </c>
      <c r="J342" s="88">
        <v>1</v>
      </c>
      <c r="K342" s="88">
        <v>1</v>
      </c>
      <c r="L342" s="88">
        <v>1</v>
      </c>
      <c r="M342" s="88">
        <v>1</v>
      </c>
      <c r="O342" s="88">
        <v>337</v>
      </c>
      <c r="P342" s="88">
        <v>1</v>
      </c>
      <c r="Q342" s="88">
        <v>1</v>
      </c>
      <c r="R342" s="88">
        <v>1</v>
      </c>
      <c r="S342" s="88">
        <v>1</v>
      </c>
      <c r="T342" s="88">
        <v>1</v>
      </c>
      <c r="V342" s="88">
        <v>337</v>
      </c>
      <c r="W342" s="88">
        <v>1</v>
      </c>
      <c r="X342" s="88">
        <v>1</v>
      </c>
      <c r="Y342" s="88">
        <v>1</v>
      </c>
      <c r="Z342" s="88">
        <v>1</v>
      </c>
      <c r="AA342" s="88">
        <v>1</v>
      </c>
      <c r="AC342" s="88">
        <v>337</v>
      </c>
      <c r="AD342" s="88">
        <v>0</v>
      </c>
      <c r="AE342" s="88">
        <v>0</v>
      </c>
      <c r="AF342" s="88">
        <v>0</v>
      </c>
      <c r="AG342" s="88">
        <v>1</v>
      </c>
      <c r="AH342" s="88">
        <v>1</v>
      </c>
      <c r="AJ342" s="88">
        <v>337</v>
      </c>
      <c r="AK342" s="88">
        <v>1</v>
      </c>
      <c r="AL342" s="88">
        <v>1</v>
      </c>
      <c r="AM342" s="88">
        <v>1</v>
      </c>
      <c r="AN342" s="88">
        <v>1</v>
      </c>
      <c r="AO342" s="88">
        <v>1</v>
      </c>
    </row>
    <row r="343" spans="1:41">
      <c r="A343" s="88">
        <v>338</v>
      </c>
      <c r="B343" s="88">
        <v>1</v>
      </c>
      <c r="C343" s="88">
        <v>1</v>
      </c>
      <c r="D343" s="88">
        <v>1</v>
      </c>
      <c r="E343" s="88">
        <v>1</v>
      </c>
      <c r="F343" s="88">
        <v>1</v>
      </c>
      <c r="H343" s="88">
        <v>338</v>
      </c>
      <c r="I343" s="88">
        <v>1</v>
      </c>
      <c r="J343" s="88">
        <v>1</v>
      </c>
      <c r="K343" s="88">
        <v>1</v>
      </c>
      <c r="L343" s="88">
        <v>1</v>
      </c>
      <c r="M343" s="88">
        <v>1</v>
      </c>
      <c r="O343" s="88">
        <v>338</v>
      </c>
      <c r="P343" s="88">
        <v>1</v>
      </c>
      <c r="Q343" s="88">
        <v>1</v>
      </c>
      <c r="R343" s="88">
        <v>1</v>
      </c>
      <c r="S343" s="88">
        <v>1</v>
      </c>
      <c r="T343" s="88">
        <v>1</v>
      </c>
      <c r="V343" s="88">
        <v>338</v>
      </c>
      <c r="W343" s="88">
        <v>1</v>
      </c>
      <c r="X343" s="88">
        <v>1</v>
      </c>
      <c r="Y343" s="88">
        <v>1</v>
      </c>
      <c r="Z343" s="88">
        <v>1</v>
      </c>
      <c r="AA343" s="88">
        <v>1</v>
      </c>
      <c r="AC343" s="88">
        <v>338</v>
      </c>
      <c r="AD343" s="88">
        <v>0</v>
      </c>
      <c r="AE343" s="88">
        <v>0</v>
      </c>
      <c r="AF343" s="88">
        <v>0</v>
      </c>
      <c r="AG343" s="88">
        <v>1</v>
      </c>
      <c r="AH343" s="88">
        <v>1</v>
      </c>
      <c r="AJ343" s="88">
        <v>338</v>
      </c>
      <c r="AK343" s="88">
        <v>1</v>
      </c>
      <c r="AL343" s="88">
        <v>1</v>
      </c>
      <c r="AM343" s="88">
        <v>1</v>
      </c>
      <c r="AN343" s="88">
        <v>1</v>
      </c>
      <c r="AO343" s="88">
        <v>1</v>
      </c>
    </row>
    <row r="344" spans="1:41">
      <c r="A344" s="88">
        <v>339</v>
      </c>
      <c r="B344" s="88">
        <v>1</v>
      </c>
      <c r="C344" s="88">
        <v>1</v>
      </c>
      <c r="D344" s="88">
        <v>1</v>
      </c>
      <c r="E344" s="88">
        <v>1</v>
      </c>
      <c r="F344" s="88">
        <v>1</v>
      </c>
      <c r="H344" s="88">
        <v>339</v>
      </c>
      <c r="I344" s="88">
        <v>1</v>
      </c>
      <c r="J344" s="88">
        <v>1</v>
      </c>
      <c r="K344" s="88">
        <v>1</v>
      </c>
      <c r="L344" s="88">
        <v>1</v>
      </c>
      <c r="M344" s="88">
        <v>1</v>
      </c>
      <c r="O344" s="88">
        <v>339</v>
      </c>
      <c r="P344" s="88">
        <v>1</v>
      </c>
      <c r="Q344" s="88">
        <v>1</v>
      </c>
      <c r="R344" s="88">
        <v>1</v>
      </c>
      <c r="S344" s="88">
        <v>1</v>
      </c>
      <c r="T344" s="88">
        <v>1</v>
      </c>
      <c r="V344" s="88">
        <v>339</v>
      </c>
      <c r="W344" s="88">
        <v>1</v>
      </c>
      <c r="X344" s="88">
        <v>1</v>
      </c>
      <c r="Y344" s="88">
        <v>1</v>
      </c>
      <c r="Z344" s="88">
        <v>1</v>
      </c>
      <c r="AA344" s="88">
        <v>1</v>
      </c>
      <c r="AC344" s="88">
        <v>339</v>
      </c>
      <c r="AD344" s="88">
        <v>0</v>
      </c>
      <c r="AE344" s="88">
        <v>0</v>
      </c>
      <c r="AF344" s="88">
        <v>0</v>
      </c>
      <c r="AG344" s="88">
        <v>1</v>
      </c>
      <c r="AH344" s="88">
        <v>1</v>
      </c>
      <c r="AJ344" s="88">
        <v>339</v>
      </c>
      <c r="AK344" s="88">
        <v>1</v>
      </c>
      <c r="AL344" s="88">
        <v>1</v>
      </c>
      <c r="AM344" s="88">
        <v>1</v>
      </c>
      <c r="AN344" s="88">
        <v>1</v>
      </c>
      <c r="AO344" s="88">
        <v>1</v>
      </c>
    </row>
    <row r="345" spans="1:41">
      <c r="A345" s="88">
        <v>340</v>
      </c>
      <c r="B345" s="88">
        <v>1</v>
      </c>
      <c r="C345" s="88">
        <v>1</v>
      </c>
      <c r="D345" s="88">
        <v>1</v>
      </c>
      <c r="E345" s="88">
        <v>1</v>
      </c>
      <c r="F345" s="88">
        <v>1</v>
      </c>
      <c r="H345" s="88">
        <v>340</v>
      </c>
      <c r="I345" s="88">
        <v>1</v>
      </c>
      <c r="J345" s="88">
        <v>1</v>
      </c>
      <c r="K345" s="88">
        <v>1</v>
      </c>
      <c r="L345" s="88">
        <v>1</v>
      </c>
      <c r="M345" s="88">
        <v>1</v>
      </c>
      <c r="O345" s="88">
        <v>340</v>
      </c>
      <c r="P345" s="88">
        <v>1</v>
      </c>
      <c r="Q345" s="88">
        <v>1</v>
      </c>
      <c r="R345" s="88">
        <v>1</v>
      </c>
      <c r="S345" s="88">
        <v>1</v>
      </c>
      <c r="T345" s="88">
        <v>1</v>
      </c>
      <c r="V345" s="88">
        <v>340</v>
      </c>
      <c r="W345" s="88">
        <v>1</v>
      </c>
      <c r="X345" s="88">
        <v>1</v>
      </c>
      <c r="Y345" s="88">
        <v>1</v>
      </c>
      <c r="Z345" s="88">
        <v>1</v>
      </c>
      <c r="AA345" s="88">
        <v>1</v>
      </c>
      <c r="AC345" s="88">
        <v>340</v>
      </c>
      <c r="AD345" s="88">
        <v>1</v>
      </c>
      <c r="AE345" s="88">
        <v>1</v>
      </c>
      <c r="AF345" s="88">
        <v>1</v>
      </c>
      <c r="AG345" s="88">
        <v>1</v>
      </c>
      <c r="AH345" s="88">
        <v>1</v>
      </c>
      <c r="AJ345" s="88">
        <v>340</v>
      </c>
      <c r="AK345" s="88">
        <v>1</v>
      </c>
      <c r="AL345" s="88">
        <v>1</v>
      </c>
      <c r="AM345" s="88">
        <v>1</v>
      </c>
      <c r="AN345" s="88">
        <v>1</v>
      </c>
      <c r="AO345" s="88">
        <v>1</v>
      </c>
    </row>
    <row r="346" spans="1:41">
      <c r="A346" s="88">
        <v>341</v>
      </c>
      <c r="B346" s="88">
        <v>1</v>
      </c>
      <c r="C346" s="88">
        <v>1</v>
      </c>
      <c r="D346" s="88">
        <v>1</v>
      </c>
      <c r="E346" s="88">
        <v>1</v>
      </c>
      <c r="F346" s="88">
        <v>1</v>
      </c>
      <c r="H346" s="88">
        <v>341</v>
      </c>
      <c r="I346" s="88">
        <v>1</v>
      </c>
      <c r="J346" s="88">
        <v>1</v>
      </c>
      <c r="K346" s="88">
        <v>1</v>
      </c>
      <c r="L346" s="88">
        <v>1</v>
      </c>
      <c r="M346" s="88">
        <v>1</v>
      </c>
      <c r="O346" s="88">
        <v>341</v>
      </c>
      <c r="P346" s="88">
        <v>1</v>
      </c>
      <c r="Q346" s="88">
        <v>1</v>
      </c>
      <c r="R346" s="88">
        <v>1</v>
      </c>
      <c r="S346" s="88">
        <v>1</v>
      </c>
      <c r="T346" s="88">
        <v>1</v>
      </c>
      <c r="V346" s="88">
        <v>341</v>
      </c>
      <c r="W346" s="88">
        <v>1</v>
      </c>
      <c r="X346" s="88">
        <v>1</v>
      </c>
      <c r="Y346" s="88">
        <v>1</v>
      </c>
      <c r="Z346" s="88">
        <v>1</v>
      </c>
      <c r="AA346" s="88">
        <v>1</v>
      </c>
      <c r="AC346" s="88">
        <v>341</v>
      </c>
      <c r="AD346" s="88">
        <v>1</v>
      </c>
      <c r="AE346" s="88">
        <v>1</v>
      </c>
      <c r="AF346" s="88">
        <v>1</v>
      </c>
      <c r="AG346" s="88">
        <v>1</v>
      </c>
      <c r="AH346" s="88">
        <v>1</v>
      </c>
      <c r="AJ346" s="88">
        <v>341</v>
      </c>
      <c r="AK346" s="88">
        <v>1</v>
      </c>
      <c r="AL346" s="88">
        <v>1</v>
      </c>
      <c r="AM346" s="88">
        <v>1</v>
      </c>
      <c r="AN346" s="88">
        <v>1</v>
      </c>
      <c r="AO346" s="88">
        <v>1</v>
      </c>
    </row>
    <row r="347" spans="1:41">
      <c r="A347" s="88">
        <v>342</v>
      </c>
      <c r="B347" s="88">
        <v>1</v>
      </c>
      <c r="C347" s="88">
        <v>1</v>
      </c>
      <c r="D347" s="88">
        <v>1</v>
      </c>
      <c r="E347" s="88">
        <v>1</v>
      </c>
      <c r="F347" s="88">
        <v>1</v>
      </c>
      <c r="H347" s="88">
        <v>342</v>
      </c>
      <c r="I347" s="88">
        <v>1</v>
      </c>
      <c r="J347" s="88">
        <v>1</v>
      </c>
      <c r="K347" s="88">
        <v>1</v>
      </c>
      <c r="L347" s="88">
        <v>1</v>
      </c>
      <c r="M347" s="88">
        <v>1</v>
      </c>
      <c r="O347" s="88">
        <v>342</v>
      </c>
      <c r="P347" s="88">
        <v>1</v>
      </c>
      <c r="Q347" s="88">
        <v>1</v>
      </c>
      <c r="R347" s="88">
        <v>1</v>
      </c>
      <c r="S347" s="88">
        <v>1</v>
      </c>
      <c r="T347" s="88">
        <v>1</v>
      </c>
      <c r="V347" s="88">
        <v>342</v>
      </c>
      <c r="W347" s="88">
        <v>1</v>
      </c>
      <c r="X347" s="88">
        <v>1</v>
      </c>
      <c r="Y347" s="88">
        <v>1</v>
      </c>
      <c r="Z347" s="88">
        <v>1</v>
      </c>
      <c r="AA347" s="88">
        <v>1</v>
      </c>
      <c r="AC347" s="88">
        <v>342</v>
      </c>
      <c r="AD347" s="88">
        <v>1</v>
      </c>
      <c r="AE347" s="88">
        <v>1</v>
      </c>
      <c r="AF347" s="88">
        <v>1</v>
      </c>
      <c r="AG347" s="88">
        <v>1</v>
      </c>
      <c r="AH347" s="88">
        <v>1</v>
      </c>
      <c r="AJ347" s="88">
        <v>342</v>
      </c>
      <c r="AK347" s="88">
        <v>1</v>
      </c>
      <c r="AL347" s="88">
        <v>1</v>
      </c>
      <c r="AM347" s="88">
        <v>1</v>
      </c>
      <c r="AN347" s="88">
        <v>1</v>
      </c>
      <c r="AO347" s="88">
        <v>1</v>
      </c>
    </row>
    <row r="348" spans="1:41">
      <c r="A348" s="88">
        <v>343</v>
      </c>
      <c r="B348" s="88">
        <v>1</v>
      </c>
      <c r="C348" s="88">
        <v>1</v>
      </c>
      <c r="D348" s="88">
        <v>1</v>
      </c>
      <c r="E348" s="88">
        <v>1</v>
      </c>
      <c r="F348" s="88">
        <v>1</v>
      </c>
      <c r="H348" s="88">
        <v>343</v>
      </c>
      <c r="I348" s="88">
        <v>1</v>
      </c>
      <c r="J348" s="88">
        <v>1</v>
      </c>
      <c r="K348" s="88">
        <v>1</v>
      </c>
      <c r="L348" s="88">
        <v>1</v>
      </c>
      <c r="M348" s="88">
        <v>1</v>
      </c>
      <c r="O348" s="88">
        <v>343</v>
      </c>
      <c r="P348" s="88">
        <v>1</v>
      </c>
      <c r="Q348" s="88">
        <v>1</v>
      </c>
      <c r="R348" s="88">
        <v>1</v>
      </c>
      <c r="S348" s="88">
        <v>1</v>
      </c>
      <c r="T348" s="88">
        <v>1</v>
      </c>
      <c r="V348" s="88">
        <v>343</v>
      </c>
      <c r="W348" s="88">
        <v>1</v>
      </c>
      <c r="X348" s="88">
        <v>1</v>
      </c>
      <c r="Y348" s="88">
        <v>1</v>
      </c>
      <c r="Z348" s="88">
        <v>1</v>
      </c>
      <c r="AA348" s="88">
        <v>1</v>
      </c>
      <c r="AC348" s="88">
        <v>343</v>
      </c>
      <c r="AD348" s="88">
        <v>1</v>
      </c>
      <c r="AE348" s="88">
        <v>1</v>
      </c>
      <c r="AF348" s="88">
        <v>1</v>
      </c>
      <c r="AG348" s="88">
        <v>1</v>
      </c>
      <c r="AH348" s="88">
        <v>1</v>
      </c>
      <c r="AJ348" s="88">
        <v>343</v>
      </c>
      <c r="AK348" s="88">
        <v>1</v>
      </c>
      <c r="AL348" s="88">
        <v>1</v>
      </c>
      <c r="AM348" s="88">
        <v>1</v>
      </c>
      <c r="AN348" s="88">
        <v>1</v>
      </c>
      <c r="AO348" s="88">
        <v>1</v>
      </c>
    </row>
    <row r="349" spans="1:41">
      <c r="A349" s="88">
        <v>344</v>
      </c>
      <c r="B349" s="88">
        <v>1</v>
      </c>
      <c r="C349" s="88">
        <v>1</v>
      </c>
      <c r="D349" s="88">
        <v>1</v>
      </c>
      <c r="E349" s="88">
        <v>1</v>
      </c>
      <c r="F349" s="88">
        <v>1</v>
      </c>
      <c r="H349" s="88">
        <v>344</v>
      </c>
      <c r="I349" s="88">
        <v>1</v>
      </c>
      <c r="J349" s="88">
        <v>1</v>
      </c>
      <c r="K349" s="88">
        <v>1</v>
      </c>
      <c r="L349" s="88">
        <v>1</v>
      </c>
      <c r="M349" s="88">
        <v>1</v>
      </c>
      <c r="O349" s="88">
        <v>344</v>
      </c>
      <c r="P349" s="88">
        <v>1</v>
      </c>
      <c r="Q349" s="88">
        <v>1</v>
      </c>
      <c r="R349" s="88">
        <v>1</v>
      </c>
      <c r="S349" s="88">
        <v>1</v>
      </c>
      <c r="T349" s="88">
        <v>1</v>
      </c>
      <c r="V349" s="88">
        <v>344</v>
      </c>
      <c r="W349" s="88">
        <v>1</v>
      </c>
      <c r="X349" s="88">
        <v>1</v>
      </c>
      <c r="Y349" s="88">
        <v>1</v>
      </c>
      <c r="Z349" s="88">
        <v>1</v>
      </c>
      <c r="AA349" s="88">
        <v>1</v>
      </c>
      <c r="AC349" s="88">
        <v>344</v>
      </c>
      <c r="AD349" s="88">
        <v>0</v>
      </c>
      <c r="AE349" s="88">
        <v>0</v>
      </c>
      <c r="AF349" s="88">
        <v>0</v>
      </c>
      <c r="AG349" s="88">
        <v>1</v>
      </c>
      <c r="AH349" s="88">
        <v>1</v>
      </c>
      <c r="AJ349" s="88">
        <v>344</v>
      </c>
      <c r="AK349" s="88">
        <v>1</v>
      </c>
      <c r="AL349" s="88">
        <v>1</v>
      </c>
      <c r="AM349" s="88">
        <v>1</v>
      </c>
      <c r="AN349" s="88">
        <v>1</v>
      </c>
      <c r="AO349" s="88">
        <v>1</v>
      </c>
    </row>
    <row r="350" spans="1:41">
      <c r="A350" s="88">
        <v>345</v>
      </c>
      <c r="B350" s="88">
        <v>1</v>
      </c>
      <c r="C350" s="88">
        <v>1</v>
      </c>
      <c r="D350" s="88">
        <v>1</v>
      </c>
      <c r="E350" s="88">
        <v>1</v>
      </c>
      <c r="F350" s="88">
        <v>1</v>
      </c>
      <c r="H350" s="88">
        <v>345</v>
      </c>
      <c r="I350" s="88">
        <v>1</v>
      </c>
      <c r="J350" s="88">
        <v>1</v>
      </c>
      <c r="K350" s="88">
        <v>1</v>
      </c>
      <c r="L350" s="88">
        <v>1</v>
      </c>
      <c r="M350" s="88">
        <v>1</v>
      </c>
      <c r="O350" s="88">
        <v>345</v>
      </c>
      <c r="P350" s="88">
        <v>1</v>
      </c>
      <c r="Q350" s="88">
        <v>1</v>
      </c>
      <c r="R350" s="88">
        <v>1</v>
      </c>
      <c r="S350" s="88">
        <v>1</v>
      </c>
      <c r="T350" s="88">
        <v>1</v>
      </c>
      <c r="V350" s="88">
        <v>345</v>
      </c>
      <c r="W350" s="88">
        <v>1</v>
      </c>
      <c r="X350" s="88">
        <v>1</v>
      </c>
      <c r="Y350" s="88">
        <v>1</v>
      </c>
      <c r="Z350" s="88">
        <v>1</v>
      </c>
      <c r="AA350" s="88">
        <v>1</v>
      </c>
      <c r="AC350" s="88">
        <v>345</v>
      </c>
      <c r="AD350" s="88">
        <v>0</v>
      </c>
      <c r="AE350" s="88">
        <v>0</v>
      </c>
      <c r="AF350" s="88">
        <v>0</v>
      </c>
      <c r="AG350" s="88">
        <v>1</v>
      </c>
      <c r="AH350" s="88">
        <v>1</v>
      </c>
      <c r="AJ350" s="88">
        <v>345</v>
      </c>
      <c r="AK350" s="88">
        <v>1</v>
      </c>
      <c r="AL350" s="88">
        <v>1</v>
      </c>
      <c r="AM350" s="88">
        <v>1</v>
      </c>
      <c r="AN350" s="88">
        <v>1</v>
      </c>
      <c r="AO350" s="88">
        <v>1</v>
      </c>
    </row>
    <row r="351" spans="1:41">
      <c r="A351" s="88">
        <v>346</v>
      </c>
      <c r="B351" s="88">
        <v>1</v>
      </c>
      <c r="C351" s="88">
        <v>1</v>
      </c>
      <c r="D351" s="88">
        <v>1</v>
      </c>
      <c r="E351" s="88">
        <v>1</v>
      </c>
      <c r="F351" s="88">
        <v>1</v>
      </c>
      <c r="H351" s="88">
        <v>346</v>
      </c>
      <c r="I351" s="88">
        <v>1</v>
      </c>
      <c r="J351" s="88">
        <v>1</v>
      </c>
      <c r="K351" s="88">
        <v>1</v>
      </c>
      <c r="L351" s="88">
        <v>1</v>
      </c>
      <c r="M351" s="88">
        <v>1</v>
      </c>
      <c r="O351" s="88">
        <v>346</v>
      </c>
      <c r="P351" s="88">
        <v>1</v>
      </c>
      <c r="Q351" s="88">
        <v>1</v>
      </c>
      <c r="R351" s="88">
        <v>1</v>
      </c>
      <c r="S351" s="88">
        <v>1</v>
      </c>
      <c r="T351" s="88">
        <v>1</v>
      </c>
      <c r="V351" s="88">
        <v>346</v>
      </c>
      <c r="W351" s="88">
        <v>1</v>
      </c>
      <c r="X351" s="88">
        <v>1</v>
      </c>
      <c r="Y351" s="88">
        <v>1</v>
      </c>
      <c r="Z351" s="88">
        <v>1</v>
      </c>
      <c r="AA351" s="88">
        <v>1</v>
      </c>
      <c r="AC351" s="88">
        <v>346</v>
      </c>
      <c r="AD351" s="88">
        <v>0</v>
      </c>
      <c r="AE351" s="88">
        <v>0</v>
      </c>
      <c r="AF351" s="88">
        <v>0</v>
      </c>
      <c r="AG351" s="88">
        <v>1</v>
      </c>
      <c r="AH351" s="88">
        <v>1</v>
      </c>
      <c r="AJ351" s="88">
        <v>346</v>
      </c>
      <c r="AK351" s="88">
        <v>1</v>
      </c>
      <c r="AL351" s="88">
        <v>1</v>
      </c>
      <c r="AM351" s="88">
        <v>1</v>
      </c>
      <c r="AN351" s="88">
        <v>1</v>
      </c>
      <c r="AO351" s="88">
        <v>1</v>
      </c>
    </row>
    <row r="352" spans="1:41">
      <c r="A352" s="88">
        <v>347</v>
      </c>
      <c r="B352" s="88">
        <v>1</v>
      </c>
      <c r="C352" s="88">
        <v>1</v>
      </c>
      <c r="D352" s="88">
        <v>1</v>
      </c>
      <c r="E352" s="88">
        <v>1</v>
      </c>
      <c r="F352" s="88">
        <v>1</v>
      </c>
      <c r="H352" s="88">
        <v>347</v>
      </c>
      <c r="I352" s="88">
        <v>1</v>
      </c>
      <c r="J352" s="88">
        <v>1</v>
      </c>
      <c r="K352" s="88">
        <v>1</v>
      </c>
      <c r="L352" s="88">
        <v>1</v>
      </c>
      <c r="M352" s="88">
        <v>1</v>
      </c>
      <c r="O352" s="88">
        <v>347</v>
      </c>
      <c r="P352" s="88">
        <v>1</v>
      </c>
      <c r="Q352" s="88">
        <v>1</v>
      </c>
      <c r="R352" s="88">
        <v>1</v>
      </c>
      <c r="S352" s="88">
        <v>1</v>
      </c>
      <c r="T352" s="88">
        <v>1</v>
      </c>
      <c r="V352" s="88">
        <v>347</v>
      </c>
      <c r="W352" s="88">
        <v>1</v>
      </c>
      <c r="X352" s="88">
        <v>1</v>
      </c>
      <c r="Y352" s="88">
        <v>1</v>
      </c>
      <c r="Z352" s="88">
        <v>1</v>
      </c>
      <c r="AA352" s="88">
        <v>1</v>
      </c>
      <c r="AC352" s="88">
        <v>347</v>
      </c>
      <c r="AD352" s="88">
        <v>0</v>
      </c>
      <c r="AE352" s="88">
        <v>0</v>
      </c>
      <c r="AF352" s="88">
        <v>0</v>
      </c>
      <c r="AG352" s="88">
        <v>1</v>
      </c>
      <c r="AH352" s="88">
        <v>1</v>
      </c>
      <c r="AJ352" s="88">
        <v>347</v>
      </c>
      <c r="AK352" s="88">
        <v>1</v>
      </c>
      <c r="AL352" s="88">
        <v>1</v>
      </c>
      <c r="AM352" s="88">
        <v>1</v>
      </c>
      <c r="AN352" s="88">
        <v>1</v>
      </c>
      <c r="AO352" s="88">
        <v>1</v>
      </c>
    </row>
    <row r="353" spans="1:41">
      <c r="A353" s="88">
        <v>348</v>
      </c>
      <c r="B353" s="88">
        <v>1</v>
      </c>
      <c r="C353" s="88">
        <v>1</v>
      </c>
      <c r="D353" s="88">
        <v>1</v>
      </c>
      <c r="E353" s="88">
        <v>1</v>
      </c>
      <c r="F353" s="88">
        <v>1</v>
      </c>
      <c r="H353" s="88">
        <v>348</v>
      </c>
      <c r="I353" s="88">
        <v>1</v>
      </c>
      <c r="J353" s="88">
        <v>1</v>
      </c>
      <c r="K353" s="88">
        <v>1</v>
      </c>
      <c r="L353" s="88">
        <v>1</v>
      </c>
      <c r="M353" s="88">
        <v>1</v>
      </c>
      <c r="O353" s="88">
        <v>348</v>
      </c>
      <c r="P353" s="88">
        <v>1</v>
      </c>
      <c r="Q353" s="88">
        <v>1</v>
      </c>
      <c r="R353" s="88">
        <v>1</v>
      </c>
      <c r="S353" s="88">
        <v>1</v>
      </c>
      <c r="T353" s="88">
        <v>1</v>
      </c>
      <c r="V353" s="88">
        <v>348</v>
      </c>
      <c r="W353" s="88">
        <v>1</v>
      </c>
      <c r="X353" s="88">
        <v>1</v>
      </c>
      <c r="Y353" s="88">
        <v>1</v>
      </c>
      <c r="Z353" s="88">
        <v>1</v>
      </c>
      <c r="AA353" s="88">
        <v>1</v>
      </c>
      <c r="AC353" s="88">
        <v>348</v>
      </c>
      <c r="AD353" s="88">
        <v>0</v>
      </c>
      <c r="AE353" s="88">
        <v>0</v>
      </c>
      <c r="AF353" s="88">
        <v>0</v>
      </c>
      <c r="AG353" s="88">
        <v>1</v>
      </c>
      <c r="AH353" s="88">
        <v>1</v>
      </c>
      <c r="AJ353" s="88">
        <v>348</v>
      </c>
      <c r="AK353" s="88">
        <v>1</v>
      </c>
      <c r="AL353" s="88">
        <v>1</v>
      </c>
      <c r="AM353" s="88">
        <v>1</v>
      </c>
      <c r="AN353" s="88">
        <v>1</v>
      </c>
      <c r="AO353" s="88">
        <v>1</v>
      </c>
    </row>
    <row r="354" spans="1:41">
      <c r="A354" s="88">
        <v>349</v>
      </c>
      <c r="B354" s="88">
        <v>1</v>
      </c>
      <c r="C354" s="88">
        <v>1</v>
      </c>
      <c r="D354" s="88">
        <v>1</v>
      </c>
      <c r="E354" s="88">
        <v>1</v>
      </c>
      <c r="F354" s="88">
        <v>1</v>
      </c>
      <c r="H354" s="88">
        <v>349</v>
      </c>
      <c r="I354" s="88">
        <v>1</v>
      </c>
      <c r="J354" s="88">
        <v>1</v>
      </c>
      <c r="K354" s="88">
        <v>1</v>
      </c>
      <c r="L354" s="88">
        <v>1</v>
      </c>
      <c r="M354" s="88">
        <v>1</v>
      </c>
      <c r="O354" s="88">
        <v>349</v>
      </c>
      <c r="P354" s="88">
        <v>1</v>
      </c>
      <c r="Q354" s="88">
        <v>1</v>
      </c>
      <c r="R354" s="88">
        <v>1</v>
      </c>
      <c r="S354" s="88">
        <v>1</v>
      </c>
      <c r="T354" s="88">
        <v>1</v>
      </c>
      <c r="V354" s="88">
        <v>349</v>
      </c>
      <c r="W354" s="88">
        <v>1</v>
      </c>
      <c r="X354" s="88">
        <v>1</v>
      </c>
      <c r="Y354" s="88">
        <v>1</v>
      </c>
      <c r="Z354" s="88">
        <v>1</v>
      </c>
      <c r="AA354" s="88">
        <v>1</v>
      </c>
      <c r="AC354" s="88">
        <v>349</v>
      </c>
      <c r="AD354" s="88">
        <v>0</v>
      </c>
      <c r="AE354" s="88">
        <v>0</v>
      </c>
      <c r="AF354" s="88">
        <v>0</v>
      </c>
      <c r="AG354" s="88">
        <v>1</v>
      </c>
      <c r="AH354" s="88">
        <v>1</v>
      </c>
      <c r="AJ354" s="88">
        <v>349</v>
      </c>
      <c r="AK354" s="88">
        <v>1</v>
      </c>
      <c r="AL354" s="88">
        <v>1</v>
      </c>
      <c r="AM354" s="88">
        <v>1</v>
      </c>
      <c r="AN354" s="88">
        <v>1</v>
      </c>
      <c r="AO354" s="88">
        <v>1</v>
      </c>
    </row>
    <row r="355" spans="1:41">
      <c r="A355" s="88">
        <v>350</v>
      </c>
      <c r="B355" s="88">
        <v>1</v>
      </c>
      <c r="C355" s="88">
        <v>1</v>
      </c>
      <c r="D355" s="88">
        <v>1</v>
      </c>
      <c r="E355" s="88">
        <v>1</v>
      </c>
      <c r="F355" s="88">
        <v>1</v>
      </c>
      <c r="H355" s="88">
        <v>350</v>
      </c>
      <c r="I355" s="88">
        <v>1</v>
      </c>
      <c r="J355" s="88">
        <v>1</v>
      </c>
      <c r="K355" s="88">
        <v>1</v>
      </c>
      <c r="L355" s="88">
        <v>1</v>
      </c>
      <c r="M355" s="88">
        <v>1</v>
      </c>
      <c r="O355" s="88">
        <v>350</v>
      </c>
      <c r="P355" s="88">
        <v>1</v>
      </c>
      <c r="Q355" s="88">
        <v>1</v>
      </c>
      <c r="R355" s="88">
        <v>1</v>
      </c>
      <c r="S355" s="88">
        <v>1</v>
      </c>
      <c r="T355" s="88">
        <v>1</v>
      </c>
      <c r="V355" s="88">
        <v>350</v>
      </c>
      <c r="W355" s="88">
        <v>1</v>
      </c>
      <c r="X355" s="88">
        <v>1</v>
      </c>
      <c r="Y355" s="88">
        <v>1</v>
      </c>
      <c r="Z355" s="88">
        <v>1</v>
      </c>
      <c r="AA355" s="88">
        <v>1</v>
      </c>
      <c r="AC355" s="88">
        <v>350</v>
      </c>
      <c r="AD355" s="88">
        <v>0</v>
      </c>
      <c r="AE355" s="88">
        <v>0</v>
      </c>
      <c r="AF355" s="88">
        <v>0</v>
      </c>
      <c r="AG355" s="88">
        <v>1</v>
      </c>
      <c r="AH355" s="88">
        <v>1</v>
      </c>
      <c r="AJ355" s="88">
        <v>350</v>
      </c>
      <c r="AK355" s="88">
        <v>1</v>
      </c>
      <c r="AL355" s="88">
        <v>1</v>
      </c>
      <c r="AM355" s="88">
        <v>1</v>
      </c>
      <c r="AN355" s="88">
        <v>1</v>
      </c>
      <c r="AO355" s="88">
        <v>1</v>
      </c>
    </row>
    <row r="356" spans="1:41">
      <c r="A356" s="88">
        <v>351</v>
      </c>
      <c r="B356" s="88">
        <v>1</v>
      </c>
      <c r="C356" s="88">
        <v>1</v>
      </c>
      <c r="D356" s="88">
        <v>1</v>
      </c>
      <c r="E356" s="88">
        <v>1</v>
      </c>
      <c r="F356" s="88">
        <v>1</v>
      </c>
      <c r="H356" s="88">
        <v>351</v>
      </c>
      <c r="I356" s="88">
        <v>1</v>
      </c>
      <c r="J356" s="88">
        <v>1</v>
      </c>
      <c r="K356" s="88">
        <v>1</v>
      </c>
      <c r="L356" s="88">
        <v>1</v>
      </c>
      <c r="M356" s="88">
        <v>1</v>
      </c>
      <c r="O356" s="88">
        <v>351</v>
      </c>
      <c r="P356" s="88">
        <v>1</v>
      </c>
      <c r="Q356" s="88">
        <v>1</v>
      </c>
      <c r="R356" s="88">
        <v>1</v>
      </c>
      <c r="S356" s="88">
        <v>1</v>
      </c>
      <c r="T356" s="88">
        <v>1</v>
      </c>
      <c r="V356" s="88">
        <v>351</v>
      </c>
      <c r="W356" s="88">
        <v>1</v>
      </c>
      <c r="X356" s="88">
        <v>1</v>
      </c>
      <c r="Y356" s="88">
        <v>1</v>
      </c>
      <c r="Z356" s="88">
        <v>1</v>
      </c>
      <c r="AA356" s="88">
        <v>1</v>
      </c>
      <c r="AC356" s="88">
        <v>351</v>
      </c>
      <c r="AD356" s="88">
        <v>0</v>
      </c>
      <c r="AE356" s="88">
        <v>0</v>
      </c>
      <c r="AF356" s="88">
        <v>0</v>
      </c>
      <c r="AG356" s="88">
        <v>1</v>
      </c>
      <c r="AH356" s="88">
        <v>1</v>
      </c>
      <c r="AJ356" s="88">
        <v>351</v>
      </c>
      <c r="AK356" s="88">
        <v>1</v>
      </c>
      <c r="AL356" s="88">
        <v>1</v>
      </c>
      <c r="AM356" s="88">
        <v>1</v>
      </c>
      <c r="AN356" s="88">
        <v>1</v>
      </c>
      <c r="AO356" s="88">
        <v>1</v>
      </c>
    </row>
    <row r="357" spans="1:41">
      <c r="A357" s="88">
        <v>352</v>
      </c>
      <c r="B357" s="88">
        <v>1</v>
      </c>
      <c r="C357" s="88">
        <v>1</v>
      </c>
      <c r="D357" s="88">
        <v>1</v>
      </c>
      <c r="E357" s="88">
        <v>1</v>
      </c>
      <c r="F357" s="88">
        <v>1</v>
      </c>
      <c r="H357" s="88">
        <v>352</v>
      </c>
      <c r="I357" s="88">
        <v>1</v>
      </c>
      <c r="J357" s="88">
        <v>1</v>
      </c>
      <c r="K357" s="88">
        <v>1</v>
      </c>
      <c r="L357" s="88">
        <v>1</v>
      </c>
      <c r="M357" s="88">
        <v>1</v>
      </c>
      <c r="O357" s="88">
        <v>352</v>
      </c>
      <c r="P357" s="88">
        <v>1</v>
      </c>
      <c r="Q357" s="88">
        <v>1</v>
      </c>
      <c r="R357" s="88">
        <v>1</v>
      </c>
      <c r="S357" s="88">
        <v>1</v>
      </c>
      <c r="T357" s="88">
        <v>1</v>
      </c>
      <c r="V357" s="88">
        <v>352</v>
      </c>
      <c r="W357" s="88">
        <v>1</v>
      </c>
      <c r="X357" s="88">
        <v>1</v>
      </c>
      <c r="Y357" s="88">
        <v>1</v>
      </c>
      <c r="Z357" s="88">
        <v>1</v>
      </c>
      <c r="AA357" s="88">
        <v>1</v>
      </c>
      <c r="AC357" s="88">
        <v>352</v>
      </c>
      <c r="AD357" s="88">
        <v>0</v>
      </c>
      <c r="AE357" s="88">
        <v>0</v>
      </c>
      <c r="AF357" s="88">
        <v>0</v>
      </c>
      <c r="AG357" s="88">
        <v>1</v>
      </c>
      <c r="AH357" s="88">
        <v>1</v>
      </c>
      <c r="AJ357" s="88">
        <v>352</v>
      </c>
      <c r="AK357" s="88">
        <v>1</v>
      </c>
      <c r="AL357" s="88">
        <v>1</v>
      </c>
      <c r="AM357" s="88">
        <v>1</v>
      </c>
      <c r="AN357" s="88">
        <v>1</v>
      </c>
      <c r="AO357" s="88">
        <v>1</v>
      </c>
    </row>
    <row r="358" spans="1:41">
      <c r="A358" s="88">
        <v>353</v>
      </c>
      <c r="B358" s="88">
        <v>1</v>
      </c>
      <c r="C358" s="88">
        <v>1</v>
      </c>
      <c r="D358" s="88">
        <v>1</v>
      </c>
      <c r="E358" s="88">
        <v>1</v>
      </c>
      <c r="F358" s="88">
        <v>1</v>
      </c>
      <c r="H358" s="88">
        <v>353</v>
      </c>
      <c r="I358" s="88">
        <v>1</v>
      </c>
      <c r="J358" s="88">
        <v>1</v>
      </c>
      <c r="K358" s="88">
        <v>1</v>
      </c>
      <c r="L358" s="88">
        <v>1</v>
      </c>
      <c r="M358" s="88">
        <v>1</v>
      </c>
      <c r="O358" s="88">
        <v>353</v>
      </c>
      <c r="P358" s="88">
        <v>1</v>
      </c>
      <c r="Q358" s="88">
        <v>1</v>
      </c>
      <c r="R358" s="88">
        <v>1</v>
      </c>
      <c r="S358" s="88">
        <v>1</v>
      </c>
      <c r="T358" s="88">
        <v>1</v>
      </c>
      <c r="V358" s="88">
        <v>353</v>
      </c>
      <c r="W358" s="88">
        <v>1</v>
      </c>
      <c r="X358" s="88">
        <v>1</v>
      </c>
      <c r="Y358" s="88">
        <v>1</v>
      </c>
      <c r="Z358" s="88">
        <v>1</v>
      </c>
      <c r="AA358" s="88">
        <v>1</v>
      </c>
      <c r="AC358" s="88">
        <v>353</v>
      </c>
      <c r="AD358" s="88">
        <v>0</v>
      </c>
      <c r="AE358" s="88">
        <v>0</v>
      </c>
      <c r="AF358" s="88">
        <v>0</v>
      </c>
      <c r="AG358" s="88">
        <v>1</v>
      </c>
      <c r="AH358" s="88">
        <v>1</v>
      </c>
      <c r="AJ358" s="88">
        <v>353</v>
      </c>
      <c r="AK358" s="88">
        <v>1</v>
      </c>
      <c r="AL358" s="88">
        <v>1</v>
      </c>
      <c r="AM358" s="88">
        <v>1</v>
      </c>
      <c r="AN358" s="88">
        <v>1</v>
      </c>
      <c r="AO358" s="88">
        <v>1</v>
      </c>
    </row>
    <row r="359" spans="1:41">
      <c r="A359" s="88">
        <v>354</v>
      </c>
      <c r="B359" s="88">
        <v>1</v>
      </c>
      <c r="C359" s="88">
        <v>1</v>
      </c>
      <c r="D359" s="88">
        <v>1</v>
      </c>
      <c r="E359" s="88">
        <v>1</v>
      </c>
      <c r="F359" s="88">
        <v>1</v>
      </c>
      <c r="H359" s="88">
        <v>354</v>
      </c>
      <c r="I359" s="88">
        <v>1</v>
      </c>
      <c r="J359" s="88">
        <v>1</v>
      </c>
      <c r="K359" s="88">
        <v>1</v>
      </c>
      <c r="L359" s="88">
        <v>1</v>
      </c>
      <c r="M359" s="88">
        <v>1</v>
      </c>
      <c r="O359" s="88">
        <v>354</v>
      </c>
      <c r="P359" s="88">
        <v>1</v>
      </c>
      <c r="Q359" s="88">
        <v>1</v>
      </c>
      <c r="R359" s="88">
        <v>1</v>
      </c>
      <c r="S359" s="88">
        <v>1</v>
      </c>
      <c r="T359" s="88">
        <v>1</v>
      </c>
      <c r="V359" s="88">
        <v>354</v>
      </c>
      <c r="W359" s="88">
        <v>1</v>
      </c>
      <c r="X359" s="88">
        <v>1</v>
      </c>
      <c r="Y359" s="88">
        <v>1</v>
      </c>
      <c r="Z359" s="88">
        <v>1</v>
      </c>
      <c r="AA359" s="88">
        <v>1</v>
      </c>
      <c r="AC359" s="88">
        <v>354</v>
      </c>
      <c r="AD359" s="88">
        <v>0</v>
      </c>
      <c r="AE359" s="88">
        <v>0</v>
      </c>
      <c r="AF359" s="88">
        <v>0</v>
      </c>
      <c r="AG359" s="88">
        <v>1</v>
      </c>
      <c r="AH359" s="88">
        <v>1</v>
      </c>
      <c r="AJ359" s="88">
        <v>354</v>
      </c>
      <c r="AK359" s="88">
        <v>1</v>
      </c>
      <c r="AL359" s="88">
        <v>1</v>
      </c>
      <c r="AM359" s="88">
        <v>1</v>
      </c>
      <c r="AN359" s="88">
        <v>1</v>
      </c>
      <c r="AO359" s="88">
        <v>1</v>
      </c>
    </row>
    <row r="360" spans="1:41">
      <c r="A360" s="88">
        <v>355</v>
      </c>
      <c r="B360" s="88">
        <v>1</v>
      </c>
      <c r="C360" s="88">
        <v>1</v>
      </c>
      <c r="D360" s="88">
        <v>1</v>
      </c>
      <c r="E360" s="88">
        <v>1</v>
      </c>
      <c r="F360" s="88">
        <v>1</v>
      </c>
      <c r="H360" s="88">
        <v>355</v>
      </c>
      <c r="I360" s="88">
        <v>1</v>
      </c>
      <c r="J360" s="88">
        <v>1</v>
      </c>
      <c r="K360" s="88">
        <v>1</v>
      </c>
      <c r="L360" s="88">
        <v>1</v>
      </c>
      <c r="M360" s="88">
        <v>1</v>
      </c>
      <c r="O360" s="88">
        <v>355</v>
      </c>
      <c r="P360" s="88">
        <v>1</v>
      </c>
      <c r="Q360" s="88">
        <v>1</v>
      </c>
      <c r="R360" s="88">
        <v>1</v>
      </c>
      <c r="S360" s="88">
        <v>1</v>
      </c>
      <c r="T360" s="88">
        <v>1</v>
      </c>
      <c r="V360" s="88">
        <v>355</v>
      </c>
      <c r="W360" s="88">
        <v>1</v>
      </c>
      <c r="X360" s="88">
        <v>1</v>
      </c>
      <c r="Y360" s="88">
        <v>1</v>
      </c>
      <c r="Z360" s="88">
        <v>1</v>
      </c>
      <c r="AA360" s="88">
        <v>1</v>
      </c>
      <c r="AC360" s="88">
        <v>355</v>
      </c>
      <c r="AD360" s="88">
        <v>0</v>
      </c>
      <c r="AE360" s="88">
        <v>0</v>
      </c>
      <c r="AF360" s="88">
        <v>0</v>
      </c>
      <c r="AG360" s="88">
        <v>1</v>
      </c>
      <c r="AH360" s="88">
        <v>1</v>
      </c>
      <c r="AJ360" s="88">
        <v>355</v>
      </c>
      <c r="AK360" s="88">
        <v>1</v>
      </c>
      <c r="AL360" s="88">
        <v>1</v>
      </c>
      <c r="AM360" s="88">
        <v>1</v>
      </c>
      <c r="AN360" s="88">
        <v>1</v>
      </c>
      <c r="AO360" s="88">
        <v>1</v>
      </c>
    </row>
    <row r="361" spans="1:41">
      <c r="A361" s="88">
        <v>356</v>
      </c>
      <c r="B361" s="88">
        <v>1</v>
      </c>
      <c r="C361" s="88">
        <v>1</v>
      </c>
      <c r="D361" s="88">
        <v>1</v>
      </c>
      <c r="E361" s="88">
        <v>1</v>
      </c>
      <c r="F361" s="88">
        <v>1</v>
      </c>
      <c r="H361" s="88">
        <v>356</v>
      </c>
      <c r="I361" s="88">
        <v>1</v>
      </c>
      <c r="J361" s="88">
        <v>1</v>
      </c>
      <c r="K361" s="88">
        <v>1</v>
      </c>
      <c r="L361" s="88">
        <v>1</v>
      </c>
      <c r="M361" s="88">
        <v>1</v>
      </c>
      <c r="O361" s="88">
        <v>356</v>
      </c>
      <c r="P361" s="88">
        <v>1</v>
      </c>
      <c r="Q361" s="88">
        <v>1</v>
      </c>
      <c r="R361" s="88">
        <v>1</v>
      </c>
      <c r="S361" s="88">
        <v>1</v>
      </c>
      <c r="T361" s="88">
        <v>1</v>
      </c>
      <c r="V361" s="88">
        <v>356</v>
      </c>
      <c r="W361" s="88">
        <v>1</v>
      </c>
      <c r="X361" s="88">
        <v>1</v>
      </c>
      <c r="Y361" s="88">
        <v>1</v>
      </c>
      <c r="Z361" s="88">
        <v>1</v>
      </c>
      <c r="AA361" s="88">
        <v>1</v>
      </c>
      <c r="AC361" s="88">
        <v>356</v>
      </c>
      <c r="AD361" s="88">
        <v>0</v>
      </c>
      <c r="AE361" s="88">
        <v>0</v>
      </c>
      <c r="AF361" s="88">
        <v>0</v>
      </c>
      <c r="AG361" s="88">
        <v>1</v>
      </c>
      <c r="AH361" s="88">
        <v>1</v>
      </c>
      <c r="AJ361" s="88">
        <v>356</v>
      </c>
      <c r="AK361" s="88">
        <v>1</v>
      </c>
      <c r="AL361" s="88">
        <v>1</v>
      </c>
      <c r="AM361" s="88">
        <v>1</v>
      </c>
      <c r="AN361" s="88">
        <v>1</v>
      </c>
      <c r="AO361" s="88">
        <v>1</v>
      </c>
    </row>
    <row r="362" spans="1:41">
      <c r="A362" s="88">
        <v>357</v>
      </c>
      <c r="B362" s="88">
        <v>1</v>
      </c>
      <c r="C362" s="88">
        <v>1</v>
      </c>
      <c r="D362" s="88">
        <v>1</v>
      </c>
      <c r="E362" s="88">
        <v>1</v>
      </c>
      <c r="F362" s="88">
        <v>1</v>
      </c>
      <c r="H362" s="88">
        <v>357</v>
      </c>
      <c r="I362" s="88">
        <v>1</v>
      </c>
      <c r="J362" s="88">
        <v>1</v>
      </c>
      <c r="K362" s="88">
        <v>1</v>
      </c>
      <c r="L362" s="88">
        <v>1</v>
      </c>
      <c r="M362" s="88">
        <v>1</v>
      </c>
      <c r="O362" s="88">
        <v>357</v>
      </c>
      <c r="P362" s="88">
        <v>1</v>
      </c>
      <c r="Q362" s="88">
        <v>1</v>
      </c>
      <c r="R362" s="88">
        <v>1</v>
      </c>
      <c r="S362" s="88">
        <v>1</v>
      </c>
      <c r="T362" s="88">
        <v>1</v>
      </c>
      <c r="V362" s="88">
        <v>357</v>
      </c>
      <c r="W362" s="88">
        <v>1</v>
      </c>
      <c r="X362" s="88">
        <v>1</v>
      </c>
      <c r="Y362" s="88">
        <v>1</v>
      </c>
      <c r="Z362" s="88">
        <v>1</v>
      </c>
      <c r="AA362" s="88">
        <v>1</v>
      </c>
      <c r="AC362" s="88">
        <v>357</v>
      </c>
      <c r="AD362" s="88">
        <v>0</v>
      </c>
      <c r="AE362" s="88">
        <v>0</v>
      </c>
      <c r="AF362" s="88">
        <v>0</v>
      </c>
      <c r="AG362" s="88">
        <v>1</v>
      </c>
      <c r="AH362" s="88">
        <v>1</v>
      </c>
      <c r="AJ362" s="88">
        <v>357</v>
      </c>
      <c r="AK362" s="88">
        <v>1</v>
      </c>
      <c r="AL362" s="88">
        <v>1</v>
      </c>
      <c r="AM362" s="88">
        <v>1</v>
      </c>
      <c r="AN362" s="88">
        <v>1</v>
      </c>
      <c r="AO362" s="88">
        <v>1</v>
      </c>
    </row>
    <row r="363" spans="1:41">
      <c r="A363" s="88">
        <v>358</v>
      </c>
      <c r="B363" s="88">
        <v>1</v>
      </c>
      <c r="C363" s="88">
        <v>1</v>
      </c>
      <c r="D363" s="88">
        <v>1</v>
      </c>
      <c r="E363" s="88">
        <v>1</v>
      </c>
      <c r="F363" s="88">
        <v>1</v>
      </c>
      <c r="H363" s="88">
        <v>358</v>
      </c>
      <c r="I363" s="88">
        <v>1</v>
      </c>
      <c r="J363" s="88">
        <v>1</v>
      </c>
      <c r="K363" s="88">
        <v>1</v>
      </c>
      <c r="L363" s="88">
        <v>1</v>
      </c>
      <c r="M363" s="88">
        <v>1</v>
      </c>
      <c r="O363" s="88">
        <v>358</v>
      </c>
      <c r="P363" s="88">
        <v>1</v>
      </c>
      <c r="Q363" s="88">
        <v>1</v>
      </c>
      <c r="R363" s="88">
        <v>1</v>
      </c>
      <c r="S363" s="88">
        <v>1</v>
      </c>
      <c r="T363" s="88">
        <v>1</v>
      </c>
      <c r="V363" s="88">
        <v>358</v>
      </c>
      <c r="W363" s="88">
        <v>1</v>
      </c>
      <c r="X363" s="88">
        <v>1</v>
      </c>
      <c r="Y363" s="88">
        <v>1</v>
      </c>
      <c r="Z363" s="88">
        <v>1</v>
      </c>
      <c r="AA363" s="88">
        <v>1</v>
      </c>
      <c r="AC363" s="88">
        <v>358</v>
      </c>
      <c r="AD363" s="88">
        <v>0</v>
      </c>
      <c r="AE363" s="88">
        <v>0</v>
      </c>
      <c r="AF363" s="88">
        <v>0</v>
      </c>
      <c r="AG363" s="88">
        <v>1</v>
      </c>
      <c r="AH363" s="88">
        <v>1</v>
      </c>
      <c r="AJ363" s="88">
        <v>358</v>
      </c>
      <c r="AK363" s="88">
        <v>1</v>
      </c>
      <c r="AL363" s="88">
        <v>1</v>
      </c>
      <c r="AM363" s="88">
        <v>1</v>
      </c>
      <c r="AN363" s="88">
        <v>1</v>
      </c>
      <c r="AO363" s="88">
        <v>1</v>
      </c>
    </row>
    <row r="364" spans="1:41">
      <c r="A364" s="88">
        <v>359</v>
      </c>
      <c r="B364" s="88">
        <v>1</v>
      </c>
      <c r="C364" s="88">
        <v>1</v>
      </c>
      <c r="D364" s="88">
        <v>1</v>
      </c>
      <c r="E364" s="88">
        <v>1</v>
      </c>
      <c r="F364" s="88">
        <v>1</v>
      </c>
      <c r="H364" s="88">
        <v>359</v>
      </c>
      <c r="I364" s="88">
        <v>1</v>
      </c>
      <c r="J364" s="88">
        <v>1</v>
      </c>
      <c r="K364" s="88">
        <v>1</v>
      </c>
      <c r="L364" s="88">
        <v>1</v>
      </c>
      <c r="M364" s="88">
        <v>1</v>
      </c>
      <c r="O364" s="88">
        <v>359</v>
      </c>
      <c r="P364" s="88">
        <v>1</v>
      </c>
      <c r="Q364" s="88">
        <v>1</v>
      </c>
      <c r="R364" s="88">
        <v>1</v>
      </c>
      <c r="S364" s="88">
        <v>1</v>
      </c>
      <c r="T364" s="88">
        <v>1</v>
      </c>
      <c r="V364" s="88">
        <v>359</v>
      </c>
      <c r="W364" s="88">
        <v>1</v>
      </c>
      <c r="X364" s="88">
        <v>1</v>
      </c>
      <c r="Y364" s="88">
        <v>1</v>
      </c>
      <c r="Z364" s="88">
        <v>1</v>
      </c>
      <c r="AA364" s="88">
        <v>1</v>
      </c>
      <c r="AC364" s="88">
        <v>359</v>
      </c>
      <c r="AD364" s="88">
        <v>0</v>
      </c>
      <c r="AE364" s="88">
        <v>0</v>
      </c>
      <c r="AF364" s="88">
        <v>0</v>
      </c>
      <c r="AG364" s="88">
        <v>1</v>
      </c>
      <c r="AH364" s="88">
        <v>1</v>
      </c>
      <c r="AJ364" s="88">
        <v>359</v>
      </c>
      <c r="AK364" s="88">
        <v>1</v>
      </c>
      <c r="AL364" s="88">
        <v>1</v>
      </c>
      <c r="AM364" s="88">
        <v>1</v>
      </c>
      <c r="AN364" s="88">
        <v>1</v>
      </c>
      <c r="AO364" s="88">
        <v>1</v>
      </c>
    </row>
    <row r="365" spans="1:41">
      <c r="A365" s="88">
        <v>360</v>
      </c>
      <c r="B365" s="88">
        <v>1</v>
      </c>
      <c r="C365" s="88">
        <v>1</v>
      </c>
      <c r="D365" s="88">
        <v>1</v>
      </c>
      <c r="E365" s="88">
        <v>1</v>
      </c>
      <c r="F365" s="88">
        <v>1</v>
      </c>
      <c r="H365" s="88">
        <v>360</v>
      </c>
      <c r="I365" s="88">
        <v>1</v>
      </c>
      <c r="J365" s="88">
        <v>1</v>
      </c>
      <c r="K365" s="88">
        <v>1</v>
      </c>
      <c r="L365" s="88">
        <v>1</v>
      </c>
      <c r="M365" s="88">
        <v>1</v>
      </c>
      <c r="O365" s="88">
        <v>360</v>
      </c>
      <c r="P365" s="88">
        <v>1</v>
      </c>
      <c r="Q365" s="88">
        <v>1</v>
      </c>
      <c r="R365" s="88">
        <v>1</v>
      </c>
      <c r="S365" s="88">
        <v>1</v>
      </c>
      <c r="T365" s="88">
        <v>1</v>
      </c>
      <c r="V365" s="88">
        <v>360</v>
      </c>
      <c r="W365" s="88">
        <v>1</v>
      </c>
      <c r="X365" s="88">
        <v>1</v>
      </c>
      <c r="Y365" s="88">
        <v>1</v>
      </c>
      <c r="Z365" s="88">
        <v>1</v>
      </c>
      <c r="AA365" s="88">
        <v>1</v>
      </c>
      <c r="AC365" s="88">
        <v>360</v>
      </c>
      <c r="AD365" s="88">
        <v>1</v>
      </c>
      <c r="AE365" s="88">
        <v>1</v>
      </c>
      <c r="AF365" s="88">
        <v>1</v>
      </c>
      <c r="AG365" s="88">
        <v>1</v>
      </c>
      <c r="AH365" s="88">
        <v>1</v>
      </c>
      <c r="AJ365" s="88">
        <v>360</v>
      </c>
      <c r="AK365" s="88">
        <v>1</v>
      </c>
      <c r="AL365" s="88">
        <v>1</v>
      </c>
      <c r="AM365" s="88">
        <v>1</v>
      </c>
      <c r="AN365" s="88">
        <v>1</v>
      </c>
      <c r="AO365" s="88">
        <v>1</v>
      </c>
    </row>
    <row r="366" spans="1:41">
      <c r="A366" s="88">
        <v>361</v>
      </c>
      <c r="B366" s="88">
        <v>1</v>
      </c>
      <c r="C366" s="88">
        <v>1</v>
      </c>
      <c r="D366" s="88">
        <v>1</v>
      </c>
      <c r="E366" s="88">
        <v>1</v>
      </c>
      <c r="F366" s="88">
        <v>1</v>
      </c>
      <c r="H366" s="88">
        <v>361</v>
      </c>
      <c r="I366" s="88">
        <v>1</v>
      </c>
      <c r="J366" s="88">
        <v>1</v>
      </c>
      <c r="K366" s="88">
        <v>1</v>
      </c>
      <c r="L366" s="88">
        <v>1</v>
      </c>
      <c r="M366" s="88">
        <v>1</v>
      </c>
      <c r="O366" s="88">
        <v>361</v>
      </c>
      <c r="P366" s="88">
        <v>1</v>
      </c>
      <c r="Q366" s="88">
        <v>1</v>
      </c>
      <c r="R366" s="88">
        <v>1</v>
      </c>
      <c r="S366" s="88">
        <v>1</v>
      </c>
      <c r="T366" s="88">
        <v>1</v>
      </c>
      <c r="V366" s="88">
        <v>361</v>
      </c>
      <c r="W366" s="88">
        <v>1</v>
      </c>
      <c r="X366" s="88">
        <v>1</v>
      </c>
      <c r="Y366" s="88">
        <v>1</v>
      </c>
      <c r="Z366" s="88">
        <v>1</v>
      </c>
      <c r="AA366" s="88">
        <v>1</v>
      </c>
      <c r="AC366" s="88">
        <v>361</v>
      </c>
      <c r="AD366" s="88">
        <v>1</v>
      </c>
      <c r="AE366" s="88">
        <v>1</v>
      </c>
      <c r="AF366" s="88">
        <v>1</v>
      </c>
      <c r="AG366" s="88">
        <v>1</v>
      </c>
      <c r="AH366" s="88">
        <v>1</v>
      </c>
      <c r="AJ366" s="88">
        <v>361</v>
      </c>
      <c r="AK366" s="88">
        <v>1</v>
      </c>
      <c r="AL366" s="88">
        <v>1</v>
      </c>
      <c r="AM366" s="88">
        <v>1</v>
      </c>
      <c r="AN366" s="88">
        <v>1</v>
      </c>
      <c r="AO366" s="88">
        <v>1</v>
      </c>
    </row>
    <row r="367" spans="1:41">
      <c r="A367" s="88">
        <v>362</v>
      </c>
      <c r="B367" s="88">
        <v>1</v>
      </c>
      <c r="C367" s="88">
        <v>1</v>
      </c>
      <c r="D367" s="88">
        <v>1</v>
      </c>
      <c r="E367" s="88">
        <v>1</v>
      </c>
      <c r="F367" s="88">
        <v>1</v>
      </c>
      <c r="H367" s="88">
        <v>362</v>
      </c>
      <c r="I367" s="88">
        <v>1</v>
      </c>
      <c r="J367" s="88">
        <v>1</v>
      </c>
      <c r="K367" s="88">
        <v>1</v>
      </c>
      <c r="L367" s="88">
        <v>1</v>
      </c>
      <c r="M367" s="88">
        <v>1</v>
      </c>
      <c r="O367" s="88">
        <v>362</v>
      </c>
      <c r="P367" s="88">
        <v>1</v>
      </c>
      <c r="Q367" s="88">
        <v>1</v>
      </c>
      <c r="R367" s="88">
        <v>1</v>
      </c>
      <c r="S367" s="88">
        <v>1</v>
      </c>
      <c r="T367" s="88">
        <v>1</v>
      </c>
      <c r="V367" s="88">
        <v>362</v>
      </c>
      <c r="W367" s="88">
        <v>1</v>
      </c>
      <c r="X367" s="88">
        <v>1</v>
      </c>
      <c r="Y367" s="88">
        <v>1</v>
      </c>
      <c r="Z367" s="88">
        <v>1</v>
      </c>
      <c r="AA367" s="88">
        <v>1</v>
      </c>
      <c r="AC367" s="88">
        <v>362</v>
      </c>
      <c r="AD367" s="88">
        <v>1</v>
      </c>
      <c r="AE367" s="88">
        <v>1</v>
      </c>
      <c r="AF367" s="88">
        <v>1</v>
      </c>
      <c r="AG367" s="88">
        <v>1</v>
      </c>
      <c r="AH367" s="88">
        <v>1</v>
      </c>
      <c r="AJ367" s="88">
        <v>362</v>
      </c>
      <c r="AK367" s="88">
        <v>1</v>
      </c>
      <c r="AL367" s="88">
        <v>1</v>
      </c>
      <c r="AM367" s="88">
        <v>1</v>
      </c>
      <c r="AN367" s="88">
        <v>1</v>
      </c>
      <c r="AO367" s="88">
        <v>1</v>
      </c>
    </row>
    <row r="368" spans="1:41">
      <c r="A368" s="88">
        <v>363</v>
      </c>
      <c r="B368" s="88">
        <v>1</v>
      </c>
      <c r="C368" s="88">
        <v>1</v>
      </c>
      <c r="D368" s="88">
        <v>1</v>
      </c>
      <c r="E368" s="88">
        <v>1</v>
      </c>
      <c r="F368" s="88">
        <v>1</v>
      </c>
      <c r="H368" s="88">
        <v>363</v>
      </c>
      <c r="I368" s="88">
        <v>1</v>
      </c>
      <c r="J368" s="88">
        <v>1</v>
      </c>
      <c r="K368" s="88">
        <v>1</v>
      </c>
      <c r="L368" s="88">
        <v>1</v>
      </c>
      <c r="M368" s="88">
        <v>1</v>
      </c>
      <c r="O368" s="88">
        <v>363</v>
      </c>
      <c r="P368" s="88">
        <v>1</v>
      </c>
      <c r="Q368" s="88">
        <v>1</v>
      </c>
      <c r="R368" s="88">
        <v>1</v>
      </c>
      <c r="S368" s="88">
        <v>1</v>
      </c>
      <c r="T368" s="88">
        <v>1</v>
      </c>
      <c r="V368" s="88">
        <v>363</v>
      </c>
      <c r="W368" s="88">
        <v>1</v>
      </c>
      <c r="X368" s="88">
        <v>1</v>
      </c>
      <c r="Y368" s="88">
        <v>1</v>
      </c>
      <c r="Z368" s="88">
        <v>1</v>
      </c>
      <c r="AA368" s="88">
        <v>1</v>
      </c>
      <c r="AC368" s="88">
        <v>363</v>
      </c>
      <c r="AD368" s="88">
        <v>1</v>
      </c>
      <c r="AE368" s="88">
        <v>1</v>
      </c>
      <c r="AF368" s="88">
        <v>1</v>
      </c>
      <c r="AG368" s="88">
        <v>1</v>
      </c>
      <c r="AH368" s="88">
        <v>1</v>
      </c>
      <c r="AJ368" s="88">
        <v>363</v>
      </c>
      <c r="AK368" s="88">
        <v>1</v>
      </c>
      <c r="AL368" s="88">
        <v>1</v>
      </c>
      <c r="AM368" s="88">
        <v>1</v>
      </c>
      <c r="AN368" s="88">
        <v>1</v>
      </c>
      <c r="AO368" s="88">
        <v>1</v>
      </c>
    </row>
    <row r="369" spans="1:41">
      <c r="A369" s="88">
        <v>364</v>
      </c>
      <c r="B369" s="88">
        <v>1</v>
      </c>
      <c r="C369" s="88">
        <v>1</v>
      </c>
      <c r="D369" s="88">
        <v>1</v>
      </c>
      <c r="E369" s="88">
        <v>1</v>
      </c>
      <c r="F369" s="88">
        <v>1</v>
      </c>
      <c r="H369" s="88">
        <v>364</v>
      </c>
      <c r="I369" s="88">
        <v>1</v>
      </c>
      <c r="J369" s="88">
        <v>1</v>
      </c>
      <c r="K369" s="88">
        <v>1</v>
      </c>
      <c r="L369" s="88">
        <v>1</v>
      </c>
      <c r="M369" s="88">
        <v>1</v>
      </c>
      <c r="O369" s="88">
        <v>364</v>
      </c>
      <c r="P369" s="88">
        <v>1</v>
      </c>
      <c r="Q369" s="88">
        <v>1</v>
      </c>
      <c r="R369" s="88">
        <v>1</v>
      </c>
      <c r="S369" s="88">
        <v>1</v>
      </c>
      <c r="T369" s="88">
        <v>1</v>
      </c>
      <c r="V369" s="88">
        <v>364</v>
      </c>
      <c r="W369" s="88">
        <v>1</v>
      </c>
      <c r="X369" s="88">
        <v>1</v>
      </c>
      <c r="Y369" s="88">
        <v>1</v>
      </c>
      <c r="Z369" s="88">
        <v>1</v>
      </c>
      <c r="AA369" s="88">
        <v>1</v>
      </c>
      <c r="AC369" s="88">
        <v>364</v>
      </c>
      <c r="AD369" s="88">
        <v>0</v>
      </c>
      <c r="AE369" s="88">
        <v>0</v>
      </c>
      <c r="AF369" s="88">
        <v>0</v>
      </c>
      <c r="AG369" s="88">
        <v>1</v>
      </c>
      <c r="AH369" s="88">
        <v>1</v>
      </c>
      <c r="AJ369" s="88">
        <v>364</v>
      </c>
      <c r="AK369" s="88">
        <v>1</v>
      </c>
      <c r="AL369" s="88">
        <v>1</v>
      </c>
      <c r="AM369" s="88">
        <v>1</v>
      </c>
      <c r="AN369" s="88">
        <v>1</v>
      </c>
      <c r="AO369" s="88">
        <v>1</v>
      </c>
    </row>
    <row r="370" spans="1:41">
      <c r="A370" s="88">
        <v>365</v>
      </c>
      <c r="B370" s="88">
        <v>1</v>
      </c>
      <c r="C370" s="88">
        <v>1</v>
      </c>
      <c r="D370" s="88">
        <v>1</v>
      </c>
      <c r="E370" s="88">
        <v>1</v>
      </c>
      <c r="F370" s="88">
        <v>1</v>
      </c>
      <c r="H370" s="88">
        <v>365</v>
      </c>
      <c r="I370" s="88">
        <v>1</v>
      </c>
      <c r="J370" s="88">
        <v>1</v>
      </c>
      <c r="K370" s="88">
        <v>1</v>
      </c>
      <c r="L370" s="88">
        <v>1</v>
      </c>
      <c r="M370" s="88">
        <v>1</v>
      </c>
      <c r="O370" s="88">
        <v>365</v>
      </c>
      <c r="P370" s="88">
        <v>1</v>
      </c>
      <c r="Q370" s="88">
        <v>1</v>
      </c>
      <c r="R370" s="88">
        <v>1</v>
      </c>
      <c r="S370" s="88">
        <v>1</v>
      </c>
      <c r="T370" s="88">
        <v>1</v>
      </c>
      <c r="V370" s="88">
        <v>365</v>
      </c>
      <c r="W370" s="88">
        <v>1</v>
      </c>
      <c r="X370" s="88">
        <v>1</v>
      </c>
      <c r="Y370" s="88">
        <v>1</v>
      </c>
      <c r="Z370" s="88">
        <v>1</v>
      </c>
      <c r="AA370" s="88">
        <v>1</v>
      </c>
      <c r="AC370" s="88">
        <v>365</v>
      </c>
      <c r="AD370" s="88">
        <v>0</v>
      </c>
      <c r="AE370" s="88">
        <v>0</v>
      </c>
      <c r="AF370" s="88">
        <v>0</v>
      </c>
      <c r="AG370" s="88">
        <v>1</v>
      </c>
      <c r="AH370" s="88">
        <v>1</v>
      </c>
      <c r="AJ370" s="88">
        <v>365</v>
      </c>
      <c r="AK370" s="88">
        <v>1</v>
      </c>
      <c r="AL370" s="88">
        <v>1</v>
      </c>
      <c r="AM370" s="88">
        <v>1</v>
      </c>
      <c r="AN370" s="88">
        <v>1</v>
      </c>
      <c r="AO370" s="88">
        <v>1</v>
      </c>
    </row>
    <row r="371" spans="1:41">
      <c r="A371" s="88">
        <v>366</v>
      </c>
      <c r="B371" s="88">
        <v>1</v>
      </c>
      <c r="C371" s="88">
        <v>1</v>
      </c>
      <c r="D371" s="88">
        <v>1</v>
      </c>
      <c r="E371" s="88">
        <v>1</v>
      </c>
      <c r="F371" s="88">
        <v>1</v>
      </c>
      <c r="H371" s="88">
        <v>366</v>
      </c>
      <c r="I371" s="88">
        <v>1</v>
      </c>
      <c r="J371" s="88">
        <v>1</v>
      </c>
      <c r="K371" s="88">
        <v>1</v>
      </c>
      <c r="L371" s="88">
        <v>1</v>
      </c>
      <c r="M371" s="88">
        <v>1</v>
      </c>
      <c r="O371" s="88">
        <v>366</v>
      </c>
      <c r="P371" s="88">
        <v>1</v>
      </c>
      <c r="Q371" s="88">
        <v>1</v>
      </c>
      <c r="R371" s="88">
        <v>1</v>
      </c>
      <c r="S371" s="88">
        <v>1</v>
      </c>
      <c r="T371" s="88">
        <v>1</v>
      </c>
      <c r="V371" s="88">
        <v>366</v>
      </c>
      <c r="W371" s="88">
        <v>1</v>
      </c>
      <c r="X371" s="88">
        <v>1</v>
      </c>
      <c r="Y371" s="88">
        <v>1</v>
      </c>
      <c r="Z371" s="88">
        <v>1</v>
      </c>
      <c r="AA371" s="88">
        <v>1</v>
      </c>
      <c r="AC371" s="88">
        <v>366</v>
      </c>
      <c r="AD371" s="88">
        <v>0</v>
      </c>
      <c r="AE371" s="88">
        <v>0</v>
      </c>
      <c r="AF371" s="88">
        <v>0</v>
      </c>
      <c r="AG371" s="88">
        <v>1</v>
      </c>
      <c r="AH371" s="88">
        <v>1</v>
      </c>
      <c r="AJ371" s="88">
        <v>366</v>
      </c>
      <c r="AK371" s="88">
        <v>1</v>
      </c>
      <c r="AL371" s="88">
        <v>1</v>
      </c>
      <c r="AM371" s="88">
        <v>1</v>
      </c>
      <c r="AN371" s="88">
        <v>1</v>
      </c>
      <c r="AO371" s="88">
        <v>1</v>
      </c>
    </row>
    <row r="372" spans="1:41">
      <c r="A372" s="88">
        <v>367</v>
      </c>
      <c r="B372" s="88">
        <v>1</v>
      </c>
      <c r="C372" s="88">
        <v>1</v>
      </c>
      <c r="D372" s="88">
        <v>1</v>
      </c>
      <c r="E372" s="88">
        <v>1</v>
      </c>
      <c r="F372" s="88">
        <v>1</v>
      </c>
      <c r="H372" s="88">
        <v>367</v>
      </c>
      <c r="I372" s="88">
        <v>1</v>
      </c>
      <c r="J372" s="88">
        <v>1</v>
      </c>
      <c r="K372" s="88">
        <v>1</v>
      </c>
      <c r="L372" s="88">
        <v>1</v>
      </c>
      <c r="M372" s="88">
        <v>1</v>
      </c>
      <c r="O372" s="88">
        <v>367</v>
      </c>
      <c r="P372" s="88">
        <v>1</v>
      </c>
      <c r="Q372" s="88">
        <v>1</v>
      </c>
      <c r="R372" s="88">
        <v>1</v>
      </c>
      <c r="S372" s="88">
        <v>1</v>
      </c>
      <c r="T372" s="88">
        <v>1</v>
      </c>
      <c r="V372" s="88">
        <v>367</v>
      </c>
      <c r="W372" s="88">
        <v>1</v>
      </c>
      <c r="X372" s="88">
        <v>1</v>
      </c>
      <c r="Y372" s="88">
        <v>1</v>
      </c>
      <c r="Z372" s="88">
        <v>1</v>
      </c>
      <c r="AA372" s="88">
        <v>1</v>
      </c>
      <c r="AC372" s="88">
        <v>367</v>
      </c>
      <c r="AD372" s="88">
        <v>0</v>
      </c>
      <c r="AE372" s="88">
        <v>0</v>
      </c>
      <c r="AF372" s="88">
        <v>0</v>
      </c>
      <c r="AG372" s="88">
        <v>1</v>
      </c>
      <c r="AH372" s="88">
        <v>1</v>
      </c>
      <c r="AJ372" s="88">
        <v>367</v>
      </c>
      <c r="AK372" s="88">
        <v>1</v>
      </c>
      <c r="AL372" s="88">
        <v>1</v>
      </c>
      <c r="AM372" s="88">
        <v>1</v>
      </c>
      <c r="AN372" s="88">
        <v>1</v>
      </c>
      <c r="AO372" s="88">
        <v>1</v>
      </c>
    </row>
    <row r="373" spans="1:41">
      <c r="A373" s="88">
        <v>368</v>
      </c>
      <c r="B373" s="88">
        <v>1</v>
      </c>
      <c r="C373" s="88">
        <v>1</v>
      </c>
      <c r="D373" s="88">
        <v>1</v>
      </c>
      <c r="E373" s="88">
        <v>1</v>
      </c>
      <c r="F373" s="88">
        <v>1</v>
      </c>
      <c r="H373" s="88">
        <v>368</v>
      </c>
      <c r="I373" s="88">
        <v>1</v>
      </c>
      <c r="J373" s="88">
        <v>1</v>
      </c>
      <c r="K373" s="88">
        <v>1</v>
      </c>
      <c r="L373" s="88">
        <v>1</v>
      </c>
      <c r="M373" s="88">
        <v>1</v>
      </c>
      <c r="O373" s="88">
        <v>368</v>
      </c>
      <c r="P373" s="88">
        <v>1</v>
      </c>
      <c r="Q373" s="88">
        <v>1</v>
      </c>
      <c r="R373" s="88">
        <v>1</v>
      </c>
      <c r="S373" s="88">
        <v>1</v>
      </c>
      <c r="T373" s="88">
        <v>1</v>
      </c>
      <c r="V373" s="88">
        <v>368</v>
      </c>
      <c r="W373" s="88">
        <v>1</v>
      </c>
      <c r="X373" s="88">
        <v>1</v>
      </c>
      <c r="Y373" s="88">
        <v>1</v>
      </c>
      <c r="Z373" s="88">
        <v>1</v>
      </c>
      <c r="AA373" s="88">
        <v>1</v>
      </c>
      <c r="AC373" s="88">
        <v>368</v>
      </c>
      <c r="AD373" s="88">
        <v>0</v>
      </c>
      <c r="AE373" s="88">
        <v>0</v>
      </c>
      <c r="AF373" s="88">
        <v>0</v>
      </c>
      <c r="AG373" s="88">
        <v>1</v>
      </c>
      <c r="AH373" s="88">
        <v>1</v>
      </c>
      <c r="AJ373" s="88">
        <v>368</v>
      </c>
      <c r="AK373" s="88">
        <v>1</v>
      </c>
      <c r="AL373" s="88">
        <v>1</v>
      </c>
      <c r="AM373" s="88">
        <v>1</v>
      </c>
      <c r="AN373" s="88">
        <v>1</v>
      </c>
      <c r="AO373" s="88">
        <v>1</v>
      </c>
    </row>
    <row r="374" spans="1:41">
      <c r="A374" s="88">
        <v>369</v>
      </c>
      <c r="B374" s="88">
        <v>1</v>
      </c>
      <c r="C374" s="88">
        <v>1</v>
      </c>
      <c r="D374" s="88">
        <v>1</v>
      </c>
      <c r="E374" s="88">
        <v>1</v>
      </c>
      <c r="F374" s="88">
        <v>1</v>
      </c>
      <c r="H374" s="88">
        <v>369</v>
      </c>
      <c r="I374" s="88">
        <v>1</v>
      </c>
      <c r="J374" s="88">
        <v>1</v>
      </c>
      <c r="K374" s="88">
        <v>1</v>
      </c>
      <c r="L374" s="88">
        <v>1</v>
      </c>
      <c r="M374" s="88">
        <v>1</v>
      </c>
      <c r="O374" s="88">
        <v>369</v>
      </c>
      <c r="P374" s="88">
        <v>1</v>
      </c>
      <c r="Q374" s="88">
        <v>1</v>
      </c>
      <c r="R374" s="88">
        <v>1</v>
      </c>
      <c r="S374" s="88">
        <v>1</v>
      </c>
      <c r="T374" s="88">
        <v>1</v>
      </c>
      <c r="V374" s="88">
        <v>369</v>
      </c>
      <c r="W374" s="88">
        <v>1</v>
      </c>
      <c r="X374" s="88">
        <v>1</v>
      </c>
      <c r="Y374" s="88">
        <v>1</v>
      </c>
      <c r="Z374" s="88">
        <v>1</v>
      </c>
      <c r="AA374" s="88">
        <v>1</v>
      </c>
      <c r="AC374" s="88">
        <v>369</v>
      </c>
      <c r="AD374" s="88">
        <v>0</v>
      </c>
      <c r="AE374" s="88">
        <v>0</v>
      </c>
      <c r="AF374" s="88">
        <v>0</v>
      </c>
      <c r="AG374" s="88">
        <v>1</v>
      </c>
      <c r="AH374" s="88">
        <v>1</v>
      </c>
      <c r="AJ374" s="88">
        <v>369</v>
      </c>
      <c r="AK374" s="88">
        <v>1</v>
      </c>
      <c r="AL374" s="88">
        <v>1</v>
      </c>
      <c r="AM374" s="88">
        <v>1</v>
      </c>
      <c r="AN374" s="88">
        <v>1</v>
      </c>
      <c r="AO374" s="88">
        <v>1</v>
      </c>
    </row>
    <row r="375" spans="1:41">
      <c r="A375" s="88">
        <v>370</v>
      </c>
      <c r="B375" s="88">
        <v>1</v>
      </c>
      <c r="C375" s="88">
        <v>1</v>
      </c>
      <c r="D375" s="88">
        <v>1</v>
      </c>
      <c r="E375" s="88">
        <v>1</v>
      </c>
      <c r="F375" s="88">
        <v>1</v>
      </c>
      <c r="H375" s="88">
        <v>370</v>
      </c>
      <c r="I375" s="88">
        <v>1</v>
      </c>
      <c r="J375" s="88">
        <v>1</v>
      </c>
      <c r="K375" s="88">
        <v>1</v>
      </c>
      <c r="L375" s="88">
        <v>1</v>
      </c>
      <c r="M375" s="88">
        <v>1</v>
      </c>
      <c r="O375" s="88">
        <v>370</v>
      </c>
      <c r="P375" s="88">
        <v>1</v>
      </c>
      <c r="Q375" s="88">
        <v>1</v>
      </c>
      <c r="R375" s="88">
        <v>1</v>
      </c>
      <c r="S375" s="88">
        <v>1</v>
      </c>
      <c r="T375" s="88">
        <v>1</v>
      </c>
      <c r="V375" s="88">
        <v>370</v>
      </c>
      <c r="W375" s="88">
        <v>1</v>
      </c>
      <c r="X375" s="88">
        <v>1</v>
      </c>
      <c r="Y375" s="88">
        <v>1</v>
      </c>
      <c r="Z375" s="88">
        <v>1</v>
      </c>
      <c r="AA375" s="88">
        <v>1</v>
      </c>
      <c r="AC375" s="88">
        <v>370</v>
      </c>
      <c r="AD375" s="88">
        <v>0</v>
      </c>
      <c r="AE375" s="88">
        <v>0</v>
      </c>
      <c r="AF375" s="88">
        <v>0</v>
      </c>
      <c r="AG375" s="88">
        <v>1</v>
      </c>
      <c r="AH375" s="88">
        <v>1</v>
      </c>
      <c r="AJ375" s="88">
        <v>370</v>
      </c>
      <c r="AK375" s="88">
        <v>1</v>
      </c>
      <c r="AL375" s="88">
        <v>1</v>
      </c>
      <c r="AM375" s="88">
        <v>1</v>
      </c>
      <c r="AN375" s="88">
        <v>1</v>
      </c>
      <c r="AO375" s="88">
        <v>1</v>
      </c>
    </row>
    <row r="376" spans="1:41">
      <c r="A376" s="88">
        <v>371</v>
      </c>
      <c r="B376" s="88">
        <v>1</v>
      </c>
      <c r="C376" s="88">
        <v>1</v>
      </c>
      <c r="D376" s="88">
        <v>1</v>
      </c>
      <c r="E376" s="88">
        <v>1</v>
      </c>
      <c r="F376" s="88">
        <v>1</v>
      </c>
      <c r="H376" s="88">
        <v>371</v>
      </c>
      <c r="I376" s="88">
        <v>1</v>
      </c>
      <c r="J376" s="88">
        <v>1</v>
      </c>
      <c r="K376" s="88">
        <v>1</v>
      </c>
      <c r="L376" s="88">
        <v>1</v>
      </c>
      <c r="M376" s="88">
        <v>1</v>
      </c>
      <c r="O376" s="88">
        <v>371</v>
      </c>
      <c r="P376" s="88">
        <v>1</v>
      </c>
      <c r="Q376" s="88">
        <v>1</v>
      </c>
      <c r="R376" s="88">
        <v>1</v>
      </c>
      <c r="S376" s="88">
        <v>1</v>
      </c>
      <c r="T376" s="88">
        <v>1</v>
      </c>
      <c r="V376" s="88">
        <v>371</v>
      </c>
      <c r="W376" s="88">
        <v>1</v>
      </c>
      <c r="X376" s="88">
        <v>1</v>
      </c>
      <c r="Y376" s="88">
        <v>1</v>
      </c>
      <c r="Z376" s="88">
        <v>1</v>
      </c>
      <c r="AA376" s="88">
        <v>1</v>
      </c>
      <c r="AC376" s="88">
        <v>371</v>
      </c>
      <c r="AD376" s="88">
        <v>0</v>
      </c>
      <c r="AE376" s="88">
        <v>0</v>
      </c>
      <c r="AF376" s="88">
        <v>0</v>
      </c>
      <c r="AG376" s="88">
        <v>1</v>
      </c>
      <c r="AH376" s="88">
        <v>1</v>
      </c>
      <c r="AJ376" s="88">
        <v>371</v>
      </c>
      <c r="AK376" s="88">
        <v>1</v>
      </c>
      <c r="AL376" s="88">
        <v>1</v>
      </c>
      <c r="AM376" s="88">
        <v>1</v>
      </c>
      <c r="AN376" s="88">
        <v>1</v>
      </c>
      <c r="AO376" s="88">
        <v>1</v>
      </c>
    </row>
    <row r="377" spans="1:41">
      <c r="A377" s="88">
        <v>372</v>
      </c>
      <c r="B377" s="88">
        <v>1</v>
      </c>
      <c r="C377" s="88">
        <v>1</v>
      </c>
      <c r="D377" s="88">
        <v>1</v>
      </c>
      <c r="E377" s="88">
        <v>1</v>
      </c>
      <c r="F377" s="88">
        <v>1</v>
      </c>
      <c r="H377" s="88">
        <v>372</v>
      </c>
      <c r="I377" s="88">
        <v>1</v>
      </c>
      <c r="J377" s="88">
        <v>1</v>
      </c>
      <c r="K377" s="88">
        <v>1</v>
      </c>
      <c r="L377" s="88">
        <v>1</v>
      </c>
      <c r="M377" s="88">
        <v>1</v>
      </c>
      <c r="O377" s="88">
        <v>372</v>
      </c>
      <c r="P377" s="88">
        <v>1</v>
      </c>
      <c r="Q377" s="88">
        <v>1</v>
      </c>
      <c r="R377" s="88">
        <v>1</v>
      </c>
      <c r="S377" s="88">
        <v>1</v>
      </c>
      <c r="T377" s="88">
        <v>1</v>
      </c>
      <c r="V377" s="88">
        <v>372</v>
      </c>
      <c r="W377" s="88">
        <v>1</v>
      </c>
      <c r="X377" s="88">
        <v>1</v>
      </c>
      <c r="Y377" s="88">
        <v>1</v>
      </c>
      <c r="Z377" s="88">
        <v>1</v>
      </c>
      <c r="AA377" s="88">
        <v>1</v>
      </c>
      <c r="AC377" s="88">
        <v>372</v>
      </c>
      <c r="AD377" s="88">
        <v>0</v>
      </c>
      <c r="AE377" s="88">
        <v>0</v>
      </c>
      <c r="AF377" s="88">
        <v>0</v>
      </c>
      <c r="AG377" s="88">
        <v>1</v>
      </c>
      <c r="AH377" s="88">
        <v>1</v>
      </c>
      <c r="AJ377" s="88">
        <v>372</v>
      </c>
      <c r="AK377" s="88">
        <v>1</v>
      </c>
      <c r="AL377" s="88">
        <v>1</v>
      </c>
      <c r="AM377" s="88">
        <v>1</v>
      </c>
      <c r="AN377" s="88">
        <v>1</v>
      </c>
      <c r="AO377" s="88">
        <v>1</v>
      </c>
    </row>
    <row r="378" spans="1:41">
      <c r="A378" s="88">
        <v>373</v>
      </c>
      <c r="B378" s="88">
        <v>1</v>
      </c>
      <c r="C378" s="88">
        <v>1</v>
      </c>
      <c r="D378" s="88">
        <v>1</v>
      </c>
      <c r="E378" s="88">
        <v>1</v>
      </c>
      <c r="F378" s="88">
        <v>1</v>
      </c>
      <c r="H378" s="88">
        <v>373</v>
      </c>
      <c r="I378" s="88">
        <v>1</v>
      </c>
      <c r="J378" s="88">
        <v>1</v>
      </c>
      <c r="K378" s="88">
        <v>1</v>
      </c>
      <c r="L378" s="88">
        <v>1</v>
      </c>
      <c r="M378" s="88">
        <v>1</v>
      </c>
      <c r="O378" s="88">
        <v>373</v>
      </c>
      <c r="P378" s="88">
        <v>1</v>
      </c>
      <c r="Q378" s="88">
        <v>1</v>
      </c>
      <c r="R378" s="88">
        <v>1</v>
      </c>
      <c r="S378" s="88">
        <v>1</v>
      </c>
      <c r="T378" s="88">
        <v>1</v>
      </c>
      <c r="V378" s="88">
        <v>373</v>
      </c>
      <c r="W378" s="88">
        <v>1</v>
      </c>
      <c r="X378" s="88">
        <v>1</v>
      </c>
      <c r="Y378" s="88">
        <v>1</v>
      </c>
      <c r="Z378" s="88">
        <v>1</v>
      </c>
      <c r="AA378" s="88">
        <v>1</v>
      </c>
      <c r="AC378" s="88">
        <v>373</v>
      </c>
      <c r="AD378" s="88">
        <v>0</v>
      </c>
      <c r="AE378" s="88">
        <v>0</v>
      </c>
      <c r="AF378" s="88">
        <v>0</v>
      </c>
      <c r="AG378" s="88">
        <v>1</v>
      </c>
      <c r="AH378" s="88">
        <v>1</v>
      </c>
      <c r="AJ378" s="88">
        <v>373</v>
      </c>
      <c r="AK378" s="88">
        <v>1</v>
      </c>
      <c r="AL378" s="88">
        <v>1</v>
      </c>
      <c r="AM378" s="88">
        <v>1</v>
      </c>
      <c r="AN378" s="88">
        <v>1</v>
      </c>
      <c r="AO378" s="88">
        <v>1</v>
      </c>
    </row>
    <row r="379" spans="1:41">
      <c r="A379" s="88">
        <v>374</v>
      </c>
      <c r="B379" s="88">
        <v>1</v>
      </c>
      <c r="C379" s="88">
        <v>1</v>
      </c>
      <c r="D379" s="88">
        <v>1</v>
      </c>
      <c r="E379" s="88">
        <v>1</v>
      </c>
      <c r="F379" s="88">
        <v>1</v>
      </c>
      <c r="H379" s="88">
        <v>374</v>
      </c>
      <c r="I379" s="88">
        <v>1</v>
      </c>
      <c r="J379" s="88">
        <v>1</v>
      </c>
      <c r="K379" s="88">
        <v>1</v>
      </c>
      <c r="L379" s="88">
        <v>1</v>
      </c>
      <c r="M379" s="88">
        <v>1</v>
      </c>
      <c r="O379" s="88">
        <v>374</v>
      </c>
      <c r="P379" s="88">
        <v>1</v>
      </c>
      <c r="Q379" s="88">
        <v>1</v>
      </c>
      <c r="R379" s="88">
        <v>1</v>
      </c>
      <c r="S379" s="88">
        <v>1</v>
      </c>
      <c r="T379" s="88">
        <v>1</v>
      </c>
      <c r="V379" s="88">
        <v>374</v>
      </c>
      <c r="W379" s="88">
        <v>1</v>
      </c>
      <c r="X379" s="88">
        <v>1</v>
      </c>
      <c r="Y379" s="88">
        <v>1</v>
      </c>
      <c r="Z379" s="88">
        <v>1</v>
      </c>
      <c r="AA379" s="88">
        <v>1</v>
      </c>
      <c r="AC379" s="88">
        <v>374</v>
      </c>
      <c r="AD379" s="88">
        <v>0</v>
      </c>
      <c r="AE379" s="88">
        <v>0</v>
      </c>
      <c r="AF379" s="88">
        <v>0</v>
      </c>
      <c r="AG379" s="88">
        <v>1</v>
      </c>
      <c r="AH379" s="88">
        <v>1</v>
      </c>
      <c r="AJ379" s="88">
        <v>374</v>
      </c>
      <c r="AK379" s="88">
        <v>1</v>
      </c>
      <c r="AL379" s="88">
        <v>1</v>
      </c>
      <c r="AM379" s="88">
        <v>1</v>
      </c>
      <c r="AN379" s="88">
        <v>1</v>
      </c>
      <c r="AO379" s="88">
        <v>1</v>
      </c>
    </row>
    <row r="380" spans="1:41">
      <c r="A380" s="88">
        <v>375</v>
      </c>
      <c r="B380" s="88">
        <v>1</v>
      </c>
      <c r="C380" s="88">
        <v>1</v>
      </c>
      <c r="D380" s="88">
        <v>1</v>
      </c>
      <c r="E380" s="88">
        <v>1</v>
      </c>
      <c r="F380" s="88">
        <v>1</v>
      </c>
      <c r="H380" s="88">
        <v>375</v>
      </c>
      <c r="I380" s="88">
        <v>1</v>
      </c>
      <c r="J380" s="88">
        <v>1</v>
      </c>
      <c r="K380" s="88">
        <v>1</v>
      </c>
      <c r="L380" s="88">
        <v>1</v>
      </c>
      <c r="M380" s="88">
        <v>1</v>
      </c>
      <c r="O380" s="88">
        <v>375</v>
      </c>
      <c r="P380" s="88">
        <v>1</v>
      </c>
      <c r="Q380" s="88">
        <v>1</v>
      </c>
      <c r="R380" s="88">
        <v>1</v>
      </c>
      <c r="S380" s="88">
        <v>1</v>
      </c>
      <c r="T380" s="88">
        <v>1</v>
      </c>
      <c r="V380" s="88">
        <v>375</v>
      </c>
      <c r="W380" s="88">
        <v>1</v>
      </c>
      <c r="X380" s="88">
        <v>1</v>
      </c>
      <c r="Y380" s="88">
        <v>1</v>
      </c>
      <c r="Z380" s="88">
        <v>1</v>
      </c>
      <c r="AA380" s="88">
        <v>1</v>
      </c>
      <c r="AC380" s="88">
        <v>375</v>
      </c>
      <c r="AD380" s="88">
        <v>0</v>
      </c>
      <c r="AE380" s="88">
        <v>0</v>
      </c>
      <c r="AF380" s="88">
        <v>0</v>
      </c>
      <c r="AG380" s="88">
        <v>1</v>
      </c>
      <c r="AH380" s="88">
        <v>1</v>
      </c>
      <c r="AJ380" s="88">
        <v>375</v>
      </c>
      <c r="AK380" s="88">
        <v>1</v>
      </c>
      <c r="AL380" s="88">
        <v>1</v>
      </c>
      <c r="AM380" s="88">
        <v>1</v>
      </c>
      <c r="AN380" s="88">
        <v>1</v>
      </c>
      <c r="AO380" s="88">
        <v>1</v>
      </c>
    </row>
    <row r="381" spans="1:41">
      <c r="A381" s="88">
        <v>376</v>
      </c>
      <c r="B381" s="88">
        <v>1</v>
      </c>
      <c r="C381" s="88">
        <v>1</v>
      </c>
      <c r="D381" s="88">
        <v>1</v>
      </c>
      <c r="E381" s="88">
        <v>1</v>
      </c>
      <c r="F381" s="88">
        <v>1</v>
      </c>
      <c r="H381" s="88">
        <v>376</v>
      </c>
      <c r="I381" s="88">
        <v>1</v>
      </c>
      <c r="J381" s="88">
        <v>1</v>
      </c>
      <c r="K381" s="88">
        <v>1</v>
      </c>
      <c r="L381" s="88">
        <v>1</v>
      </c>
      <c r="M381" s="88">
        <v>1</v>
      </c>
      <c r="O381" s="88">
        <v>376</v>
      </c>
      <c r="P381" s="88">
        <v>1</v>
      </c>
      <c r="Q381" s="88">
        <v>1</v>
      </c>
      <c r="R381" s="88">
        <v>1</v>
      </c>
      <c r="S381" s="88">
        <v>1</v>
      </c>
      <c r="T381" s="88">
        <v>1</v>
      </c>
      <c r="V381" s="88">
        <v>376</v>
      </c>
      <c r="W381" s="88">
        <v>1</v>
      </c>
      <c r="X381" s="88">
        <v>1</v>
      </c>
      <c r="Y381" s="88">
        <v>1</v>
      </c>
      <c r="Z381" s="88">
        <v>1</v>
      </c>
      <c r="AA381" s="88">
        <v>1</v>
      </c>
      <c r="AC381" s="88">
        <v>376</v>
      </c>
      <c r="AD381" s="88">
        <v>0</v>
      </c>
      <c r="AE381" s="88">
        <v>0</v>
      </c>
      <c r="AF381" s="88">
        <v>0</v>
      </c>
      <c r="AG381" s="88">
        <v>1</v>
      </c>
      <c r="AH381" s="88">
        <v>1</v>
      </c>
      <c r="AJ381" s="88">
        <v>376</v>
      </c>
      <c r="AK381" s="88">
        <v>1</v>
      </c>
      <c r="AL381" s="88">
        <v>1</v>
      </c>
      <c r="AM381" s="88">
        <v>1</v>
      </c>
      <c r="AN381" s="88">
        <v>1</v>
      </c>
      <c r="AO381" s="88">
        <v>1</v>
      </c>
    </row>
    <row r="382" spans="1:41">
      <c r="A382" s="88">
        <v>377</v>
      </c>
      <c r="B382" s="88">
        <v>1</v>
      </c>
      <c r="C382" s="88">
        <v>1</v>
      </c>
      <c r="D382" s="88">
        <v>1</v>
      </c>
      <c r="E382" s="88">
        <v>1</v>
      </c>
      <c r="F382" s="88">
        <v>1</v>
      </c>
      <c r="H382" s="88">
        <v>377</v>
      </c>
      <c r="I382" s="88">
        <v>1</v>
      </c>
      <c r="J382" s="88">
        <v>1</v>
      </c>
      <c r="K382" s="88">
        <v>1</v>
      </c>
      <c r="L382" s="88">
        <v>1</v>
      </c>
      <c r="M382" s="88">
        <v>1</v>
      </c>
      <c r="O382" s="88">
        <v>377</v>
      </c>
      <c r="P382" s="88">
        <v>1</v>
      </c>
      <c r="Q382" s="88">
        <v>1</v>
      </c>
      <c r="R382" s="88">
        <v>1</v>
      </c>
      <c r="S382" s="88">
        <v>1</v>
      </c>
      <c r="T382" s="88">
        <v>1</v>
      </c>
      <c r="V382" s="88">
        <v>377</v>
      </c>
      <c r="W382" s="88">
        <v>1</v>
      </c>
      <c r="X382" s="88">
        <v>1</v>
      </c>
      <c r="Y382" s="88">
        <v>1</v>
      </c>
      <c r="Z382" s="88">
        <v>1</v>
      </c>
      <c r="AA382" s="88">
        <v>1</v>
      </c>
      <c r="AC382" s="88">
        <v>377</v>
      </c>
      <c r="AD382" s="88">
        <v>0</v>
      </c>
      <c r="AE382" s="88">
        <v>0</v>
      </c>
      <c r="AF382" s="88">
        <v>0</v>
      </c>
      <c r="AG382" s="88">
        <v>1</v>
      </c>
      <c r="AH382" s="88">
        <v>1</v>
      </c>
      <c r="AJ382" s="88">
        <v>377</v>
      </c>
      <c r="AK382" s="88">
        <v>1</v>
      </c>
      <c r="AL382" s="88">
        <v>1</v>
      </c>
      <c r="AM382" s="88">
        <v>1</v>
      </c>
      <c r="AN382" s="88">
        <v>1</v>
      </c>
      <c r="AO382" s="88">
        <v>1</v>
      </c>
    </row>
    <row r="383" spans="1:41">
      <c r="A383" s="88">
        <v>378</v>
      </c>
      <c r="B383" s="88">
        <v>1</v>
      </c>
      <c r="C383" s="88">
        <v>1</v>
      </c>
      <c r="D383" s="88">
        <v>1</v>
      </c>
      <c r="E383" s="88">
        <v>1</v>
      </c>
      <c r="F383" s="88">
        <v>1</v>
      </c>
      <c r="H383" s="88">
        <v>378</v>
      </c>
      <c r="I383" s="88">
        <v>1</v>
      </c>
      <c r="J383" s="88">
        <v>1</v>
      </c>
      <c r="K383" s="88">
        <v>1</v>
      </c>
      <c r="L383" s="88">
        <v>1</v>
      </c>
      <c r="M383" s="88">
        <v>1</v>
      </c>
      <c r="O383" s="88">
        <v>378</v>
      </c>
      <c r="P383" s="88">
        <v>1</v>
      </c>
      <c r="Q383" s="88">
        <v>1</v>
      </c>
      <c r="R383" s="88">
        <v>1</v>
      </c>
      <c r="S383" s="88">
        <v>1</v>
      </c>
      <c r="T383" s="88">
        <v>1</v>
      </c>
      <c r="V383" s="88">
        <v>378</v>
      </c>
      <c r="W383" s="88">
        <v>1</v>
      </c>
      <c r="X383" s="88">
        <v>1</v>
      </c>
      <c r="Y383" s="88">
        <v>1</v>
      </c>
      <c r="Z383" s="88">
        <v>1</v>
      </c>
      <c r="AA383" s="88">
        <v>1</v>
      </c>
      <c r="AC383" s="88">
        <v>378</v>
      </c>
      <c r="AD383" s="88">
        <v>0</v>
      </c>
      <c r="AE383" s="88">
        <v>0</v>
      </c>
      <c r="AF383" s="88">
        <v>0</v>
      </c>
      <c r="AG383" s="88">
        <v>1</v>
      </c>
      <c r="AH383" s="88">
        <v>1</v>
      </c>
      <c r="AJ383" s="88">
        <v>378</v>
      </c>
      <c r="AK383" s="88">
        <v>1</v>
      </c>
      <c r="AL383" s="88">
        <v>1</v>
      </c>
      <c r="AM383" s="88">
        <v>1</v>
      </c>
      <c r="AN383" s="88">
        <v>1</v>
      </c>
      <c r="AO383" s="88">
        <v>1</v>
      </c>
    </row>
    <row r="384" spans="1:41">
      <c r="A384" s="88">
        <v>379</v>
      </c>
      <c r="B384" s="88">
        <v>1</v>
      </c>
      <c r="C384" s="88">
        <v>1</v>
      </c>
      <c r="D384" s="88">
        <v>1</v>
      </c>
      <c r="E384" s="88">
        <v>1</v>
      </c>
      <c r="F384" s="88">
        <v>1</v>
      </c>
      <c r="H384" s="88">
        <v>379</v>
      </c>
      <c r="I384" s="88">
        <v>1</v>
      </c>
      <c r="J384" s="88">
        <v>1</v>
      </c>
      <c r="K384" s="88">
        <v>1</v>
      </c>
      <c r="L384" s="88">
        <v>1</v>
      </c>
      <c r="M384" s="88">
        <v>1</v>
      </c>
      <c r="O384" s="88">
        <v>379</v>
      </c>
      <c r="P384" s="88">
        <v>1</v>
      </c>
      <c r="Q384" s="88">
        <v>1</v>
      </c>
      <c r="R384" s="88">
        <v>1</v>
      </c>
      <c r="S384" s="88">
        <v>1</v>
      </c>
      <c r="T384" s="88">
        <v>1</v>
      </c>
      <c r="V384" s="88">
        <v>379</v>
      </c>
      <c r="W384" s="88">
        <v>1</v>
      </c>
      <c r="X384" s="88">
        <v>1</v>
      </c>
      <c r="Y384" s="88">
        <v>1</v>
      </c>
      <c r="Z384" s="88">
        <v>1</v>
      </c>
      <c r="AA384" s="88">
        <v>1</v>
      </c>
      <c r="AC384" s="88">
        <v>379</v>
      </c>
      <c r="AD384" s="88">
        <v>0</v>
      </c>
      <c r="AE384" s="88">
        <v>0</v>
      </c>
      <c r="AF384" s="88">
        <v>0</v>
      </c>
      <c r="AG384" s="88">
        <v>1</v>
      </c>
      <c r="AH384" s="88">
        <v>1</v>
      </c>
      <c r="AJ384" s="88">
        <v>379</v>
      </c>
      <c r="AK384" s="88">
        <v>1</v>
      </c>
      <c r="AL384" s="88">
        <v>1</v>
      </c>
      <c r="AM384" s="88">
        <v>1</v>
      </c>
      <c r="AN384" s="88">
        <v>1</v>
      </c>
      <c r="AO384" s="88">
        <v>1</v>
      </c>
    </row>
    <row r="385" spans="1:41">
      <c r="A385" s="88">
        <v>380</v>
      </c>
      <c r="B385" s="88">
        <v>1</v>
      </c>
      <c r="C385" s="88">
        <v>1</v>
      </c>
      <c r="D385" s="88">
        <v>1</v>
      </c>
      <c r="E385" s="88">
        <v>1</v>
      </c>
      <c r="F385" s="88">
        <v>1</v>
      </c>
      <c r="H385" s="88">
        <v>380</v>
      </c>
      <c r="I385" s="88">
        <v>1</v>
      </c>
      <c r="J385" s="88">
        <v>1</v>
      </c>
      <c r="K385" s="88">
        <v>1</v>
      </c>
      <c r="L385" s="88">
        <v>1</v>
      </c>
      <c r="M385" s="88">
        <v>1</v>
      </c>
      <c r="O385" s="88">
        <v>380</v>
      </c>
      <c r="P385" s="88">
        <v>1</v>
      </c>
      <c r="Q385" s="88">
        <v>1</v>
      </c>
      <c r="R385" s="88">
        <v>1</v>
      </c>
      <c r="S385" s="88">
        <v>1</v>
      </c>
      <c r="T385" s="88">
        <v>1</v>
      </c>
      <c r="V385" s="88">
        <v>380</v>
      </c>
      <c r="W385" s="88">
        <v>1</v>
      </c>
      <c r="X385" s="88">
        <v>1</v>
      </c>
      <c r="Y385" s="88">
        <v>1</v>
      </c>
      <c r="Z385" s="88">
        <v>1</v>
      </c>
      <c r="AA385" s="88">
        <v>1</v>
      </c>
      <c r="AC385" s="88">
        <v>380</v>
      </c>
      <c r="AD385" s="88">
        <v>1</v>
      </c>
      <c r="AE385" s="88">
        <v>1</v>
      </c>
      <c r="AF385" s="88">
        <v>1</v>
      </c>
      <c r="AG385" s="88">
        <v>1</v>
      </c>
      <c r="AH385" s="88">
        <v>1</v>
      </c>
      <c r="AJ385" s="88">
        <v>380</v>
      </c>
      <c r="AK385" s="88">
        <v>1</v>
      </c>
      <c r="AL385" s="88">
        <v>1</v>
      </c>
      <c r="AM385" s="88">
        <v>1</v>
      </c>
      <c r="AN385" s="88">
        <v>1</v>
      </c>
      <c r="AO385" s="88">
        <v>1</v>
      </c>
    </row>
    <row r="386" spans="1:41">
      <c r="A386" s="88">
        <v>381</v>
      </c>
      <c r="B386" s="88">
        <v>1</v>
      </c>
      <c r="C386" s="88">
        <v>1</v>
      </c>
      <c r="D386" s="88">
        <v>1</v>
      </c>
      <c r="E386" s="88">
        <v>1</v>
      </c>
      <c r="F386" s="88">
        <v>1</v>
      </c>
      <c r="H386" s="88">
        <v>381</v>
      </c>
      <c r="I386" s="88">
        <v>1</v>
      </c>
      <c r="J386" s="88">
        <v>1</v>
      </c>
      <c r="K386" s="88">
        <v>1</v>
      </c>
      <c r="L386" s="88">
        <v>1</v>
      </c>
      <c r="M386" s="88">
        <v>1</v>
      </c>
      <c r="O386" s="88">
        <v>381</v>
      </c>
      <c r="P386" s="88">
        <v>1</v>
      </c>
      <c r="Q386" s="88">
        <v>1</v>
      </c>
      <c r="R386" s="88">
        <v>1</v>
      </c>
      <c r="S386" s="88">
        <v>1</v>
      </c>
      <c r="T386" s="88">
        <v>1</v>
      </c>
      <c r="V386" s="88">
        <v>381</v>
      </c>
      <c r="W386" s="88">
        <v>1</v>
      </c>
      <c r="X386" s="88">
        <v>1</v>
      </c>
      <c r="Y386" s="88">
        <v>1</v>
      </c>
      <c r="Z386" s="88">
        <v>1</v>
      </c>
      <c r="AA386" s="88">
        <v>1</v>
      </c>
      <c r="AC386" s="88">
        <v>381</v>
      </c>
      <c r="AD386" s="88">
        <v>1</v>
      </c>
      <c r="AE386" s="88">
        <v>1</v>
      </c>
      <c r="AF386" s="88">
        <v>1</v>
      </c>
      <c r="AG386" s="88">
        <v>1</v>
      </c>
      <c r="AH386" s="88">
        <v>1</v>
      </c>
      <c r="AJ386" s="88">
        <v>381</v>
      </c>
      <c r="AK386" s="88">
        <v>1</v>
      </c>
      <c r="AL386" s="88">
        <v>1</v>
      </c>
      <c r="AM386" s="88">
        <v>1</v>
      </c>
      <c r="AN386" s="88">
        <v>1</v>
      </c>
      <c r="AO386" s="88">
        <v>1</v>
      </c>
    </row>
    <row r="387" spans="1:41">
      <c r="A387" s="88">
        <v>382</v>
      </c>
      <c r="B387" s="88">
        <v>1</v>
      </c>
      <c r="C387" s="88">
        <v>1</v>
      </c>
      <c r="D387" s="88">
        <v>1</v>
      </c>
      <c r="E387" s="88">
        <v>1</v>
      </c>
      <c r="F387" s="88">
        <v>1</v>
      </c>
      <c r="H387" s="88">
        <v>382</v>
      </c>
      <c r="I387" s="88">
        <v>1</v>
      </c>
      <c r="J387" s="88">
        <v>1</v>
      </c>
      <c r="K387" s="88">
        <v>1</v>
      </c>
      <c r="L387" s="88">
        <v>1</v>
      </c>
      <c r="M387" s="88">
        <v>1</v>
      </c>
      <c r="O387" s="88">
        <v>382</v>
      </c>
      <c r="P387" s="88">
        <v>1</v>
      </c>
      <c r="Q387" s="88">
        <v>1</v>
      </c>
      <c r="R387" s="88">
        <v>1</v>
      </c>
      <c r="S387" s="88">
        <v>1</v>
      </c>
      <c r="T387" s="88">
        <v>1</v>
      </c>
      <c r="V387" s="88">
        <v>382</v>
      </c>
      <c r="W387" s="88">
        <v>1</v>
      </c>
      <c r="X387" s="88">
        <v>1</v>
      </c>
      <c r="Y387" s="88">
        <v>1</v>
      </c>
      <c r="Z387" s="88">
        <v>1</v>
      </c>
      <c r="AA387" s="88">
        <v>1</v>
      </c>
      <c r="AC387" s="88">
        <v>382</v>
      </c>
      <c r="AD387" s="88">
        <v>1</v>
      </c>
      <c r="AE387" s="88">
        <v>1</v>
      </c>
      <c r="AF387" s="88">
        <v>1</v>
      </c>
      <c r="AG387" s="88">
        <v>1</v>
      </c>
      <c r="AH387" s="88">
        <v>1</v>
      </c>
      <c r="AJ387" s="88">
        <v>382</v>
      </c>
      <c r="AK387" s="88">
        <v>1</v>
      </c>
      <c r="AL387" s="88">
        <v>1</v>
      </c>
      <c r="AM387" s="88">
        <v>1</v>
      </c>
      <c r="AN387" s="88">
        <v>1</v>
      </c>
      <c r="AO387" s="88">
        <v>1</v>
      </c>
    </row>
    <row r="388" spans="1:41">
      <c r="A388" s="88">
        <v>383</v>
      </c>
      <c r="B388" s="88">
        <v>1</v>
      </c>
      <c r="C388" s="88">
        <v>1</v>
      </c>
      <c r="D388" s="88">
        <v>1</v>
      </c>
      <c r="E388" s="88">
        <v>1</v>
      </c>
      <c r="F388" s="88">
        <v>1</v>
      </c>
      <c r="H388" s="88">
        <v>383</v>
      </c>
      <c r="I388" s="88">
        <v>1</v>
      </c>
      <c r="J388" s="88">
        <v>1</v>
      </c>
      <c r="K388" s="88">
        <v>1</v>
      </c>
      <c r="L388" s="88">
        <v>1</v>
      </c>
      <c r="M388" s="88">
        <v>1</v>
      </c>
      <c r="O388" s="88">
        <v>383</v>
      </c>
      <c r="P388" s="88">
        <v>1</v>
      </c>
      <c r="Q388" s="88">
        <v>1</v>
      </c>
      <c r="R388" s="88">
        <v>1</v>
      </c>
      <c r="S388" s="88">
        <v>1</v>
      </c>
      <c r="T388" s="88">
        <v>1</v>
      </c>
      <c r="V388" s="88">
        <v>383</v>
      </c>
      <c r="W388" s="88">
        <v>1</v>
      </c>
      <c r="X388" s="88">
        <v>1</v>
      </c>
      <c r="Y388" s="88">
        <v>1</v>
      </c>
      <c r="Z388" s="88">
        <v>1</v>
      </c>
      <c r="AA388" s="88">
        <v>1</v>
      </c>
      <c r="AC388" s="88">
        <v>383</v>
      </c>
      <c r="AD388" s="88">
        <v>1</v>
      </c>
      <c r="AE388" s="88">
        <v>1</v>
      </c>
      <c r="AF388" s="88">
        <v>1</v>
      </c>
      <c r="AG388" s="88">
        <v>1</v>
      </c>
      <c r="AH388" s="88">
        <v>1</v>
      </c>
      <c r="AJ388" s="88">
        <v>383</v>
      </c>
      <c r="AK388" s="88">
        <v>1</v>
      </c>
      <c r="AL388" s="88">
        <v>1</v>
      </c>
      <c r="AM388" s="88">
        <v>1</v>
      </c>
      <c r="AN388" s="88">
        <v>1</v>
      </c>
      <c r="AO388" s="88">
        <v>1</v>
      </c>
    </row>
    <row r="389" spans="1:41">
      <c r="A389" s="88">
        <v>384</v>
      </c>
      <c r="B389" s="88">
        <v>1</v>
      </c>
      <c r="C389" s="88">
        <v>1</v>
      </c>
      <c r="D389" s="88">
        <v>1</v>
      </c>
      <c r="E389" s="88">
        <v>1</v>
      </c>
      <c r="F389" s="88">
        <v>1</v>
      </c>
      <c r="H389" s="88">
        <v>384</v>
      </c>
      <c r="I389" s="88">
        <v>1</v>
      </c>
      <c r="J389" s="88">
        <v>1</v>
      </c>
      <c r="K389" s="88">
        <v>1</v>
      </c>
      <c r="L389" s="88">
        <v>1</v>
      </c>
      <c r="M389" s="88">
        <v>1</v>
      </c>
      <c r="O389" s="88">
        <v>384</v>
      </c>
      <c r="P389" s="88">
        <v>1</v>
      </c>
      <c r="Q389" s="88">
        <v>1</v>
      </c>
      <c r="R389" s="88">
        <v>1</v>
      </c>
      <c r="S389" s="88">
        <v>1</v>
      </c>
      <c r="T389" s="88">
        <v>1</v>
      </c>
      <c r="V389" s="88">
        <v>384</v>
      </c>
      <c r="W389" s="88">
        <v>1</v>
      </c>
      <c r="X389" s="88">
        <v>1</v>
      </c>
      <c r="Y389" s="88">
        <v>1</v>
      </c>
      <c r="Z389" s="88">
        <v>1</v>
      </c>
      <c r="AA389" s="88">
        <v>1</v>
      </c>
      <c r="AC389" s="88">
        <v>384</v>
      </c>
      <c r="AD389" s="88">
        <v>0</v>
      </c>
      <c r="AE389" s="88">
        <v>0</v>
      </c>
      <c r="AF389" s="88">
        <v>0</v>
      </c>
      <c r="AG389" s="88">
        <v>1</v>
      </c>
      <c r="AH389" s="88">
        <v>1</v>
      </c>
      <c r="AJ389" s="88">
        <v>384</v>
      </c>
      <c r="AK389" s="88">
        <v>1</v>
      </c>
      <c r="AL389" s="88">
        <v>1</v>
      </c>
      <c r="AM389" s="88">
        <v>1</v>
      </c>
      <c r="AN389" s="88">
        <v>1</v>
      </c>
      <c r="AO389" s="88">
        <v>1</v>
      </c>
    </row>
    <row r="390" spans="1:41">
      <c r="A390" s="88">
        <v>385</v>
      </c>
      <c r="B390" s="88">
        <v>1</v>
      </c>
      <c r="C390" s="88">
        <v>1</v>
      </c>
      <c r="D390" s="88">
        <v>1</v>
      </c>
      <c r="E390" s="88">
        <v>1</v>
      </c>
      <c r="F390" s="88">
        <v>1</v>
      </c>
      <c r="H390" s="88">
        <v>385</v>
      </c>
      <c r="I390" s="88">
        <v>1</v>
      </c>
      <c r="J390" s="88">
        <v>1</v>
      </c>
      <c r="K390" s="88">
        <v>1</v>
      </c>
      <c r="L390" s="88">
        <v>1</v>
      </c>
      <c r="M390" s="88">
        <v>1</v>
      </c>
      <c r="O390" s="88">
        <v>385</v>
      </c>
      <c r="P390" s="88">
        <v>1</v>
      </c>
      <c r="Q390" s="88">
        <v>1</v>
      </c>
      <c r="R390" s="88">
        <v>1</v>
      </c>
      <c r="S390" s="88">
        <v>1</v>
      </c>
      <c r="T390" s="88">
        <v>1</v>
      </c>
      <c r="V390" s="88">
        <v>385</v>
      </c>
      <c r="W390" s="88">
        <v>1</v>
      </c>
      <c r="X390" s="88">
        <v>1</v>
      </c>
      <c r="Y390" s="88">
        <v>1</v>
      </c>
      <c r="Z390" s="88">
        <v>1</v>
      </c>
      <c r="AA390" s="88">
        <v>1</v>
      </c>
      <c r="AC390" s="88">
        <v>385</v>
      </c>
      <c r="AD390" s="88">
        <v>0</v>
      </c>
      <c r="AE390" s="88">
        <v>0</v>
      </c>
      <c r="AF390" s="88">
        <v>0</v>
      </c>
      <c r="AG390" s="88">
        <v>1</v>
      </c>
      <c r="AH390" s="88">
        <v>1</v>
      </c>
      <c r="AJ390" s="88">
        <v>385</v>
      </c>
      <c r="AK390" s="88">
        <v>1</v>
      </c>
      <c r="AL390" s="88">
        <v>1</v>
      </c>
      <c r="AM390" s="88">
        <v>1</v>
      </c>
      <c r="AN390" s="88">
        <v>1</v>
      </c>
      <c r="AO390" s="88">
        <v>1</v>
      </c>
    </row>
    <row r="391" spans="1:41">
      <c r="A391" s="88">
        <v>386</v>
      </c>
      <c r="B391" s="88">
        <v>1</v>
      </c>
      <c r="C391" s="88">
        <v>1</v>
      </c>
      <c r="D391" s="88">
        <v>1</v>
      </c>
      <c r="E391" s="88">
        <v>1</v>
      </c>
      <c r="F391" s="88">
        <v>1</v>
      </c>
      <c r="H391" s="88">
        <v>386</v>
      </c>
      <c r="I391" s="88">
        <v>1</v>
      </c>
      <c r="J391" s="88">
        <v>1</v>
      </c>
      <c r="K391" s="88">
        <v>1</v>
      </c>
      <c r="L391" s="88">
        <v>1</v>
      </c>
      <c r="M391" s="88">
        <v>1</v>
      </c>
      <c r="O391" s="88">
        <v>386</v>
      </c>
      <c r="P391" s="88">
        <v>1</v>
      </c>
      <c r="Q391" s="88">
        <v>1</v>
      </c>
      <c r="R391" s="88">
        <v>1</v>
      </c>
      <c r="S391" s="88">
        <v>1</v>
      </c>
      <c r="T391" s="88">
        <v>1</v>
      </c>
      <c r="V391" s="88">
        <v>386</v>
      </c>
      <c r="W391" s="88">
        <v>1</v>
      </c>
      <c r="X391" s="88">
        <v>1</v>
      </c>
      <c r="Y391" s="88">
        <v>1</v>
      </c>
      <c r="Z391" s="88">
        <v>1</v>
      </c>
      <c r="AA391" s="88">
        <v>1</v>
      </c>
      <c r="AC391" s="88">
        <v>386</v>
      </c>
      <c r="AD391" s="88">
        <v>0</v>
      </c>
      <c r="AE391" s="88">
        <v>0</v>
      </c>
      <c r="AF391" s="88">
        <v>0</v>
      </c>
      <c r="AG391" s="88">
        <v>1</v>
      </c>
      <c r="AH391" s="88">
        <v>1</v>
      </c>
      <c r="AJ391" s="88">
        <v>386</v>
      </c>
      <c r="AK391" s="88">
        <v>1</v>
      </c>
      <c r="AL391" s="88">
        <v>1</v>
      </c>
      <c r="AM391" s="88">
        <v>1</v>
      </c>
      <c r="AN391" s="88">
        <v>1</v>
      </c>
      <c r="AO391" s="88">
        <v>1</v>
      </c>
    </row>
    <row r="392" spans="1:41">
      <c r="A392" s="88">
        <v>387</v>
      </c>
      <c r="B392" s="88">
        <v>1</v>
      </c>
      <c r="C392" s="88">
        <v>1</v>
      </c>
      <c r="D392" s="88">
        <v>1</v>
      </c>
      <c r="E392" s="88">
        <v>1</v>
      </c>
      <c r="F392" s="88">
        <v>1</v>
      </c>
      <c r="H392" s="88">
        <v>387</v>
      </c>
      <c r="I392" s="88">
        <v>1</v>
      </c>
      <c r="J392" s="88">
        <v>1</v>
      </c>
      <c r="K392" s="88">
        <v>1</v>
      </c>
      <c r="L392" s="88">
        <v>1</v>
      </c>
      <c r="M392" s="88">
        <v>1</v>
      </c>
      <c r="O392" s="88">
        <v>387</v>
      </c>
      <c r="P392" s="88">
        <v>1</v>
      </c>
      <c r="Q392" s="88">
        <v>1</v>
      </c>
      <c r="R392" s="88">
        <v>1</v>
      </c>
      <c r="S392" s="88">
        <v>1</v>
      </c>
      <c r="T392" s="88">
        <v>1</v>
      </c>
      <c r="V392" s="88">
        <v>387</v>
      </c>
      <c r="W392" s="88">
        <v>1</v>
      </c>
      <c r="X392" s="88">
        <v>1</v>
      </c>
      <c r="Y392" s="88">
        <v>1</v>
      </c>
      <c r="Z392" s="88">
        <v>1</v>
      </c>
      <c r="AA392" s="88">
        <v>1</v>
      </c>
      <c r="AC392" s="88">
        <v>387</v>
      </c>
      <c r="AD392" s="88">
        <v>0</v>
      </c>
      <c r="AE392" s="88">
        <v>0</v>
      </c>
      <c r="AF392" s="88">
        <v>0</v>
      </c>
      <c r="AG392" s="88">
        <v>1</v>
      </c>
      <c r="AH392" s="88">
        <v>1</v>
      </c>
      <c r="AJ392" s="88">
        <v>387</v>
      </c>
      <c r="AK392" s="88">
        <v>1</v>
      </c>
      <c r="AL392" s="88">
        <v>1</v>
      </c>
      <c r="AM392" s="88">
        <v>1</v>
      </c>
      <c r="AN392" s="88">
        <v>1</v>
      </c>
      <c r="AO392" s="88">
        <v>1</v>
      </c>
    </row>
    <row r="393" spans="1:41">
      <c r="A393" s="88">
        <v>388</v>
      </c>
      <c r="B393" s="88">
        <v>1</v>
      </c>
      <c r="C393" s="88">
        <v>1</v>
      </c>
      <c r="D393" s="88">
        <v>1</v>
      </c>
      <c r="E393" s="88">
        <v>1</v>
      </c>
      <c r="F393" s="88">
        <v>1</v>
      </c>
      <c r="H393" s="88">
        <v>388</v>
      </c>
      <c r="I393" s="88">
        <v>1</v>
      </c>
      <c r="J393" s="88">
        <v>1</v>
      </c>
      <c r="K393" s="88">
        <v>1</v>
      </c>
      <c r="L393" s="88">
        <v>1</v>
      </c>
      <c r="M393" s="88">
        <v>1</v>
      </c>
      <c r="O393" s="88">
        <v>388</v>
      </c>
      <c r="P393" s="88">
        <v>1</v>
      </c>
      <c r="Q393" s="88">
        <v>1</v>
      </c>
      <c r="R393" s="88">
        <v>1</v>
      </c>
      <c r="S393" s="88">
        <v>1</v>
      </c>
      <c r="T393" s="88">
        <v>1</v>
      </c>
      <c r="V393" s="88">
        <v>388</v>
      </c>
      <c r="W393" s="88">
        <v>1</v>
      </c>
      <c r="X393" s="88">
        <v>1</v>
      </c>
      <c r="Y393" s="88">
        <v>1</v>
      </c>
      <c r="Z393" s="88">
        <v>1</v>
      </c>
      <c r="AA393" s="88">
        <v>1</v>
      </c>
      <c r="AC393" s="88">
        <v>388</v>
      </c>
      <c r="AD393" s="88">
        <v>0</v>
      </c>
      <c r="AE393" s="88">
        <v>0</v>
      </c>
      <c r="AF393" s="88">
        <v>0</v>
      </c>
      <c r="AG393" s="88">
        <v>1</v>
      </c>
      <c r="AH393" s="88">
        <v>1</v>
      </c>
      <c r="AJ393" s="88">
        <v>388</v>
      </c>
      <c r="AK393" s="88">
        <v>1</v>
      </c>
      <c r="AL393" s="88">
        <v>1</v>
      </c>
      <c r="AM393" s="88">
        <v>1</v>
      </c>
      <c r="AN393" s="88">
        <v>1</v>
      </c>
      <c r="AO393" s="88">
        <v>1</v>
      </c>
    </row>
    <row r="394" spans="1:41">
      <c r="A394" s="88">
        <v>389</v>
      </c>
      <c r="B394" s="88">
        <v>1</v>
      </c>
      <c r="C394" s="88">
        <v>1</v>
      </c>
      <c r="D394" s="88">
        <v>1</v>
      </c>
      <c r="E394" s="88">
        <v>1</v>
      </c>
      <c r="F394" s="88">
        <v>1</v>
      </c>
      <c r="H394" s="88">
        <v>389</v>
      </c>
      <c r="I394" s="88">
        <v>1</v>
      </c>
      <c r="J394" s="88">
        <v>1</v>
      </c>
      <c r="K394" s="88">
        <v>1</v>
      </c>
      <c r="L394" s="88">
        <v>1</v>
      </c>
      <c r="M394" s="88">
        <v>1</v>
      </c>
      <c r="O394" s="88">
        <v>389</v>
      </c>
      <c r="P394" s="88">
        <v>1</v>
      </c>
      <c r="Q394" s="88">
        <v>1</v>
      </c>
      <c r="R394" s="88">
        <v>1</v>
      </c>
      <c r="S394" s="88">
        <v>1</v>
      </c>
      <c r="T394" s="88">
        <v>1</v>
      </c>
      <c r="V394" s="88">
        <v>389</v>
      </c>
      <c r="W394" s="88">
        <v>1</v>
      </c>
      <c r="X394" s="88">
        <v>1</v>
      </c>
      <c r="Y394" s="88">
        <v>1</v>
      </c>
      <c r="Z394" s="88">
        <v>1</v>
      </c>
      <c r="AA394" s="88">
        <v>1</v>
      </c>
      <c r="AC394" s="88">
        <v>389</v>
      </c>
      <c r="AD394" s="88">
        <v>0</v>
      </c>
      <c r="AE394" s="88">
        <v>0</v>
      </c>
      <c r="AF394" s="88">
        <v>0</v>
      </c>
      <c r="AG394" s="88">
        <v>1</v>
      </c>
      <c r="AH394" s="88">
        <v>1</v>
      </c>
      <c r="AJ394" s="88">
        <v>389</v>
      </c>
      <c r="AK394" s="88">
        <v>1</v>
      </c>
      <c r="AL394" s="88">
        <v>1</v>
      </c>
      <c r="AM394" s="88">
        <v>1</v>
      </c>
      <c r="AN394" s="88">
        <v>1</v>
      </c>
      <c r="AO394" s="88">
        <v>1</v>
      </c>
    </row>
    <row r="395" spans="1:41">
      <c r="A395" s="88">
        <v>390</v>
      </c>
      <c r="B395" s="88">
        <v>1</v>
      </c>
      <c r="C395" s="88">
        <v>1</v>
      </c>
      <c r="D395" s="88">
        <v>1</v>
      </c>
      <c r="E395" s="88">
        <v>1</v>
      </c>
      <c r="F395" s="88">
        <v>1</v>
      </c>
      <c r="H395" s="88">
        <v>390</v>
      </c>
      <c r="I395" s="88">
        <v>1</v>
      </c>
      <c r="J395" s="88">
        <v>1</v>
      </c>
      <c r="K395" s="88">
        <v>1</v>
      </c>
      <c r="L395" s="88">
        <v>1</v>
      </c>
      <c r="M395" s="88">
        <v>1</v>
      </c>
      <c r="O395" s="88">
        <v>390</v>
      </c>
      <c r="P395" s="88">
        <v>1</v>
      </c>
      <c r="Q395" s="88">
        <v>1</v>
      </c>
      <c r="R395" s="88">
        <v>1</v>
      </c>
      <c r="S395" s="88">
        <v>1</v>
      </c>
      <c r="T395" s="88">
        <v>1</v>
      </c>
      <c r="V395" s="88">
        <v>390</v>
      </c>
      <c r="W395" s="88">
        <v>1</v>
      </c>
      <c r="X395" s="88">
        <v>1</v>
      </c>
      <c r="Y395" s="88">
        <v>1</v>
      </c>
      <c r="Z395" s="88">
        <v>1</v>
      </c>
      <c r="AA395" s="88">
        <v>1</v>
      </c>
      <c r="AC395" s="88">
        <v>390</v>
      </c>
      <c r="AD395" s="88">
        <v>0</v>
      </c>
      <c r="AE395" s="88">
        <v>0</v>
      </c>
      <c r="AF395" s="88">
        <v>0</v>
      </c>
      <c r="AG395" s="88">
        <v>1</v>
      </c>
      <c r="AH395" s="88">
        <v>1</v>
      </c>
      <c r="AJ395" s="88">
        <v>390</v>
      </c>
      <c r="AK395" s="88">
        <v>1</v>
      </c>
      <c r="AL395" s="88">
        <v>1</v>
      </c>
      <c r="AM395" s="88">
        <v>1</v>
      </c>
      <c r="AN395" s="88">
        <v>1</v>
      </c>
      <c r="AO395" s="88">
        <v>1</v>
      </c>
    </row>
    <row r="396" spans="1:41">
      <c r="A396" s="88">
        <v>391</v>
      </c>
      <c r="B396" s="88">
        <v>1</v>
      </c>
      <c r="C396" s="88">
        <v>1</v>
      </c>
      <c r="D396" s="88">
        <v>1</v>
      </c>
      <c r="E396" s="88">
        <v>1</v>
      </c>
      <c r="F396" s="88">
        <v>1</v>
      </c>
      <c r="H396" s="88">
        <v>391</v>
      </c>
      <c r="I396" s="88">
        <v>1</v>
      </c>
      <c r="J396" s="88">
        <v>1</v>
      </c>
      <c r="K396" s="88">
        <v>1</v>
      </c>
      <c r="L396" s="88">
        <v>1</v>
      </c>
      <c r="M396" s="88">
        <v>1</v>
      </c>
      <c r="O396" s="88">
        <v>391</v>
      </c>
      <c r="P396" s="88">
        <v>1</v>
      </c>
      <c r="Q396" s="88">
        <v>1</v>
      </c>
      <c r="R396" s="88">
        <v>1</v>
      </c>
      <c r="S396" s="88">
        <v>1</v>
      </c>
      <c r="T396" s="88">
        <v>1</v>
      </c>
      <c r="V396" s="88">
        <v>391</v>
      </c>
      <c r="W396" s="88">
        <v>1</v>
      </c>
      <c r="X396" s="88">
        <v>1</v>
      </c>
      <c r="Y396" s="88">
        <v>1</v>
      </c>
      <c r="Z396" s="88">
        <v>1</v>
      </c>
      <c r="AA396" s="88">
        <v>1</v>
      </c>
      <c r="AC396" s="88">
        <v>391</v>
      </c>
      <c r="AD396" s="88">
        <v>0</v>
      </c>
      <c r="AE396" s="88">
        <v>0</v>
      </c>
      <c r="AF396" s="88">
        <v>0</v>
      </c>
      <c r="AG396" s="88">
        <v>1</v>
      </c>
      <c r="AH396" s="88">
        <v>1</v>
      </c>
      <c r="AJ396" s="88">
        <v>391</v>
      </c>
      <c r="AK396" s="88">
        <v>1</v>
      </c>
      <c r="AL396" s="88">
        <v>1</v>
      </c>
      <c r="AM396" s="88">
        <v>1</v>
      </c>
      <c r="AN396" s="88">
        <v>1</v>
      </c>
      <c r="AO396" s="88">
        <v>1</v>
      </c>
    </row>
    <row r="397" spans="1:41">
      <c r="A397" s="88">
        <v>392</v>
      </c>
      <c r="B397" s="88">
        <v>1</v>
      </c>
      <c r="C397" s="88">
        <v>1</v>
      </c>
      <c r="D397" s="88">
        <v>1</v>
      </c>
      <c r="E397" s="88">
        <v>1</v>
      </c>
      <c r="F397" s="88">
        <v>1</v>
      </c>
      <c r="H397" s="88">
        <v>392</v>
      </c>
      <c r="I397" s="88">
        <v>1</v>
      </c>
      <c r="J397" s="88">
        <v>1</v>
      </c>
      <c r="K397" s="88">
        <v>1</v>
      </c>
      <c r="L397" s="88">
        <v>1</v>
      </c>
      <c r="M397" s="88">
        <v>1</v>
      </c>
      <c r="O397" s="88">
        <v>392</v>
      </c>
      <c r="P397" s="88">
        <v>1</v>
      </c>
      <c r="Q397" s="88">
        <v>1</v>
      </c>
      <c r="R397" s="88">
        <v>1</v>
      </c>
      <c r="S397" s="88">
        <v>1</v>
      </c>
      <c r="T397" s="88">
        <v>1</v>
      </c>
      <c r="V397" s="88">
        <v>392</v>
      </c>
      <c r="W397" s="88">
        <v>1</v>
      </c>
      <c r="X397" s="88">
        <v>1</v>
      </c>
      <c r="Y397" s="88">
        <v>1</v>
      </c>
      <c r="Z397" s="88">
        <v>1</v>
      </c>
      <c r="AA397" s="88">
        <v>1</v>
      </c>
      <c r="AC397" s="88">
        <v>392</v>
      </c>
      <c r="AD397" s="88">
        <v>0</v>
      </c>
      <c r="AE397" s="88">
        <v>0</v>
      </c>
      <c r="AF397" s="88">
        <v>0</v>
      </c>
      <c r="AG397" s="88">
        <v>1</v>
      </c>
      <c r="AH397" s="88">
        <v>1</v>
      </c>
      <c r="AJ397" s="88">
        <v>392</v>
      </c>
      <c r="AK397" s="88">
        <v>1</v>
      </c>
      <c r="AL397" s="88">
        <v>1</v>
      </c>
      <c r="AM397" s="88">
        <v>1</v>
      </c>
      <c r="AN397" s="88">
        <v>1</v>
      </c>
      <c r="AO397" s="88">
        <v>1</v>
      </c>
    </row>
    <row r="398" spans="1:41">
      <c r="A398" s="88">
        <v>393</v>
      </c>
      <c r="B398" s="88">
        <v>1</v>
      </c>
      <c r="C398" s="88">
        <v>1</v>
      </c>
      <c r="D398" s="88">
        <v>1</v>
      </c>
      <c r="E398" s="88">
        <v>1</v>
      </c>
      <c r="F398" s="88">
        <v>1</v>
      </c>
      <c r="H398" s="88">
        <v>393</v>
      </c>
      <c r="I398" s="88">
        <v>1</v>
      </c>
      <c r="J398" s="88">
        <v>1</v>
      </c>
      <c r="K398" s="88">
        <v>1</v>
      </c>
      <c r="L398" s="88">
        <v>1</v>
      </c>
      <c r="M398" s="88">
        <v>1</v>
      </c>
      <c r="O398" s="88">
        <v>393</v>
      </c>
      <c r="P398" s="88">
        <v>1</v>
      </c>
      <c r="Q398" s="88">
        <v>1</v>
      </c>
      <c r="R398" s="88">
        <v>1</v>
      </c>
      <c r="S398" s="88">
        <v>1</v>
      </c>
      <c r="T398" s="88">
        <v>1</v>
      </c>
      <c r="V398" s="88">
        <v>393</v>
      </c>
      <c r="W398" s="88">
        <v>1</v>
      </c>
      <c r="X398" s="88">
        <v>1</v>
      </c>
      <c r="Y398" s="88">
        <v>1</v>
      </c>
      <c r="Z398" s="88">
        <v>1</v>
      </c>
      <c r="AA398" s="88">
        <v>1</v>
      </c>
      <c r="AC398" s="88">
        <v>393</v>
      </c>
      <c r="AD398" s="88">
        <v>0</v>
      </c>
      <c r="AE398" s="88">
        <v>0</v>
      </c>
      <c r="AF398" s="88">
        <v>0</v>
      </c>
      <c r="AG398" s="88">
        <v>1</v>
      </c>
      <c r="AH398" s="88">
        <v>1</v>
      </c>
      <c r="AJ398" s="88">
        <v>393</v>
      </c>
      <c r="AK398" s="88">
        <v>1</v>
      </c>
      <c r="AL398" s="88">
        <v>1</v>
      </c>
      <c r="AM398" s="88">
        <v>1</v>
      </c>
      <c r="AN398" s="88">
        <v>1</v>
      </c>
      <c r="AO398" s="88">
        <v>1</v>
      </c>
    </row>
    <row r="399" spans="1:41">
      <c r="A399" s="88">
        <v>394</v>
      </c>
      <c r="B399" s="88">
        <v>1</v>
      </c>
      <c r="C399" s="88">
        <v>1</v>
      </c>
      <c r="D399" s="88">
        <v>1</v>
      </c>
      <c r="E399" s="88">
        <v>1</v>
      </c>
      <c r="F399" s="88">
        <v>1</v>
      </c>
      <c r="H399" s="88">
        <v>394</v>
      </c>
      <c r="I399" s="88">
        <v>1</v>
      </c>
      <c r="J399" s="88">
        <v>1</v>
      </c>
      <c r="K399" s="88">
        <v>1</v>
      </c>
      <c r="L399" s="88">
        <v>1</v>
      </c>
      <c r="M399" s="88">
        <v>1</v>
      </c>
      <c r="O399" s="88">
        <v>394</v>
      </c>
      <c r="P399" s="88">
        <v>1</v>
      </c>
      <c r="Q399" s="88">
        <v>1</v>
      </c>
      <c r="R399" s="88">
        <v>1</v>
      </c>
      <c r="S399" s="88">
        <v>1</v>
      </c>
      <c r="T399" s="88">
        <v>1</v>
      </c>
      <c r="V399" s="88">
        <v>394</v>
      </c>
      <c r="W399" s="88">
        <v>1</v>
      </c>
      <c r="X399" s="88">
        <v>1</v>
      </c>
      <c r="Y399" s="88">
        <v>1</v>
      </c>
      <c r="Z399" s="88">
        <v>1</v>
      </c>
      <c r="AA399" s="88">
        <v>1</v>
      </c>
      <c r="AC399" s="88">
        <v>394</v>
      </c>
      <c r="AD399" s="88">
        <v>0</v>
      </c>
      <c r="AE399" s="88">
        <v>0</v>
      </c>
      <c r="AF399" s="88">
        <v>0</v>
      </c>
      <c r="AG399" s="88">
        <v>1</v>
      </c>
      <c r="AH399" s="88">
        <v>1</v>
      </c>
      <c r="AJ399" s="88">
        <v>394</v>
      </c>
      <c r="AK399" s="88">
        <v>1</v>
      </c>
      <c r="AL399" s="88">
        <v>1</v>
      </c>
      <c r="AM399" s="88">
        <v>1</v>
      </c>
      <c r="AN399" s="88">
        <v>1</v>
      </c>
      <c r="AO399" s="88">
        <v>1</v>
      </c>
    </row>
    <row r="400" spans="1:41">
      <c r="A400" s="88">
        <v>395</v>
      </c>
      <c r="B400" s="88">
        <v>1</v>
      </c>
      <c r="C400" s="88">
        <v>1</v>
      </c>
      <c r="D400" s="88">
        <v>1</v>
      </c>
      <c r="E400" s="88">
        <v>1</v>
      </c>
      <c r="F400" s="88">
        <v>1</v>
      </c>
      <c r="H400" s="88">
        <v>395</v>
      </c>
      <c r="I400" s="88">
        <v>1</v>
      </c>
      <c r="J400" s="88">
        <v>1</v>
      </c>
      <c r="K400" s="88">
        <v>1</v>
      </c>
      <c r="L400" s="88">
        <v>1</v>
      </c>
      <c r="M400" s="88">
        <v>1</v>
      </c>
      <c r="O400" s="88">
        <v>395</v>
      </c>
      <c r="P400" s="88">
        <v>1</v>
      </c>
      <c r="Q400" s="88">
        <v>1</v>
      </c>
      <c r="R400" s="88">
        <v>1</v>
      </c>
      <c r="S400" s="88">
        <v>1</v>
      </c>
      <c r="T400" s="88">
        <v>1</v>
      </c>
      <c r="V400" s="88">
        <v>395</v>
      </c>
      <c r="W400" s="88">
        <v>1</v>
      </c>
      <c r="X400" s="88">
        <v>1</v>
      </c>
      <c r="Y400" s="88">
        <v>1</v>
      </c>
      <c r="Z400" s="88">
        <v>1</v>
      </c>
      <c r="AA400" s="88">
        <v>1</v>
      </c>
      <c r="AC400" s="88">
        <v>395</v>
      </c>
      <c r="AD400" s="88">
        <v>0</v>
      </c>
      <c r="AE400" s="88">
        <v>0</v>
      </c>
      <c r="AF400" s="88">
        <v>0</v>
      </c>
      <c r="AG400" s="88">
        <v>1</v>
      </c>
      <c r="AH400" s="88">
        <v>1</v>
      </c>
      <c r="AJ400" s="88">
        <v>395</v>
      </c>
      <c r="AK400" s="88">
        <v>1</v>
      </c>
      <c r="AL400" s="88">
        <v>1</v>
      </c>
      <c r="AM400" s="88">
        <v>1</v>
      </c>
      <c r="AN400" s="88">
        <v>1</v>
      </c>
      <c r="AO400" s="88">
        <v>1</v>
      </c>
    </row>
    <row r="401" spans="1:41">
      <c r="A401" s="88">
        <v>396</v>
      </c>
      <c r="B401" s="88">
        <v>1</v>
      </c>
      <c r="C401" s="88">
        <v>1</v>
      </c>
      <c r="D401" s="88">
        <v>1</v>
      </c>
      <c r="E401" s="88">
        <v>1</v>
      </c>
      <c r="F401" s="88">
        <v>1</v>
      </c>
      <c r="H401" s="88">
        <v>396</v>
      </c>
      <c r="I401" s="88">
        <v>1</v>
      </c>
      <c r="J401" s="88">
        <v>1</v>
      </c>
      <c r="K401" s="88">
        <v>1</v>
      </c>
      <c r="L401" s="88">
        <v>1</v>
      </c>
      <c r="M401" s="88">
        <v>1</v>
      </c>
      <c r="O401" s="88">
        <v>396</v>
      </c>
      <c r="P401" s="88">
        <v>1</v>
      </c>
      <c r="Q401" s="88">
        <v>1</v>
      </c>
      <c r="R401" s="88">
        <v>1</v>
      </c>
      <c r="S401" s="88">
        <v>1</v>
      </c>
      <c r="T401" s="88">
        <v>1</v>
      </c>
      <c r="V401" s="88">
        <v>396</v>
      </c>
      <c r="W401" s="88">
        <v>1</v>
      </c>
      <c r="X401" s="88">
        <v>1</v>
      </c>
      <c r="Y401" s="88">
        <v>1</v>
      </c>
      <c r="Z401" s="88">
        <v>1</v>
      </c>
      <c r="AA401" s="88">
        <v>1</v>
      </c>
      <c r="AC401" s="88">
        <v>396</v>
      </c>
      <c r="AD401" s="88">
        <v>0</v>
      </c>
      <c r="AE401" s="88">
        <v>0</v>
      </c>
      <c r="AF401" s="88">
        <v>0</v>
      </c>
      <c r="AG401" s="88">
        <v>1</v>
      </c>
      <c r="AH401" s="88">
        <v>1</v>
      </c>
      <c r="AJ401" s="88">
        <v>396</v>
      </c>
      <c r="AK401" s="88">
        <v>1</v>
      </c>
      <c r="AL401" s="88">
        <v>1</v>
      </c>
      <c r="AM401" s="88">
        <v>1</v>
      </c>
      <c r="AN401" s="88">
        <v>1</v>
      </c>
      <c r="AO401" s="88">
        <v>1</v>
      </c>
    </row>
    <row r="402" spans="1:41">
      <c r="A402" s="88">
        <v>397</v>
      </c>
      <c r="B402" s="88">
        <v>1</v>
      </c>
      <c r="C402" s="88">
        <v>1</v>
      </c>
      <c r="D402" s="88">
        <v>1</v>
      </c>
      <c r="E402" s="88">
        <v>1</v>
      </c>
      <c r="F402" s="88">
        <v>1</v>
      </c>
      <c r="H402" s="88">
        <v>397</v>
      </c>
      <c r="I402" s="88">
        <v>1</v>
      </c>
      <c r="J402" s="88">
        <v>1</v>
      </c>
      <c r="K402" s="88">
        <v>1</v>
      </c>
      <c r="L402" s="88">
        <v>1</v>
      </c>
      <c r="M402" s="88">
        <v>1</v>
      </c>
      <c r="O402" s="88">
        <v>397</v>
      </c>
      <c r="P402" s="88">
        <v>1</v>
      </c>
      <c r="Q402" s="88">
        <v>1</v>
      </c>
      <c r="R402" s="88">
        <v>1</v>
      </c>
      <c r="S402" s="88">
        <v>1</v>
      </c>
      <c r="T402" s="88">
        <v>1</v>
      </c>
      <c r="V402" s="88">
        <v>397</v>
      </c>
      <c r="W402" s="88">
        <v>1</v>
      </c>
      <c r="X402" s="88">
        <v>1</v>
      </c>
      <c r="Y402" s="88">
        <v>1</v>
      </c>
      <c r="Z402" s="88">
        <v>1</v>
      </c>
      <c r="AA402" s="88">
        <v>1</v>
      </c>
      <c r="AC402" s="88">
        <v>397</v>
      </c>
      <c r="AD402" s="88">
        <v>0</v>
      </c>
      <c r="AE402" s="88">
        <v>0</v>
      </c>
      <c r="AF402" s="88">
        <v>0</v>
      </c>
      <c r="AG402" s="88">
        <v>1</v>
      </c>
      <c r="AH402" s="88">
        <v>1</v>
      </c>
      <c r="AJ402" s="88">
        <v>397</v>
      </c>
      <c r="AK402" s="88">
        <v>1</v>
      </c>
      <c r="AL402" s="88">
        <v>1</v>
      </c>
      <c r="AM402" s="88">
        <v>1</v>
      </c>
      <c r="AN402" s="88">
        <v>1</v>
      </c>
      <c r="AO402" s="88">
        <v>1</v>
      </c>
    </row>
    <row r="403" spans="1:41">
      <c r="A403" s="88">
        <v>398</v>
      </c>
      <c r="B403" s="88">
        <v>1</v>
      </c>
      <c r="C403" s="88">
        <v>1</v>
      </c>
      <c r="D403" s="88">
        <v>1</v>
      </c>
      <c r="E403" s="88">
        <v>1</v>
      </c>
      <c r="F403" s="88">
        <v>1</v>
      </c>
      <c r="H403" s="88">
        <v>398</v>
      </c>
      <c r="I403" s="88">
        <v>1</v>
      </c>
      <c r="J403" s="88">
        <v>1</v>
      </c>
      <c r="K403" s="88">
        <v>1</v>
      </c>
      <c r="L403" s="88">
        <v>1</v>
      </c>
      <c r="M403" s="88">
        <v>1</v>
      </c>
      <c r="O403" s="88">
        <v>398</v>
      </c>
      <c r="P403" s="88">
        <v>1</v>
      </c>
      <c r="Q403" s="88">
        <v>1</v>
      </c>
      <c r="R403" s="88">
        <v>1</v>
      </c>
      <c r="S403" s="88">
        <v>1</v>
      </c>
      <c r="T403" s="88">
        <v>1</v>
      </c>
      <c r="V403" s="88">
        <v>398</v>
      </c>
      <c r="W403" s="88">
        <v>1</v>
      </c>
      <c r="X403" s="88">
        <v>1</v>
      </c>
      <c r="Y403" s="88">
        <v>1</v>
      </c>
      <c r="Z403" s="88">
        <v>1</v>
      </c>
      <c r="AA403" s="88">
        <v>1</v>
      </c>
      <c r="AC403" s="88">
        <v>398</v>
      </c>
      <c r="AD403" s="88">
        <v>0</v>
      </c>
      <c r="AE403" s="88">
        <v>0</v>
      </c>
      <c r="AF403" s="88">
        <v>0</v>
      </c>
      <c r="AG403" s="88">
        <v>1</v>
      </c>
      <c r="AH403" s="88">
        <v>1</v>
      </c>
      <c r="AJ403" s="88">
        <v>398</v>
      </c>
      <c r="AK403" s="88">
        <v>1</v>
      </c>
      <c r="AL403" s="88">
        <v>1</v>
      </c>
      <c r="AM403" s="88">
        <v>1</v>
      </c>
      <c r="AN403" s="88">
        <v>1</v>
      </c>
      <c r="AO403" s="88">
        <v>1</v>
      </c>
    </row>
    <row r="404" spans="1:41">
      <c r="A404" s="88">
        <v>399</v>
      </c>
      <c r="B404" s="88">
        <v>1</v>
      </c>
      <c r="C404" s="88">
        <v>1</v>
      </c>
      <c r="D404" s="88">
        <v>1</v>
      </c>
      <c r="E404" s="88">
        <v>1</v>
      </c>
      <c r="F404" s="88">
        <v>1</v>
      </c>
      <c r="H404" s="88">
        <v>399</v>
      </c>
      <c r="I404" s="88">
        <v>1</v>
      </c>
      <c r="J404" s="88">
        <v>1</v>
      </c>
      <c r="K404" s="88">
        <v>1</v>
      </c>
      <c r="L404" s="88">
        <v>1</v>
      </c>
      <c r="M404" s="88">
        <v>1</v>
      </c>
      <c r="O404" s="88">
        <v>399</v>
      </c>
      <c r="P404" s="88">
        <v>1</v>
      </c>
      <c r="Q404" s="88">
        <v>1</v>
      </c>
      <c r="R404" s="88">
        <v>1</v>
      </c>
      <c r="S404" s="88">
        <v>1</v>
      </c>
      <c r="T404" s="88">
        <v>1</v>
      </c>
      <c r="V404" s="88">
        <v>399</v>
      </c>
      <c r="W404" s="88">
        <v>1</v>
      </c>
      <c r="X404" s="88">
        <v>1</v>
      </c>
      <c r="Y404" s="88">
        <v>1</v>
      </c>
      <c r="Z404" s="88">
        <v>1</v>
      </c>
      <c r="AA404" s="88">
        <v>1</v>
      </c>
      <c r="AC404" s="88">
        <v>399</v>
      </c>
      <c r="AD404" s="88">
        <v>0</v>
      </c>
      <c r="AE404" s="88">
        <v>0</v>
      </c>
      <c r="AF404" s="88">
        <v>0</v>
      </c>
      <c r="AG404" s="88">
        <v>1</v>
      </c>
      <c r="AH404" s="88">
        <v>1</v>
      </c>
      <c r="AJ404" s="88">
        <v>399</v>
      </c>
      <c r="AK404" s="88">
        <v>1</v>
      </c>
      <c r="AL404" s="88">
        <v>1</v>
      </c>
      <c r="AM404" s="88">
        <v>1</v>
      </c>
      <c r="AN404" s="88">
        <v>1</v>
      </c>
      <c r="AO404" s="88">
        <v>1</v>
      </c>
    </row>
  </sheetData>
  <mergeCells count="7">
    <mergeCell ref="AJ2:AO2"/>
    <mergeCell ref="AC2:AH2"/>
    <mergeCell ref="A1:B1"/>
    <mergeCell ref="A2:F2"/>
    <mergeCell ref="H2:M2"/>
    <mergeCell ref="O2:T2"/>
    <mergeCell ref="V2:AA2"/>
  </mergeCells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403"/>
  <sheetViews>
    <sheetView workbookViewId="0">
      <selection activeCell="D15" sqref="D15:F22"/>
    </sheetView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7" width="10.5" style="13" bestFit="1" customWidth="1" outlineLevel="1"/>
    <col min="28" max="28" width="6.125" style="13" customWidth="1"/>
    <col min="29" max="29" width="16.125" style="13" bestFit="1" customWidth="1"/>
    <col min="30" max="30" width="9.25" style="13" bestFit="1" customWidth="1"/>
    <col min="31" max="33" width="9" style="13"/>
    <col min="34" max="34" width="10.5" style="13" bestFit="1" customWidth="1"/>
    <col min="35" max="16384" width="9" style="13"/>
  </cols>
  <sheetData>
    <row r="1" spans="1:30" ht="16.5" thickBot="1">
      <c r="J1" s="52"/>
    </row>
    <row r="2" spans="1:30" s="12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12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26128</v>
      </c>
    </row>
    <row r="4" spans="1:30" ht="15.95" customHeight="1">
      <c r="A4" s="94" t="s">
        <v>61</v>
      </c>
      <c r="B4" s="48" t="s">
        <v>59</v>
      </c>
      <c r="C4" s="45">
        <f>COUNTIF(K:K,$A4)</f>
        <v>0</v>
      </c>
      <c r="D4" s="17">
        <f>COUNTIF(L:L,$A4)</f>
        <v>0</v>
      </c>
      <c r="E4" s="17">
        <f>COUNTIF(M:M,$A4)</f>
        <v>0</v>
      </c>
      <c r="F4" s="17">
        <f>COUNTIF(N:N,$A4)</f>
        <v>0</v>
      </c>
      <c r="G4" s="128">
        <f>COUNTIF(O:O,$A4)</f>
        <v>0</v>
      </c>
      <c r="H4" s="125">
        <v>0</v>
      </c>
      <c r="I4" s="54"/>
      <c r="J4" s="16">
        <v>0</v>
      </c>
      <c r="K4" s="211" t="s">
        <v>42</v>
      </c>
      <c r="L4" s="211" t="s">
        <v>64</v>
      </c>
      <c r="M4" s="19" t="s">
        <v>140</v>
      </c>
      <c r="N4" s="211" t="s">
        <v>44</v>
      </c>
      <c r="O4" s="211" t="s">
        <v>44</v>
      </c>
      <c r="P4" s="12"/>
      <c r="Q4" s="20">
        <f>IF(K4="","",VLOOKUP(K4,$A:$H,8,FALSE))</f>
        <v>8</v>
      </c>
      <c r="R4" s="20">
        <f>IF(L4="","",VLOOKUP(L4,$A:$H,8,FALSE))</f>
        <v>11</v>
      </c>
      <c r="S4" s="20">
        <f>IF(M4="","",VLOOKUP(M4,$A:$H,8,FALSE))</f>
        <v>10</v>
      </c>
      <c r="T4" s="20">
        <f>IF(N4="","",VLOOKUP(N4,$A:$H,8,FALSE))</f>
        <v>10</v>
      </c>
      <c r="U4" s="20">
        <f>IF(O4="","",VLOOKUP(O4,$A:$H,8,FALSE))</f>
        <v>10</v>
      </c>
      <c r="W4" s="20" t="str">
        <f>IF(K4="","",VLOOKUP(K4,$A:$H,2,FALSE))</f>
        <v>K</v>
      </c>
      <c r="X4" s="20" t="str">
        <f>IF(L4="","",VLOOKUP(L4,$A:$H,2,FALSE))</f>
        <v>M1G</v>
      </c>
      <c r="Y4" s="20" t="str">
        <f>IF(M4="","",VLOOKUP(M4,$A:$H,2,FALSE))</f>
        <v>J</v>
      </c>
      <c r="Z4" s="20" t="str">
        <f>IF(N4="","",VLOOKUP(N4,$A:$H,2,FALSE))</f>
        <v>J</v>
      </c>
      <c r="AA4" s="20" t="str">
        <f>IF(O4="","",VLOOKUP(O4,$A:$H,2,FALSE))</f>
        <v>J</v>
      </c>
      <c r="AB4" s="55"/>
      <c r="AC4" s="60">
        <v>2</v>
      </c>
      <c r="AD4" s="64">
        <v>4404</v>
      </c>
    </row>
    <row r="5" spans="1:30" ht="15.95" customHeight="1">
      <c r="A5" s="95" t="s">
        <v>62</v>
      </c>
      <c r="B5" s="43" t="s">
        <v>60</v>
      </c>
      <c r="C5" s="46">
        <f t="shared" ref="C5:C22" si="0">COUNTIF(K:K,$A5)</f>
        <v>0</v>
      </c>
      <c r="D5" s="21">
        <f t="shared" ref="D5:D22" si="1">COUNTIF(L:L,$A5)</f>
        <v>0</v>
      </c>
      <c r="E5" s="21">
        <f t="shared" ref="E5:E22" si="2">COUNTIF(M:M,$A5)</f>
        <v>0</v>
      </c>
      <c r="F5" s="21">
        <f t="shared" ref="F5:F22" si="3">COUNTIF(N:N,$A5)</f>
        <v>0</v>
      </c>
      <c r="G5" s="129">
        <f t="shared" ref="G5:G22" si="4">COUNTIF(O:O,$A5)</f>
        <v>0</v>
      </c>
      <c r="H5" s="126">
        <v>1</v>
      </c>
      <c r="I5" s="54"/>
      <c r="J5" s="16">
        <v>1</v>
      </c>
      <c r="K5" s="19" t="s">
        <v>42</v>
      </c>
      <c r="L5" s="19" t="s">
        <v>212</v>
      </c>
      <c r="M5" s="19" t="s">
        <v>72</v>
      </c>
      <c r="N5" s="211" t="s">
        <v>33</v>
      </c>
      <c r="O5" s="211" t="s">
        <v>43</v>
      </c>
      <c r="P5" s="12"/>
      <c r="Q5" s="20">
        <f t="shared" ref="Q5:Q68" si="5">IF(K5="","",VLOOKUP(K5,$A:$H,8,FALSE))</f>
        <v>8</v>
      </c>
      <c r="R5" s="20">
        <f t="shared" ref="R5:R68" si="6">IF(L5="","",VLOOKUP(L5,$A:$H,8,FALSE))</f>
        <v>3</v>
      </c>
      <c r="S5" s="20">
        <f t="shared" ref="S5:S68" si="7">IF(M5="","",VLOOKUP(M5,$A:$H,8,FALSE))</f>
        <v>15</v>
      </c>
      <c r="T5" s="20">
        <f t="shared" ref="T5:T68" si="8">IF(N5="","",VLOOKUP(N5,$A:$H,8,FALSE))</f>
        <v>6</v>
      </c>
      <c r="U5" s="20">
        <f t="shared" ref="U5:U68" si="9">IF(O5="","",VLOOKUP(O5,$A:$H,8,FALSE))</f>
        <v>9</v>
      </c>
      <c r="W5" s="20" t="str">
        <f t="shared" ref="W5:W68" si="10">IF(K5="","",VLOOKUP(K5,$A:$H,2,FALSE))</f>
        <v>K</v>
      </c>
      <c r="X5" s="20" t="str">
        <f t="shared" ref="X5:X68" si="11">IF(L5="","",VLOOKUP(L5,$A:$H,2,FALSE))</f>
        <v>M1</v>
      </c>
      <c r="Y5" s="20" t="str">
        <f t="shared" ref="Y5:Y68" si="12">IF(M5="","",VLOOKUP(M5,$A:$H,2,FALSE))</f>
        <v>AG</v>
      </c>
      <c r="Z5" s="20" t="str">
        <f t="shared" ref="Z5:Z68" si="13">IF(N5="","",VLOOKUP(N5,$A:$H,2,FALSE))</f>
        <v>M4</v>
      </c>
      <c r="AA5" s="20" t="str">
        <f t="shared" ref="AA5:AA68" si="14">IF(O5="","",VLOOKUP(O5,$A:$H,2,FALSE))</f>
        <v>Q</v>
      </c>
      <c r="AB5" s="55"/>
      <c r="AC5" s="60">
        <v>3</v>
      </c>
      <c r="AD5" s="64">
        <v>1101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5</v>
      </c>
      <c r="D6" s="21">
        <f t="shared" si="1"/>
        <v>8</v>
      </c>
      <c r="E6" s="21">
        <f t="shared" si="2"/>
        <v>8</v>
      </c>
      <c r="F6" s="21">
        <f t="shared" si="3"/>
        <v>4</v>
      </c>
      <c r="G6" s="129">
        <f t="shared" si="4"/>
        <v>4</v>
      </c>
      <c r="H6" s="126">
        <v>2</v>
      </c>
      <c r="I6" s="55"/>
      <c r="J6" s="29">
        <v>2</v>
      </c>
      <c r="K6" s="19" t="s">
        <v>43</v>
      </c>
      <c r="L6" s="19" t="s">
        <v>139</v>
      </c>
      <c r="M6" s="19" t="s">
        <v>143</v>
      </c>
      <c r="N6" s="19" t="s">
        <v>64</v>
      </c>
      <c r="O6" s="19" t="s">
        <v>44</v>
      </c>
      <c r="Q6" s="20">
        <f t="shared" si="5"/>
        <v>9</v>
      </c>
      <c r="R6" s="20">
        <f t="shared" si="6"/>
        <v>9</v>
      </c>
      <c r="S6" s="20">
        <f t="shared" si="7"/>
        <v>4</v>
      </c>
      <c r="T6" s="20">
        <f t="shared" si="8"/>
        <v>11</v>
      </c>
      <c r="U6" s="20">
        <f t="shared" si="9"/>
        <v>10</v>
      </c>
      <c r="W6" s="20" t="str">
        <f t="shared" si="10"/>
        <v>Q</v>
      </c>
      <c r="X6" s="20" t="str">
        <f t="shared" si="11"/>
        <v>Q</v>
      </c>
      <c r="Y6" s="20" t="str">
        <f t="shared" si="12"/>
        <v>M2</v>
      </c>
      <c r="Z6" s="20" t="str">
        <f t="shared" si="13"/>
        <v>M1G</v>
      </c>
      <c r="AA6" s="20" t="str">
        <f t="shared" si="14"/>
        <v>J</v>
      </c>
      <c r="AB6" s="55"/>
      <c r="AC6" s="61">
        <v>4</v>
      </c>
      <c r="AD6" s="65">
        <v>367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27</v>
      </c>
      <c r="D7" s="21">
        <f t="shared" si="1"/>
        <v>22</v>
      </c>
      <c r="E7" s="21">
        <f t="shared" si="2"/>
        <v>24</v>
      </c>
      <c r="F7" s="21">
        <f t="shared" si="3"/>
        <v>28</v>
      </c>
      <c r="G7" s="129">
        <f t="shared" si="4"/>
        <v>32</v>
      </c>
      <c r="H7" s="126">
        <v>3</v>
      </c>
      <c r="I7" s="55"/>
      <c r="J7" s="29">
        <v>3</v>
      </c>
      <c r="K7" s="19" t="s">
        <v>41</v>
      </c>
      <c r="L7" s="19" t="s">
        <v>74</v>
      </c>
      <c r="M7" s="19" t="s">
        <v>41</v>
      </c>
      <c r="N7" s="19" t="s">
        <v>41</v>
      </c>
      <c r="O7" s="19" t="s">
        <v>44</v>
      </c>
      <c r="Q7" s="20">
        <f t="shared" si="5"/>
        <v>7</v>
      </c>
      <c r="R7" s="20">
        <f t="shared" si="6"/>
        <v>16</v>
      </c>
      <c r="S7" s="20">
        <f t="shared" si="7"/>
        <v>7</v>
      </c>
      <c r="T7" s="20">
        <f t="shared" si="8"/>
        <v>7</v>
      </c>
      <c r="U7" s="20">
        <f t="shared" si="9"/>
        <v>10</v>
      </c>
      <c r="W7" s="20" t="str">
        <f t="shared" si="10"/>
        <v>A</v>
      </c>
      <c r="X7" s="20" t="str">
        <f t="shared" si="11"/>
        <v>KG</v>
      </c>
      <c r="Y7" s="20" t="str">
        <f t="shared" si="12"/>
        <v>A</v>
      </c>
      <c r="Z7" s="20" t="str">
        <f t="shared" si="13"/>
        <v>A</v>
      </c>
      <c r="AA7" s="20" t="str">
        <f t="shared" si="14"/>
        <v>J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36</v>
      </c>
      <c r="D8" s="21">
        <f t="shared" si="1"/>
        <v>32</v>
      </c>
      <c r="E8" s="21">
        <f t="shared" si="2"/>
        <v>23</v>
      </c>
      <c r="F8" s="21">
        <f t="shared" si="3"/>
        <v>37</v>
      </c>
      <c r="G8" s="129">
        <f t="shared" si="4"/>
        <v>32</v>
      </c>
      <c r="H8" s="126">
        <v>4</v>
      </c>
      <c r="I8" s="56"/>
      <c r="J8" s="29">
        <v>4</v>
      </c>
      <c r="K8" s="19" t="s">
        <v>36</v>
      </c>
      <c r="L8" s="19" t="s">
        <v>139</v>
      </c>
      <c r="M8" s="19" t="s">
        <v>141</v>
      </c>
      <c r="N8" s="19" t="s">
        <v>32</v>
      </c>
      <c r="O8" s="19" t="s">
        <v>44</v>
      </c>
      <c r="Q8" s="20">
        <f t="shared" si="5"/>
        <v>4</v>
      </c>
      <c r="R8" s="20">
        <f t="shared" si="6"/>
        <v>9</v>
      </c>
      <c r="S8" s="20">
        <f t="shared" si="7"/>
        <v>6</v>
      </c>
      <c r="T8" s="20">
        <f t="shared" si="8"/>
        <v>5</v>
      </c>
      <c r="U8" s="20">
        <f t="shared" si="9"/>
        <v>10</v>
      </c>
      <c r="W8" s="20" t="str">
        <f t="shared" si="10"/>
        <v>M2</v>
      </c>
      <c r="X8" s="20" t="str">
        <f t="shared" si="11"/>
        <v>Q</v>
      </c>
      <c r="Y8" s="20" t="str">
        <f t="shared" si="12"/>
        <v>M4</v>
      </c>
      <c r="Z8" s="20" t="str">
        <f t="shared" si="13"/>
        <v>M3</v>
      </c>
      <c r="AA8" s="20" t="str">
        <f t="shared" si="14"/>
        <v>J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32</v>
      </c>
      <c r="D9" s="21">
        <f t="shared" si="1"/>
        <v>26</v>
      </c>
      <c r="E9" s="21">
        <f t="shared" si="2"/>
        <v>35</v>
      </c>
      <c r="F9" s="21">
        <f t="shared" si="3"/>
        <v>26</v>
      </c>
      <c r="G9" s="129">
        <f t="shared" si="4"/>
        <v>62</v>
      </c>
      <c r="H9" s="126">
        <v>5</v>
      </c>
      <c r="J9" s="16">
        <v>5</v>
      </c>
      <c r="K9" s="19" t="s">
        <v>44</v>
      </c>
      <c r="L9" s="19" t="s">
        <v>42</v>
      </c>
      <c r="M9" s="19" t="s">
        <v>70</v>
      </c>
      <c r="N9" s="19" t="s">
        <v>44</v>
      </c>
      <c r="O9" s="19" t="s">
        <v>35</v>
      </c>
      <c r="Q9" s="20">
        <f t="shared" si="5"/>
        <v>10</v>
      </c>
      <c r="R9" s="20">
        <f t="shared" si="6"/>
        <v>8</v>
      </c>
      <c r="S9" s="20">
        <f t="shared" si="7"/>
        <v>14</v>
      </c>
      <c r="T9" s="20">
        <f t="shared" si="8"/>
        <v>10</v>
      </c>
      <c r="U9" s="20">
        <f t="shared" si="9"/>
        <v>3</v>
      </c>
      <c r="W9" s="20" t="str">
        <f t="shared" si="10"/>
        <v>J</v>
      </c>
      <c r="X9" s="20" t="str">
        <f t="shared" si="11"/>
        <v>K</v>
      </c>
      <c r="Y9" s="20" t="str">
        <f t="shared" si="12"/>
        <v>M4G</v>
      </c>
      <c r="Z9" s="20" t="str">
        <f t="shared" si="13"/>
        <v>J</v>
      </c>
      <c r="AA9" s="20" t="str">
        <f t="shared" si="14"/>
        <v>M1</v>
      </c>
      <c r="AB9" s="55"/>
      <c r="AC9" s="49" t="s">
        <v>83</v>
      </c>
    </row>
    <row r="10" spans="1:30" ht="15.95" customHeight="1">
      <c r="A10" s="97" t="s">
        <v>33</v>
      </c>
      <c r="B10" s="43" t="s">
        <v>33</v>
      </c>
      <c r="C10" s="46">
        <f t="shared" si="0"/>
        <v>38</v>
      </c>
      <c r="D10" s="21">
        <f t="shared" si="1"/>
        <v>42</v>
      </c>
      <c r="E10" s="21">
        <f t="shared" si="2"/>
        <v>35</v>
      </c>
      <c r="F10" s="21">
        <f t="shared" si="3"/>
        <v>58</v>
      </c>
      <c r="G10" s="129">
        <f t="shared" si="4"/>
        <v>21</v>
      </c>
      <c r="H10" s="126">
        <v>6</v>
      </c>
      <c r="J10" s="16">
        <v>6</v>
      </c>
      <c r="K10" s="19" t="s">
        <v>43</v>
      </c>
      <c r="L10" s="19" t="s">
        <v>139</v>
      </c>
      <c r="M10" s="19" t="s">
        <v>143</v>
      </c>
      <c r="N10" s="19" t="s">
        <v>41</v>
      </c>
      <c r="O10" s="19" t="s">
        <v>41</v>
      </c>
      <c r="Q10" s="20">
        <f t="shared" si="5"/>
        <v>9</v>
      </c>
      <c r="R10" s="20">
        <f t="shared" si="6"/>
        <v>9</v>
      </c>
      <c r="S10" s="20">
        <f t="shared" si="7"/>
        <v>4</v>
      </c>
      <c r="T10" s="20">
        <f t="shared" si="8"/>
        <v>7</v>
      </c>
      <c r="U10" s="20">
        <f t="shared" si="9"/>
        <v>7</v>
      </c>
      <c r="W10" s="20" t="str">
        <f t="shared" si="10"/>
        <v>Q</v>
      </c>
      <c r="X10" s="20" t="str">
        <f t="shared" si="11"/>
        <v>Q</v>
      </c>
      <c r="Y10" s="20" t="str">
        <f t="shared" si="12"/>
        <v>M2</v>
      </c>
      <c r="Z10" s="20" t="str">
        <f t="shared" si="13"/>
        <v>A</v>
      </c>
      <c r="AA10" s="20" t="str">
        <f t="shared" si="14"/>
        <v>A</v>
      </c>
      <c r="AB10" s="55"/>
      <c r="AC10" s="49" t="s">
        <v>84</v>
      </c>
    </row>
    <row r="11" spans="1:30" ht="15.95" customHeight="1">
      <c r="A11" s="97" t="s">
        <v>41</v>
      </c>
      <c r="B11" s="43" t="s">
        <v>41</v>
      </c>
      <c r="C11" s="46">
        <f t="shared" si="0"/>
        <v>72</v>
      </c>
      <c r="D11" s="21">
        <f t="shared" si="1"/>
        <v>60</v>
      </c>
      <c r="E11" s="21">
        <f t="shared" si="2"/>
        <v>52</v>
      </c>
      <c r="F11" s="21">
        <f t="shared" si="3"/>
        <v>24</v>
      </c>
      <c r="G11" s="129">
        <f t="shared" si="4"/>
        <v>48</v>
      </c>
      <c r="H11" s="126">
        <v>7</v>
      </c>
      <c r="J11" s="29">
        <v>7</v>
      </c>
      <c r="K11" s="19" t="s">
        <v>141</v>
      </c>
      <c r="L11" s="19" t="s">
        <v>78</v>
      </c>
      <c r="M11" s="19" t="s">
        <v>34</v>
      </c>
      <c r="N11" s="19" t="s">
        <v>74</v>
      </c>
      <c r="O11" s="19" t="s">
        <v>44</v>
      </c>
      <c r="Q11" s="20">
        <f t="shared" si="5"/>
        <v>6</v>
      </c>
      <c r="R11" s="20">
        <f t="shared" si="6"/>
        <v>18</v>
      </c>
      <c r="S11" s="20">
        <f t="shared" si="7"/>
        <v>2</v>
      </c>
      <c r="T11" s="20">
        <f t="shared" si="8"/>
        <v>16</v>
      </c>
      <c r="U11" s="20">
        <f t="shared" si="9"/>
        <v>10</v>
      </c>
      <c r="W11" s="20" t="str">
        <f t="shared" si="10"/>
        <v>M4</v>
      </c>
      <c r="X11" s="20" t="str">
        <f t="shared" si="11"/>
        <v>JG</v>
      </c>
      <c r="Y11" s="20" t="str">
        <f t="shared" si="12"/>
        <v>Scatter</v>
      </c>
      <c r="Z11" s="20" t="str">
        <f t="shared" si="13"/>
        <v>KG</v>
      </c>
      <c r="AA11" s="20" t="str">
        <f t="shared" si="14"/>
        <v>J</v>
      </c>
      <c r="AB11" s="55"/>
      <c r="AC11" s="49" t="s">
        <v>85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63</v>
      </c>
      <c r="D12" s="21">
        <f t="shared" si="1"/>
        <v>40</v>
      </c>
      <c r="E12" s="21">
        <f t="shared" si="2"/>
        <v>40</v>
      </c>
      <c r="F12" s="21">
        <f t="shared" si="3"/>
        <v>69</v>
      </c>
      <c r="G12" s="129">
        <f t="shared" si="4"/>
        <v>56</v>
      </c>
      <c r="H12" s="126">
        <v>8</v>
      </c>
      <c r="J12" s="29">
        <v>8</v>
      </c>
      <c r="K12" s="19" t="s">
        <v>32</v>
      </c>
      <c r="L12" s="19" t="s">
        <v>212</v>
      </c>
      <c r="M12" s="19" t="s">
        <v>41</v>
      </c>
      <c r="N12" s="19" t="s">
        <v>41</v>
      </c>
      <c r="O12" s="19" t="s">
        <v>42</v>
      </c>
      <c r="Q12" s="20">
        <f t="shared" si="5"/>
        <v>5</v>
      </c>
      <c r="R12" s="20">
        <f t="shared" si="6"/>
        <v>3</v>
      </c>
      <c r="S12" s="20">
        <f t="shared" si="7"/>
        <v>7</v>
      </c>
      <c r="T12" s="20">
        <f t="shared" si="8"/>
        <v>7</v>
      </c>
      <c r="U12" s="20">
        <f t="shared" si="9"/>
        <v>8</v>
      </c>
      <c r="W12" s="20" t="str">
        <f t="shared" si="10"/>
        <v>M3</v>
      </c>
      <c r="X12" s="20" t="str">
        <f t="shared" si="11"/>
        <v>M1</v>
      </c>
      <c r="Y12" s="20" t="str">
        <f t="shared" si="12"/>
        <v>A</v>
      </c>
      <c r="Z12" s="20" t="str">
        <f t="shared" si="13"/>
        <v>A</v>
      </c>
      <c r="AA12" s="20" t="str">
        <f t="shared" si="14"/>
        <v>K</v>
      </c>
      <c r="AB12" s="55"/>
      <c r="AC12" s="50" t="s">
        <v>86</v>
      </c>
    </row>
    <row r="13" spans="1:30" ht="15.95" customHeight="1">
      <c r="A13" s="97" t="s">
        <v>43</v>
      </c>
      <c r="B13" s="43" t="s">
        <v>43</v>
      </c>
      <c r="C13" s="46">
        <f t="shared" si="0"/>
        <v>63</v>
      </c>
      <c r="D13" s="21">
        <f t="shared" si="1"/>
        <v>32</v>
      </c>
      <c r="E13" s="21">
        <f t="shared" si="2"/>
        <v>57</v>
      </c>
      <c r="F13" s="21">
        <f t="shared" si="3"/>
        <v>60</v>
      </c>
      <c r="G13" s="129">
        <f t="shared" si="4"/>
        <v>60</v>
      </c>
      <c r="H13" s="126">
        <v>9</v>
      </c>
      <c r="J13" s="29">
        <v>9</v>
      </c>
      <c r="K13" s="19" t="s">
        <v>41</v>
      </c>
      <c r="L13" s="19" t="s">
        <v>44</v>
      </c>
      <c r="M13" s="19" t="s">
        <v>64</v>
      </c>
      <c r="N13" s="19" t="s">
        <v>42</v>
      </c>
      <c r="O13" s="19" t="s">
        <v>35</v>
      </c>
      <c r="Q13" s="20">
        <f t="shared" si="5"/>
        <v>7</v>
      </c>
      <c r="R13" s="20">
        <f t="shared" si="6"/>
        <v>10</v>
      </c>
      <c r="S13" s="20">
        <f t="shared" si="7"/>
        <v>11</v>
      </c>
      <c r="T13" s="20">
        <f t="shared" si="8"/>
        <v>8</v>
      </c>
      <c r="U13" s="20">
        <f t="shared" si="9"/>
        <v>3</v>
      </c>
      <c r="W13" s="20" t="str">
        <f t="shared" si="10"/>
        <v>A</v>
      </c>
      <c r="X13" s="20" t="str">
        <f t="shared" si="11"/>
        <v>J</v>
      </c>
      <c r="Y13" s="20" t="str">
        <f t="shared" si="12"/>
        <v>M1G</v>
      </c>
      <c r="Z13" s="20" t="str">
        <f t="shared" si="13"/>
        <v>K</v>
      </c>
      <c r="AA13" s="20" t="str">
        <f t="shared" si="14"/>
        <v>M1</v>
      </c>
      <c r="AB13" s="55"/>
      <c r="AC13" s="50" t="inlineStr">
        <is>
          <t>X10</t>
        </is>
      </c>
    </row>
    <row r="14" spans="1:30" ht="15.95" customHeight="1">
      <c r="A14" s="97" t="s">
        <v>44</v>
      </c>
      <c r="B14" s="43" t="s">
        <v>44</v>
      </c>
      <c r="C14" s="46">
        <f t="shared" si="0"/>
        <v>64</v>
      </c>
      <c r="D14" s="21">
        <f t="shared" si="1"/>
        <v>33</v>
      </c>
      <c r="E14" s="21">
        <f t="shared" si="2"/>
        <v>37</v>
      </c>
      <c r="F14" s="21">
        <f t="shared" si="3"/>
        <v>30</v>
      </c>
      <c r="G14" s="129">
        <f t="shared" si="4"/>
        <v>85</v>
      </c>
      <c r="H14" s="126">
        <v>10</v>
      </c>
      <c r="J14" s="16">
        <v>10</v>
      </c>
      <c r="K14" s="19" t="s">
        <v>43</v>
      </c>
      <c r="L14" s="19" t="s">
        <v>76</v>
      </c>
      <c r="M14" s="19" t="s">
        <v>140</v>
      </c>
      <c r="N14" s="19" t="s">
        <v>36</v>
      </c>
      <c r="O14" s="19" t="s">
        <v>44</v>
      </c>
      <c r="Q14" s="20">
        <f t="shared" si="5"/>
        <v>9</v>
      </c>
      <c r="R14" s="20">
        <f t="shared" si="6"/>
        <v>17</v>
      </c>
      <c r="S14" s="20">
        <f t="shared" si="7"/>
        <v>10</v>
      </c>
      <c r="T14" s="20">
        <f t="shared" si="8"/>
        <v>4</v>
      </c>
      <c r="U14" s="20">
        <f t="shared" si="9"/>
        <v>10</v>
      </c>
      <c r="W14" s="20" t="str">
        <f t="shared" si="10"/>
        <v>Q</v>
      </c>
      <c r="X14" s="20" t="str">
        <f t="shared" si="11"/>
        <v>QG</v>
      </c>
      <c r="Y14" s="20" t="str">
        <f t="shared" si="12"/>
        <v>J</v>
      </c>
      <c r="Z14" s="20" t="str">
        <f t="shared" si="13"/>
        <v>M2</v>
      </c>
      <c r="AA14" s="20" t="str">
        <f t="shared" si="14"/>
        <v>J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1"/>
        <v>2</v>
      </c>
      <c r="E15" s="21">
        <f t="shared" si="2"/>
        <v>3</v>
      </c>
      <c r="F15" s="21">
        <f t="shared" si="3"/>
        <v>3</v>
      </c>
      <c r="G15" s="129">
        <f t="shared" si="4"/>
        <v>0</v>
      </c>
      <c r="H15" s="126">
        <v>11</v>
      </c>
      <c r="J15" s="16">
        <v>11</v>
      </c>
      <c r="K15" s="19" t="s">
        <v>41</v>
      </c>
      <c r="L15" s="19" t="s">
        <v>142</v>
      </c>
      <c r="M15" s="19" t="s">
        <v>43</v>
      </c>
      <c r="N15" s="19" t="s">
        <v>41</v>
      </c>
      <c r="O15" s="19" t="s">
        <v>33</v>
      </c>
      <c r="Q15" s="20">
        <f t="shared" si="5"/>
        <v>7</v>
      </c>
      <c r="R15" s="20">
        <f t="shared" si="6"/>
        <v>5</v>
      </c>
      <c r="S15" s="20">
        <f t="shared" si="7"/>
        <v>9</v>
      </c>
      <c r="T15" s="20">
        <f t="shared" si="8"/>
        <v>7</v>
      </c>
      <c r="U15" s="20">
        <f t="shared" si="9"/>
        <v>6</v>
      </c>
      <c r="W15" s="20" t="str">
        <f t="shared" si="10"/>
        <v>A</v>
      </c>
      <c r="X15" s="20" t="str">
        <f t="shared" si="11"/>
        <v>M3</v>
      </c>
      <c r="Y15" s="20" t="str">
        <f t="shared" si="12"/>
        <v>Q</v>
      </c>
      <c r="Z15" s="20" t="str">
        <f t="shared" si="13"/>
        <v>A</v>
      </c>
      <c r="AA15" s="20" t="str">
        <f t="shared" si="14"/>
        <v>M4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1"/>
        <v>7</v>
      </c>
      <c r="E16" s="21">
        <f t="shared" si="2"/>
        <v>2</v>
      </c>
      <c r="F16" s="21">
        <f t="shared" si="3"/>
        <v>4</v>
      </c>
      <c r="G16" s="129">
        <f t="shared" si="4"/>
        <v>0</v>
      </c>
      <c r="H16" s="126">
        <v>12</v>
      </c>
      <c r="J16" s="29">
        <v>12</v>
      </c>
      <c r="K16" s="19" t="s">
        <v>44</v>
      </c>
      <c r="L16" s="19" t="s">
        <v>64</v>
      </c>
      <c r="M16" s="19" t="s">
        <v>78</v>
      </c>
      <c r="N16" s="19" t="s">
        <v>72</v>
      </c>
      <c r="O16" s="19" t="s">
        <v>32</v>
      </c>
      <c r="Q16" s="20">
        <f t="shared" si="5"/>
        <v>10</v>
      </c>
      <c r="R16" s="20">
        <f t="shared" si="6"/>
        <v>11</v>
      </c>
      <c r="S16" s="20">
        <f t="shared" si="7"/>
        <v>18</v>
      </c>
      <c r="T16" s="20">
        <f t="shared" si="8"/>
        <v>15</v>
      </c>
      <c r="U16" s="20">
        <f t="shared" si="9"/>
        <v>5</v>
      </c>
      <c r="W16" s="20" t="str">
        <f t="shared" si="10"/>
        <v>J</v>
      </c>
      <c r="X16" s="20" t="str">
        <f t="shared" si="11"/>
        <v>M1G</v>
      </c>
      <c r="Y16" s="20" t="str">
        <f t="shared" si="12"/>
        <v>JG</v>
      </c>
      <c r="Z16" s="20" t="str">
        <f t="shared" si="13"/>
        <v>AG</v>
      </c>
      <c r="AA16" s="20" t="str">
        <f t="shared" si="14"/>
        <v>M3</v>
      </c>
    </row>
    <row r="17" spans="1:28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1"/>
        <v>4</v>
      </c>
      <c r="E17" s="21">
        <f t="shared" si="2"/>
        <v>8</v>
      </c>
      <c r="F17" s="21">
        <f t="shared" si="3"/>
        <v>4</v>
      </c>
      <c r="G17" s="129">
        <f t="shared" si="4"/>
        <v>0</v>
      </c>
      <c r="H17" s="126">
        <v>13</v>
      </c>
      <c r="J17" s="29">
        <v>13</v>
      </c>
      <c r="K17" s="19" t="s">
        <v>36</v>
      </c>
      <c r="L17" s="19" t="s">
        <v>42</v>
      </c>
      <c r="M17" s="19" t="s">
        <v>41</v>
      </c>
      <c r="N17" s="19" t="s">
        <v>42</v>
      </c>
      <c r="O17" s="19" t="s">
        <v>44</v>
      </c>
      <c r="Q17" s="20">
        <f t="shared" si="5"/>
        <v>4</v>
      </c>
      <c r="R17" s="20">
        <f t="shared" si="6"/>
        <v>8</v>
      </c>
      <c r="S17" s="20">
        <f t="shared" si="7"/>
        <v>7</v>
      </c>
      <c r="T17" s="20">
        <f t="shared" si="8"/>
        <v>8</v>
      </c>
      <c r="U17" s="20">
        <f t="shared" si="9"/>
        <v>10</v>
      </c>
      <c r="W17" s="20" t="str">
        <f t="shared" si="10"/>
        <v>M2</v>
      </c>
      <c r="X17" s="20" t="str">
        <f t="shared" si="11"/>
        <v>K</v>
      </c>
      <c r="Y17" s="20" t="str">
        <f t="shared" si="12"/>
        <v>A</v>
      </c>
      <c r="Z17" s="20" t="str">
        <f t="shared" si="13"/>
        <v>K</v>
      </c>
      <c r="AA17" s="20" t="str">
        <f t="shared" si="14"/>
        <v>J</v>
      </c>
    </row>
    <row r="18" spans="1:28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1"/>
        <v>16</v>
      </c>
      <c r="E18" s="21">
        <f t="shared" si="2"/>
        <v>8</v>
      </c>
      <c r="F18" s="21">
        <f t="shared" si="3"/>
        <v>9</v>
      </c>
      <c r="G18" s="129">
        <f t="shared" si="4"/>
        <v>0</v>
      </c>
      <c r="H18" s="126">
        <v>14</v>
      </c>
      <c r="J18" s="29">
        <v>14</v>
      </c>
      <c r="K18" s="19" t="s">
        <v>43</v>
      </c>
      <c r="L18" s="19" t="s">
        <v>142</v>
      </c>
      <c r="M18" s="19" t="s">
        <v>140</v>
      </c>
      <c r="N18" s="19" t="s">
        <v>137</v>
      </c>
      <c r="O18" s="19" t="s">
        <v>35</v>
      </c>
      <c r="Q18" s="20">
        <f t="shared" si="5"/>
        <v>9</v>
      </c>
      <c r="R18" s="20">
        <f t="shared" si="6"/>
        <v>5</v>
      </c>
      <c r="S18" s="20">
        <f t="shared" si="7"/>
        <v>10</v>
      </c>
      <c r="T18" s="20">
        <f t="shared" si="8"/>
        <v>7</v>
      </c>
      <c r="U18" s="20">
        <f t="shared" si="9"/>
        <v>3</v>
      </c>
      <c r="W18" s="20" t="str">
        <f t="shared" si="10"/>
        <v>Q</v>
      </c>
      <c r="X18" s="20" t="str">
        <f t="shared" si="11"/>
        <v>M3</v>
      </c>
      <c r="Y18" s="20" t="str">
        <f t="shared" si="12"/>
        <v>J</v>
      </c>
      <c r="Z18" s="20" t="str">
        <f t="shared" si="13"/>
        <v>A</v>
      </c>
      <c r="AA18" s="20" t="str">
        <f t="shared" si="14"/>
        <v>M1</v>
      </c>
    </row>
    <row r="19" spans="1:28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1"/>
        <v>20</v>
      </c>
      <c r="E19" s="21">
        <f t="shared" si="2"/>
        <v>14</v>
      </c>
      <c r="F19" s="21">
        <f t="shared" si="3"/>
        <v>7</v>
      </c>
      <c r="G19" s="129">
        <f t="shared" si="4"/>
        <v>0</v>
      </c>
      <c r="H19" s="126">
        <v>15</v>
      </c>
      <c r="J19" s="16">
        <v>15</v>
      </c>
      <c r="K19" s="19" t="s">
        <v>34</v>
      </c>
      <c r="L19" s="19" t="s">
        <v>139</v>
      </c>
      <c r="M19" s="19" t="s">
        <v>72</v>
      </c>
      <c r="N19" s="19" t="s">
        <v>66</v>
      </c>
      <c r="O19" s="19" t="s">
        <v>44</v>
      </c>
      <c r="Q19" s="20">
        <f t="shared" si="5"/>
        <v>2</v>
      </c>
      <c r="R19" s="20">
        <f t="shared" si="6"/>
        <v>9</v>
      </c>
      <c r="S19" s="20">
        <f t="shared" si="7"/>
        <v>15</v>
      </c>
      <c r="T19" s="20">
        <f t="shared" si="8"/>
        <v>12</v>
      </c>
      <c r="U19" s="20">
        <f t="shared" si="9"/>
        <v>10</v>
      </c>
      <c r="W19" s="20" t="str">
        <f t="shared" si="10"/>
        <v>Scatter</v>
      </c>
      <c r="X19" s="20" t="str">
        <f t="shared" si="11"/>
        <v>Q</v>
      </c>
      <c r="Y19" s="20" t="str">
        <f t="shared" si="12"/>
        <v>AG</v>
      </c>
      <c r="Z19" s="20" t="str">
        <f t="shared" si="13"/>
        <v>M2G</v>
      </c>
      <c r="AA19" s="20" t="str">
        <f t="shared" si="14"/>
        <v>J</v>
      </c>
    </row>
    <row r="20" spans="1:28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si="1"/>
        <v>16</v>
      </c>
      <c r="E20" s="21">
        <f t="shared" si="2"/>
        <v>16</v>
      </c>
      <c r="F20" s="21">
        <f t="shared" si="3"/>
        <v>17</v>
      </c>
      <c r="G20" s="129">
        <f t="shared" si="4"/>
        <v>0</v>
      </c>
      <c r="H20" s="126">
        <v>16</v>
      </c>
      <c r="J20" s="16">
        <v>16</v>
      </c>
      <c r="K20" s="19" t="s">
        <v>44</v>
      </c>
      <c r="L20" s="19" t="s">
        <v>44</v>
      </c>
      <c r="M20" s="19" t="s">
        <v>41</v>
      </c>
      <c r="N20" s="19" t="s">
        <v>42</v>
      </c>
      <c r="O20" s="19" t="s">
        <v>35</v>
      </c>
      <c r="Q20" s="20">
        <f t="shared" si="5"/>
        <v>10</v>
      </c>
      <c r="R20" s="20">
        <f t="shared" si="6"/>
        <v>10</v>
      </c>
      <c r="S20" s="20">
        <f t="shared" si="7"/>
        <v>7</v>
      </c>
      <c r="T20" s="20">
        <f t="shared" si="8"/>
        <v>8</v>
      </c>
      <c r="U20" s="20">
        <f t="shared" si="9"/>
        <v>3</v>
      </c>
      <c r="W20" s="20" t="str">
        <f t="shared" si="10"/>
        <v>J</v>
      </c>
      <c r="X20" s="20" t="str">
        <f t="shared" si="11"/>
        <v>J</v>
      </c>
      <c r="Y20" s="20" t="str">
        <f t="shared" si="12"/>
        <v>A</v>
      </c>
      <c r="Z20" s="20" t="str">
        <f t="shared" si="13"/>
        <v>K</v>
      </c>
      <c r="AA20" s="20" t="str">
        <f t="shared" si="14"/>
        <v>M1</v>
      </c>
    </row>
    <row r="21" spans="1:28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1"/>
        <v>15</v>
      </c>
      <c r="E21" s="21">
        <f t="shared" si="2"/>
        <v>19</v>
      </c>
      <c r="F21" s="21">
        <f t="shared" si="3"/>
        <v>11</v>
      </c>
      <c r="G21" s="129">
        <f t="shared" si="4"/>
        <v>0</v>
      </c>
      <c r="H21" s="126">
        <v>17</v>
      </c>
      <c r="J21" s="29">
        <v>17</v>
      </c>
      <c r="K21" s="19" t="s">
        <v>41</v>
      </c>
      <c r="L21" s="19" t="s">
        <v>71</v>
      </c>
      <c r="M21" s="19" t="s">
        <v>140</v>
      </c>
      <c r="N21" s="19" t="s">
        <v>42</v>
      </c>
      <c r="O21" s="19" t="s">
        <v>44</v>
      </c>
      <c r="Q21" s="20">
        <f t="shared" si="5"/>
        <v>7</v>
      </c>
      <c r="R21" s="20">
        <f t="shared" si="6"/>
        <v>15</v>
      </c>
      <c r="S21" s="20">
        <f t="shared" si="7"/>
        <v>10</v>
      </c>
      <c r="T21" s="20">
        <f t="shared" si="8"/>
        <v>8</v>
      </c>
      <c r="U21" s="20">
        <f t="shared" si="9"/>
        <v>10</v>
      </c>
      <c r="W21" s="20" t="str">
        <f t="shared" si="10"/>
        <v>A</v>
      </c>
      <c r="X21" s="20" t="str">
        <f t="shared" si="11"/>
        <v>AG</v>
      </c>
      <c r="Y21" s="20" t="str">
        <f t="shared" si="12"/>
        <v>J</v>
      </c>
      <c r="Z21" s="20" t="str">
        <f t="shared" si="13"/>
        <v>K</v>
      </c>
      <c r="AA21" s="20" t="str">
        <f t="shared" si="14"/>
        <v>J</v>
      </c>
    </row>
    <row r="22" spans="1:28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1"/>
        <v>25</v>
      </c>
      <c r="E22" s="22">
        <f t="shared" si="2"/>
        <v>19</v>
      </c>
      <c r="F22" s="22">
        <f t="shared" si="3"/>
        <v>9</v>
      </c>
      <c r="G22" s="130">
        <f t="shared" si="4"/>
        <v>0</v>
      </c>
      <c r="H22" s="127">
        <v>18</v>
      </c>
      <c r="J22" s="29">
        <v>18</v>
      </c>
      <c r="K22" s="19" t="s">
        <v>43</v>
      </c>
      <c r="L22" s="19" t="s">
        <v>138</v>
      </c>
      <c r="M22" s="19" t="s">
        <v>78</v>
      </c>
      <c r="N22" s="19" t="s">
        <v>33</v>
      </c>
      <c r="O22" s="19" t="s">
        <v>36</v>
      </c>
      <c r="Q22" s="20">
        <f t="shared" si="5"/>
        <v>9</v>
      </c>
      <c r="R22" s="20">
        <f t="shared" si="6"/>
        <v>8</v>
      </c>
      <c r="S22" s="20">
        <f t="shared" si="7"/>
        <v>18</v>
      </c>
      <c r="T22" s="20">
        <f t="shared" si="8"/>
        <v>6</v>
      </c>
      <c r="U22" s="20">
        <f t="shared" si="9"/>
        <v>4</v>
      </c>
      <c r="W22" s="20" t="str">
        <f t="shared" si="10"/>
        <v>Q</v>
      </c>
      <c r="X22" s="20" t="str">
        <f t="shared" si="11"/>
        <v>K</v>
      </c>
      <c r="Y22" s="20" t="str">
        <f t="shared" si="12"/>
        <v>JG</v>
      </c>
      <c r="Z22" s="20" t="str">
        <f t="shared" si="13"/>
        <v>M4</v>
      </c>
      <c r="AA22" s="20" t="str">
        <f t="shared" si="14"/>
        <v>M2</v>
      </c>
      <c r="AB22" s="55"/>
    </row>
    <row r="23" spans="1:28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41</v>
      </c>
      <c r="L23" s="19" t="s">
        <v>44</v>
      </c>
      <c r="M23" s="19" t="s">
        <v>140</v>
      </c>
      <c r="N23" s="19" t="s">
        <v>42</v>
      </c>
      <c r="O23" s="19" t="s">
        <v>32</v>
      </c>
      <c r="Q23" s="20">
        <f t="shared" si="5"/>
        <v>7</v>
      </c>
      <c r="R23" s="20">
        <f t="shared" si="6"/>
        <v>10</v>
      </c>
      <c r="S23" s="20">
        <f t="shared" si="7"/>
        <v>10</v>
      </c>
      <c r="T23" s="20">
        <f t="shared" si="8"/>
        <v>8</v>
      </c>
      <c r="U23" s="20">
        <f t="shared" si="9"/>
        <v>5</v>
      </c>
      <c r="W23" s="20" t="str">
        <f t="shared" si="10"/>
        <v>A</v>
      </c>
      <c r="X23" s="20" t="str">
        <f t="shared" si="11"/>
        <v>J</v>
      </c>
      <c r="Y23" s="20" t="str">
        <f t="shared" si="12"/>
        <v>J</v>
      </c>
      <c r="Z23" s="20" t="str">
        <f t="shared" si="13"/>
        <v>K</v>
      </c>
      <c r="AA23" s="20" t="str">
        <f t="shared" si="14"/>
        <v>M3</v>
      </c>
      <c r="AB23" s="55"/>
    </row>
    <row r="24" spans="1:28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35</v>
      </c>
      <c r="L24" s="19" t="s">
        <v>142</v>
      </c>
      <c r="M24" s="19" t="s">
        <v>41</v>
      </c>
      <c r="N24" s="19" t="s">
        <v>74</v>
      </c>
      <c r="O24" s="19" t="s">
        <v>43</v>
      </c>
      <c r="Q24" s="20">
        <f t="shared" si="5"/>
        <v>3</v>
      </c>
      <c r="R24" s="20">
        <f t="shared" si="6"/>
        <v>5</v>
      </c>
      <c r="S24" s="20">
        <f t="shared" si="7"/>
        <v>7</v>
      </c>
      <c r="T24" s="20">
        <f t="shared" si="8"/>
        <v>16</v>
      </c>
      <c r="U24" s="20">
        <f t="shared" si="9"/>
        <v>9</v>
      </c>
      <c r="W24" s="20" t="str">
        <f t="shared" si="10"/>
        <v>M1</v>
      </c>
      <c r="X24" s="20" t="str">
        <f t="shared" si="11"/>
        <v>M3</v>
      </c>
      <c r="Y24" s="20" t="str">
        <f t="shared" si="12"/>
        <v>A</v>
      </c>
      <c r="Z24" s="20" t="str">
        <f t="shared" si="13"/>
        <v>KG</v>
      </c>
      <c r="AA24" s="20" t="str">
        <f t="shared" si="14"/>
        <v>Q</v>
      </c>
      <c r="AB24" s="55"/>
    </row>
    <row r="25" spans="1:28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33</v>
      </c>
      <c r="L25" s="19" t="s">
        <v>68</v>
      </c>
      <c r="M25" s="19" t="s">
        <v>141</v>
      </c>
      <c r="N25" s="19" t="s">
        <v>137</v>
      </c>
      <c r="O25" s="19" t="s">
        <v>36</v>
      </c>
      <c r="Q25" s="20">
        <f t="shared" si="5"/>
        <v>6</v>
      </c>
      <c r="R25" s="20">
        <f t="shared" si="6"/>
        <v>13</v>
      </c>
      <c r="S25" s="20">
        <f t="shared" si="7"/>
        <v>6</v>
      </c>
      <c r="T25" s="20">
        <f t="shared" si="8"/>
        <v>7</v>
      </c>
      <c r="U25" s="20">
        <f t="shared" si="9"/>
        <v>4</v>
      </c>
      <c r="W25" s="20" t="str">
        <f t="shared" si="10"/>
        <v>M4</v>
      </c>
      <c r="X25" s="20" t="str">
        <f t="shared" si="11"/>
        <v>M3G</v>
      </c>
      <c r="Y25" s="20" t="str">
        <f t="shared" si="12"/>
        <v>M4</v>
      </c>
      <c r="Z25" s="20" t="str">
        <f t="shared" si="13"/>
        <v>A</v>
      </c>
      <c r="AA25" s="20" t="str">
        <f t="shared" si="14"/>
        <v>M2</v>
      </c>
      <c r="AB25" s="55"/>
    </row>
    <row r="26" spans="1:28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41</v>
      </c>
      <c r="L26" s="19" t="s">
        <v>139</v>
      </c>
      <c r="M26" s="19" t="s">
        <v>141</v>
      </c>
      <c r="N26" s="19" t="s">
        <v>43</v>
      </c>
      <c r="O26" s="19" t="s">
        <v>44</v>
      </c>
      <c r="Q26" s="20">
        <f t="shared" si="5"/>
        <v>7</v>
      </c>
      <c r="R26" s="20">
        <f t="shared" si="6"/>
        <v>9</v>
      </c>
      <c r="S26" s="20">
        <f t="shared" si="7"/>
        <v>6</v>
      </c>
      <c r="T26" s="20">
        <f t="shared" si="8"/>
        <v>9</v>
      </c>
      <c r="U26" s="20">
        <f t="shared" si="9"/>
        <v>10</v>
      </c>
      <c r="W26" s="20" t="str">
        <f t="shared" si="10"/>
        <v>A</v>
      </c>
      <c r="X26" s="20" t="str">
        <f t="shared" si="11"/>
        <v>Q</v>
      </c>
      <c r="Y26" s="20" t="str">
        <f t="shared" si="12"/>
        <v>M4</v>
      </c>
      <c r="Z26" s="20" t="str">
        <f t="shared" si="13"/>
        <v>Q</v>
      </c>
      <c r="AA26" s="20" t="str">
        <f t="shared" si="14"/>
        <v>J</v>
      </c>
      <c r="AB26" s="55"/>
    </row>
    <row r="27" spans="1:28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41</v>
      </c>
      <c r="L27" s="19" t="s">
        <v>72</v>
      </c>
      <c r="M27" s="19" t="s">
        <v>41</v>
      </c>
      <c r="N27" s="19" t="s">
        <v>33</v>
      </c>
      <c r="O27" s="19" t="s">
        <v>32</v>
      </c>
      <c r="Q27" s="20">
        <f t="shared" si="5"/>
        <v>7</v>
      </c>
      <c r="R27" s="20">
        <f t="shared" si="6"/>
        <v>15</v>
      </c>
      <c r="S27" s="20">
        <f t="shared" si="7"/>
        <v>7</v>
      </c>
      <c r="T27" s="20">
        <f t="shared" si="8"/>
        <v>6</v>
      </c>
      <c r="U27" s="20">
        <f t="shared" si="9"/>
        <v>5</v>
      </c>
      <c r="W27" s="20" t="str">
        <f t="shared" si="10"/>
        <v>A</v>
      </c>
      <c r="X27" s="20" t="str">
        <f t="shared" si="11"/>
        <v>AG</v>
      </c>
      <c r="Y27" s="20" t="str">
        <f t="shared" si="12"/>
        <v>A</v>
      </c>
      <c r="Z27" s="20" t="str">
        <f t="shared" si="13"/>
        <v>M4</v>
      </c>
      <c r="AA27" s="20" t="str">
        <f t="shared" si="14"/>
        <v>M3</v>
      </c>
      <c r="AB27" s="55"/>
    </row>
    <row r="28" spans="1:28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42</v>
      </c>
      <c r="M28" s="19" t="s">
        <v>70</v>
      </c>
      <c r="N28" s="19" t="s">
        <v>42</v>
      </c>
      <c r="O28" s="19" t="s">
        <v>44</v>
      </c>
      <c r="Q28" s="20">
        <f t="shared" si="5"/>
        <v>8</v>
      </c>
      <c r="R28" s="20">
        <f t="shared" si="6"/>
        <v>8</v>
      </c>
      <c r="S28" s="20">
        <f t="shared" si="7"/>
        <v>14</v>
      </c>
      <c r="T28" s="20">
        <f t="shared" si="8"/>
        <v>8</v>
      </c>
      <c r="U28" s="20">
        <f t="shared" si="9"/>
        <v>10</v>
      </c>
      <c r="W28" s="20" t="str">
        <f t="shared" si="10"/>
        <v>K</v>
      </c>
      <c r="X28" s="20" t="str">
        <f t="shared" si="11"/>
        <v>K</v>
      </c>
      <c r="Y28" s="20" t="str">
        <f t="shared" si="12"/>
        <v>M4G</v>
      </c>
      <c r="Z28" s="20" t="str">
        <f t="shared" si="13"/>
        <v>K</v>
      </c>
      <c r="AA28" s="20" t="str">
        <f t="shared" si="14"/>
        <v>J</v>
      </c>
      <c r="AB28" s="55"/>
    </row>
    <row r="29" spans="1:28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36</v>
      </c>
      <c r="L29" s="19" t="s">
        <v>76</v>
      </c>
      <c r="M29" s="19" t="s">
        <v>140</v>
      </c>
      <c r="N29" s="19" t="s">
        <v>44</v>
      </c>
      <c r="O29" s="19" t="s">
        <v>32</v>
      </c>
      <c r="Q29" s="20">
        <f t="shared" si="5"/>
        <v>4</v>
      </c>
      <c r="R29" s="20">
        <f t="shared" si="6"/>
        <v>17</v>
      </c>
      <c r="S29" s="20">
        <f t="shared" si="7"/>
        <v>10</v>
      </c>
      <c r="T29" s="20">
        <f t="shared" si="8"/>
        <v>10</v>
      </c>
      <c r="U29" s="20">
        <f t="shared" si="9"/>
        <v>5</v>
      </c>
      <c r="W29" s="20" t="str">
        <f t="shared" si="10"/>
        <v>M2</v>
      </c>
      <c r="X29" s="20" t="str">
        <f t="shared" si="11"/>
        <v>QG</v>
      </c>
      <c r="Y29" s="20" t="str">
        <f t="shared" si="12"/>
        <v>J</v>
      </c>
      <c r="Z29" s="20" t="str">
        <f t="shared" si="13"/>
        <v>J</v>
      </c>
      <c r="AA29" s="20" t="str">
        <f t="shared" si="14"/>
        <v>M3</v>
      </c>
      <c r="AB29" s="55"/>
    </row>
    <row r="30" spans="1:28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35</v>
      </c>
      <c r="L30" s="19" t="s">
        <v>33</v>
      </c>
      <c r="M30" s="19" t="s">
        <v>140</v>
      </c>
      <c r="N30" s="19" t="s">
        <v>35</v>
      </c>
      <c r="O30" s="19" t="s">
        <v>32</v>
      </c>
      <c r="Q30" s="20">
        <f t="shared" si="5"/>
        <v>3</v>
      </c>
      <c r="R30" s="20">
        <f t="shared" si="6"/>
        <v>6</v>
      </c>
      <c r="S30" s="20">
        <f t="shared" si="7"/>
        <v>10</v>
      </c>
      <c r="T30" s="20">
        <f t="shared" si="8"/>
        <v>3</v>
      </c>
      <c r="U30" s="20">
        <f t="shared" si="9"/>
        <v>5</v>
      </c>
      <c r="W30" s="20" t="str">
        <f t="shared" si="10"/>
        <v>M1</v>
      </c>
      <c r="X30" s="20" t="str">
        <f t="shared" si="11"/>
        <v>M4</v>
      </c>
      <c r="Y30" s="20" t="str">
        <f t="shared" si="12"/>
        <v>J</v>
      </c>
      <c r="Z30" s="20" t="str">
        <f t="shared" si="13"/>
        <v>M1</v>
      </c>
      <c r="AA30" s="20" t="str">
        <f t="shared" si="14"/>
        <v>M3</v>
      </c>
      <c r="AB30" s="55"/>
    </row>
    <row r="31" spans="1:28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43</v>
      </c>
      <c r="L31" s="19" t="s">
        <v>140</v>
      </c>
      <c r="M31" s="19" t="s">
        <v>78</v>
      </c>
      <c r="N31" s="19" t="s">
        <v>44</v>
      </c>
      <c r="O31" s="19" t="s">
        <v>33</v>
      </c>
      <c r="Q31" s="20">
        <f t="shared" si="5"/>
        <v>9</v>
      </c>
      <c r="R31" s="20">
        <f t="shared" si="6"/>
        <v>10</v>
      </c>
      <c r="S31" s="20">
        <f t="shared" si="7"/>
        <v>18</v>
      </c>
      <c r="T31" s="20">
        <f t="shared" si="8"/>
        <v>10</v>
      </c>
      <c r="U31" s="20">
        <f t="shared" si="9"/>
        <v>6</v>
      </c>
      <c r="W31" s="20" t="str">
        <f t="shared" si="10"/>
        <v>Q</v>
      </c>
      <c r="X31" s="20" t="str">
        <f t="shared" si="11"/>
        <v>J</v>
      </c>
      <c r="Y31" s="20" t="str">
        <f t="shared" si="12"/>
        <v>JG</v>
      </c>
      <c r="Z31" s="20" t="str">
        <f t="shared" si="13"/>
        <v>J</v>
      </c>
      <c r="AA31" s="20" t="str">
        <f t="shared" si="14"/>
        <v>M4</v>
      </c>
      <c r="AB31" s="55"/>
    </row>
    <row r="32" spans="1:28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42</v>
      </c>
      <c r="L32" s="19" t="s">
        <v>74</v>
      </c>
      <c r="M32" s="19" t="s">
        <v>35</v>
      </c>
      <c r="N32" s="19" t="s">
        <v>78</v>
      </c>
      <c r="O32" s="19" t="s">
        <v>44</v>
      </c>
      <c r="Q32" s="20">
        <f t="shared" si="5"/>
        <v>8</v>
      </c>
      <c r="R32" s="20">
        <f t="shared" si="6"/>
        <v>16</v>
      </c>
      <c r="S32" s="20">
        <f t="shared" si="7"/>
        <v>3</v>
      </c>
      <c r="T32" s="20">
        <f t="shared" si="8"/>
        <v>18</v>
      </c>
      <c r="U32" s="20">
        <f t="shared" si="9"/>
        <v>10</v>
      </c>
      <c r="W32" s="20" t="str">
        <f t="shared" si="10"/>
        <v>K</v>
      </c>
      <c r="X32" s="20" t="str">
        <f t="shared" si="11"/>
        <v>KG</v>
      </c>
      <c r="Y32" s="20" t="str">
        <f t="shared" si="12"/>
        <v>M1</v>
      </c>
      <c r="Z32" s="20" t="str">
        <f t="shared" si="13"/>
        <v>JG</v>
      </c>
      <c r="AA32" s="20" t="str">
        <f t="shared" si="14"/>
        <v>J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41</v>
      </c>
      <c r="L33" s="19" t="s">
        <v>142</v>
      </c>
      <c r="M33" s="19" t="s">
        <v>141</v>
      </c>
      <c r="N33" s="19" t="s">
        <v>43</v>
      </c>
      <c r="O33" s="19" t="s">
        <v>44</v>
      </c>
      <c r="Q33" s="20">
        <f t="shared" si="5"/>
        <v>7</v>
      </c>
      <c r="R33" s="20">
        <f t="shared" si="6"/>
        <v>5</v>
      </c>
      <c r="S33" s="20">
        <f t="shared" si="7"/>
        <v>6</v>
      </c>
      <c r="T33" s="20">
        <f t="shared" si="8"/>
        <v>9</v>
      </c>
      <c r="U33" s="20">
        <f t="shared" si="9"/>
        <v>10</v>
      </c>
      <c r="W33" s="20" t="str">
        <f t="shared" si="10"/>
        <v>A</v>
      </c>
      <c r="X33" s="20" t="str">
        <f t="shared" si="11"/>
        <v>M3</v>
      </c>
      <c r="Y33" s="20" t="str">
        <f t="shared" si="12"/>
        <v>M4</v>
      </c>
      <c r="Z33" s="20" t="str">
        <f t="shared" si="13"/>
        <v>Q</v>
      </c>
      <c r="AA33" s="20" t="str">
        <f t="shared" si="14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32</v>
      </c>
      <c r="L34" s="19" t="s">
        <v>66</v>
      </c>
      <c r="M34" s="19" t="s">
        <v>41</v>
      </c>
      <c r="N34" s="19" t="s">
        <v>36</v>
      </c>
      <c r="O34" s="19" t="s">
        <v>32</v>
      </c>
      <c r="Q34" s="20">
        <f t="shared" si="5"/>
        <v>5</v>
      </c>
      <c r="R34" s="20">
        <f t="shared" si="6"/>
        <v>12</v>
      </c>
      <c r="S34" s="20">
        <f t="shared" si="7"/>
        <v>7</v>
      </c>
      <c r="T34" s="20">
        <f t="shared" si="8"/>
        <v>4</v>
      </c>
      <c r="U34" s="20">
        <f t="shared" si="9"/>
        <v>5</v>
      </c>
      <c r="W34" s="20" t="str">
        <f t="shared" si="10"/>
        <v>M3</v>
      </c>
      <c r="X34" s="20" t="str">
        <f t="shared" si="11"/>
        <v>M2G</v>
      </c>
      <c r="Y34" s="20" t="str">
        <f t="shared" si="12"/>
        <v>A</v>
      </c>
      <c r="Z34" s="20" t="str">
        <f t="shared" si="13"/>
        <v>M2</v>
      </c>
      <c r="AA34" s="20" t="str">
        <f t="shared" si="14"/>
        <v>M3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139</v>
      </c>
      <c r="M35" s="19" t="s">
        <v>70</v>
      </c>
      <c r="N35" s="19" t="s">
        <v>78</v>
      </c>
      <c r="O35" s="19" t="s">
        <v>43</v>
      </c>
      <c r="Q35" s="20">
        <f t="shared" si="5"/>
        <v>10</v>
      </c>
      <c r="R35" s="20">
        <f t="shared" si="6"/>
        <v>9</v>
      </c>
      <c r="S35" s="20">
        <f t="shared" si="7"/>
        <v>14</v>
      </c>
      <c r="T35" s="20">
        <f t="shared" si="8"/>
        <v>18</v>
      </c>
      <c r="U35" s="20">
        <f t="shared" si="9"/>
        <v>9</v>
      </c>
      <c r="W35" s="20" t="str">
        <f t="shared" si="10"/>
        <v>J</v>
      </c>
      <c r="X35" s="20" t="str">
        <f t="shared" si="11"/>
        <v>Q</v>
      </c>
      <c r="Y35" s="20" t="str">
        <f t="shared" si="12"/>
        <v>M4G</v>
      </c>
      <c r="Z35" s="20" t="str">
        <f t="shared" si="13"/>
        <v>JG</v>
      </c>
      <c r="AA35" s="20" t="str">
        <f t="shared" si="14"/>
        <v>Q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78</v>
      </c>
      <c r="M36" s="19" t="s">
        <v>41</v>
      </c>
      <c r="N36" s="19" t="s">
        <v>43</v>
      </c>
      <c r="O36" s="19" t="s">
        <v>35</v>
      </c>
      <c r="Q36" s="20">
        <f t="shared" si="5"/>
        <v>10</v>
      </c>
      <c r="R36" s="20">
        <f t="shared" si="6"/>
        <v>18</v>
      </c>
      <c r="S36" s="20">
        <f t="shared" si="7"/>
        <v>7</v>
      </c>
      <c r="T36" s="20">
        <f t="shared" si="8"/>
        <v>9</v>
      </c>
      <c r="U36" s="20">
        <f t="shared" si="9"/>
        <v>3</v>
      </c>
      <c r="W36" s="20" t="str">
        <f t="shared" si="10"/>
        <v>J</v>
      </c>
      <c r="X36" s="20" t="str">
        <f t="shared" si="11"/>
        <v>JG</v>
      </c>
      <c r="Y36" s="20" t="str">
        <f t="shared" si="12"/>
        <v>A</v>
      </c>
      <c r="Z36" s="20" t="str">
        <f t="shared" si="13"/>
        <v>Q</v>
      </c>
      <c r="AA36" s="20" t="str">
        <f t="shared" si="14"/>
        <v>M1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139</v>
      </c>
      <c r="L37" s="19" t="s">
        <v>139</v>
      </c>
      <c r="M37" s="19" t="s">
        <v>141</v>
      </c>
      <c r="N37" s="19" t="s">
        <v>33</v>
      </c>
      <c r="O37" s="19" t="s">
        <v>43</v>
      </c>
      <c r="Q37" s="20">
        <f t="shared" si="5"/>
        <v>9</v>
      </c>
      <c r="R37" s="20">
        <f t="shared" si="6"/>
        <v>9</v>
      </c>
      <c r="S37" s="20">
        <f t="shared" si="7"/>
        <v>6</v>
      </c>
      <c r="T37" s="20">
        <f t="shared" si="8"/>
        <v>6</v>
      </c>
      <c r="U37" s="20">
        <f t="shared" si="9"/>
        <v>9</v>
      </c>
      <c r="W37" s="20" t="str">
        <f t="shared" si="10"/>
        <v>Q</v>
      </c>
      <c r="X37" s="20" t="str">
        <f t="shared" si="11"/>
        <v>Q</v>
      </c>
      <c r="Y37" s="20" t="str">
        <f t="shared" si="12"/>
        <v>M4</v>
      </c>
      <c r="Z37" s="20" t="str">
        <f t="shared" si="13"/>
        <v>M4</v>
      </c>
      <c r="AA37" s="20" t="str">
        <f t="shared" si="14"/>
        <v>Q</v>
      </c>
    </row>
    <row r="38" spans="1:28" ht="16.5" customHeight="1">
      <c r="H38" s="25"/>
      <c r="J38" s="29">
        <v>34</v>
      </c>
      <c r="K38" s="19" t="s">
        <v>32</v>
      </c>
      <c r="L38" s="19" t="s">
        <v>76</v>
      </c>
      <c r="M38" s="19" t="s">
        <v>76</v>
      </c>
      <c r="N38" s="19" t="s">
        <v>43</v>
      </c>
      <c r="O38" s="19" t="s">
        <v>44</v>
      </c>
      <c r="Q38" s="20">
        <f t="shared" si="5"/>
        <v>5</v>
      </c>
      <c r="R38" s="20">
        <f t="shared" si="6"/>
        <v>17</v>
      </c>
      <c r="S38" s="20">
        <f t="shared" si="7"/>
        <v>17</v>
      </c>
      <c r="T38" s="20">
        <f t="shared" si="8"/>
        <v>9</v>
      </c>
      <c r="U38" s="20">
        <f t="shared" si="9"/>
        <v>10</v>
      </c>
      <c r="W38" s="20" t="str">
        <f t="shared" si="10"/>
        <v>M3</v>
      </c>
      <c r="X38" s="20" t="str">
        <f t="shared" si="11"/>
        <v>QG</v>
      </c>
      <c r="Y38" s="20" t="str">
        <f t="shared" si="12"/>
        <v>QG</v>
      </c>
      <c r="Z38" s="20" t="str">
        <f t="shared" si="13"/>
        <v>Q</v>
      </c>
      <c r="AA38" s="20" t="str">
        <f t="shared" si="14"/>
        <v>J</v>
      </c>
    </row>
    <row r="39" spans="1:28" ht="16.5" customHeight="1">
      <c r="H39" s="25"/>
      <c r="J39" s="16">
        <v>35</v>
      </c>
      <c r="K39" s="19" t="s">
        <v>36</v>
      </c>
      <c r="L39" s="19" t="s">
        <v>41</v>
      </c>
      <c r="M39" s="19" t="s">
        <v>43</v>
      </c>
      <c r="N39" s="19" t="s">
        <v>35</v>
      </c>
      <c r="O39" s="19" t="s">
        <v>42</v>
      </c>
      <c r="Q39" s="20">
        <f t="shared" si="5"/>
        <v>4</v>
      </c>
      <c r="R39" s="20">
        <f t="shared" si="6"/>
        <v>7</v>
      </c>
      <c r="S39" s="20">
        <f t="shared" si="7"/>
        <v>9</v>
      </c>
      <c r="T39" s="20">
        <f t="shared" si="8"/>
        <v>3</v>
      </c>
      <c r="U39" s="20">
        <f t="shared" si="9"/>
        <v>8</v>
      </c>
      <c r="W39" s="20" t="str">
        <f t="shared" si="10"/>
        <v>M2</v>
      </c>
      <c r="X39" s="20" t="str">
        <f t="shared" si="11"/>
        <v>A</v>
      </c>
      <c r="Y39" s="20" t="str">
        <f t="shared" si="12"/>
        <v>Q</v>
      </c>
      <c r="Z39" s="20" t="str">
        <f t="shared" si="13"/>
        <v>M1</v>
      </c>
      <c r="AA39" s="20" t="str">
        <f t="shared" si="14"/>
        <v>K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78</v>
      </c>
      <c r="M40" s="19" t="s">
        <v>35</v>
      </c>
      <c r="N40" s="19" t="s">
        <v>36</v>
      </c>
      <c r="O40" s="19" t="s">
        <v>32</v>
      </c>
      <c r="Q40" s="20">
        <f t="shared" si="5"/>
        <v>7</v>
      </c>
      <c r="R40" s="20">
        <f t="shared" si="6"/>
        <v>18</v>
      </c>
      <c r="S40" s="20">
        <f t="shared" si="7"/>
        <v>3</v>
      </c>
      <c r="T40" s="20">
        <f t="shared" si="8"/>
        <v>4</v>
      </c>
      <c r="U40" s="20">
        <f t="shared" si="9"/>
        <v>5</v>
      </c>
      <c r="W40" s="20" t="str">
        <f t="shared" si="10"/>
        <v>A</v>
      </c>
      <c r="X40" s="20" t="str">
        <f t="shared" si="11"/>
        <v>JG</v>
      </c>
      <c r="Y40" s="20" t="str">
        <f t="shared" si="12"/>
        <v>M1</v>
      </c>
      <c r="Z40" s="20" t="str">
        <f t="shared" si="13"/>
        <v>M2</v>
      </c>
      <c r="AA40" s="20" t="str">
        <f t="shared" si="14"/>
        <v>M3</v>
      </c>
    </row>
    <row r="41" spans="1:28" ht="16.5" customHeight="1">
      <c r="H41" s="25"/>
      <c r="J41" s="29">
        <v>37</v>
      </c>
      <c r="K41" s="19" t="s">
        <v>41</v>
      </c>
      <c r="L41" s="19" t="s">
        <v>42</v>
      </c>
      <c r="M41" s="19" t="s">
        <v>41</v>
      </c>
      <c r="N41" s="19" t="s">
        <v>33</v>
      </c>
      <c r="O41" s="19" t="s">
        <v>41</v>
      </c>
      <c r="Q41" s="20">
        <f t="shared" si="5"/>
        <v>7</v>
      </c>
      <c r="R41" s="20">
        <f t="shared" si="6"/>
        <v>8</v>
      </c>
      <c r="S41" s="20">
        <f t="shared" si="7"/>
        <v>7</v>
      </c>
      <c r="T41" s="20">
        <f t="shared" si="8"/>
        <v>6</v>
      </c>
      <c r="U41" s="20">
        <f t="shared" si="9"/>
        <v>7</v>
      </c>
      <c r="W41" s="20" t="str">
        <f t="shared" si="10"/>
        <v>A</v>
      </c>
      <c r="X41" s="20" t="str">
        <f t="shared" si="11"/>
        <v>K</v>
      </c>
      <c r="Y41" s="20" t="str">
        <f t="shared" si="12"/>
        <v>A</v>
      </c>
      <c r="Z41" s="20" t="str">
        <f t="shared" si="13"/>
        <v>M4</v>
      </c>
      <c r="AA41" s="20" t="str">
        <f t="shared" si="14"/>
        <v>A</v>
      </c>
    </row>
    <row r="42" spans="1:28" ht="16.5" customHeight="1">
      <c r="H42" s="25"/>
      <c r="J42" s="29">
        <v>38</v>
      </c>
      <c r="K42" s="19" t="s">
        <v>43</v>
      </c>
      <c r="L42" s="19" t="s">
        <v>70</v>
      </c>
      <c r="M42" s="19" t="s">
        <v>72</v>
      </c>
      <c r="N42" s="19" t="s">
        <v>33</v>
      </c>
      <c r="O42" s="19" t="s">
        <v>44</v>
      </c>
      <c r="Q42" s="20">
        <f t="shared" si="5"/>
        <v>9</v>
      </c>
      <c r="R42" s="20">
        <f t="shared" si="6"/>
        <v>14</v>
      </c>
      <c r="S42" s="20">
        <f t="shared" si="7"/>
        <v>15</v>
      </c>
      <c r="T42" s="20">
        <f t="shared" si="8"/>
        <v>6</v>
      </c>
      <c r="U42" s="20">
        <f t="shared" si="9"/>
        <v>10</v>
      </c>
      <c r="W42" s="20" t="str">
        <f t="shared" si="10"/>
        <v>Q</v>
      </c>
      <c r="X42" s="20" t="str">
        <f t="shared" si="11"/>
        <v>M4G</v>
      </c>
      <c r="Y42" s="20" t="str">
        <f t="shared" si="12"/>
        <v>AG</v>
      </c>
      <c r="Z42" s="20" t="str">
        <f t="shared" si="13"/>
        <v>M4</v>
      </c>
      <c r="AA42" s="20" t="str">
        <f t="shared" si="14"/>
        <v>J</v>
      </c>
    </row>
    <row r="43" spans="1:28" ht="16.5" customHeight="1">
      <c r="H43" s="25"/>
      <c r="J43" s="29">
        <v>39</v>
      </c>
      <c r="K43" s="19" t="s">
        <v>140</v>
      </c>
      <c r="L43" s="19" t="s">
        <v>139</v>
      </c>
      <c r="M43" s="19" t="s">
        <v>43</v>
      </c>
      <c r="N43" s="19" t="s">
        <v>44</v>
      </c>
      <c r="O43" s="19" t="s">
        <v>44</v>
      </c>
      <c r="Q43" s="20">
        <f t="shared" si="5"/>
        <v>10</v>
      </c>
      <c r="R43" s="20">
        <f t="shared" si="6"/>
        <v>9</v>
      </c>
      <c r="S43" s="20">
        <f t="shared" si="7"/>
        <v>9</v>
      </c>
      <c r="T43" s="20">
        <f t="shared" si="8"/>
        <v>10</v>
      </c>
      <c r="U43" s="20">
        <f t="shared" si="9"/>
        <v>10</v>
      </c>
      <c r="W43" s="20" t="str">
        <f t="shared" si="10"/>
        <v>J</v>
      </c>
      <c r="X43" s="20" t="str">
        <f t="shared" si="11"/>
        <v>Q</v>
      </c>
      <c r="Y43" s="20" t="str">
        <f t="shared" si="12"/>
        <v>Q</v>
      </c>
      <c r="Z43" s="20" t="str">
        <f t="shared" si="13"/>
        <v>J</v>
      </c>
      <c r="AA43" s="20" t="str">
        <f t="shared" si="14"/>
        <v>J</v>
      </c>
    </row>
    <row r="44" spans="1:28" ht="16.5" customHeight="1">
      <c r="J44" s="16">
        <v>40</v>
      </c>
      <c r="K44" s="19" t="s">
        <v>138</v>
      </c>
      <c r="L44" s="19" t="s">
        <v>212</v>
      </c>
      <c r="M44" s="19" t="s">
        <v>141</v>
      </c>
      <c r="N44" s="19" t="s">
        <v>36</v>
      </c>
      <c r="O44" s="19" t="s">
        <v>35</v>
      </c>
      <c r="Q44" s="20">
        <f t="shared" si="5"/>
        <v>8</v>
      </c>
      <c r="R44" s="20">
        <f t="shared" si="6"/>
        <v>3</v>
      </c>
      <c r="S44" s="20">
        <f t="shared" si="7"/>
        <v>6</v>
      </c>
      <c r="T44" s="20">
        <f t="shared" si="8"/>
        <v>4</v>
      </c>
      <c r="U44" s="20">
        <f t="shared" si="9"/>
        <v>3</v>
      </c>
      <c r="W44" s="20" t="str">
        <f t="shared" si="10"/>
        <v>K</v>
      </c>
      <c r="X44" s="20" t="str">
        <f t="shared" si="11"/>
        <v>M1</v>
      </c>
      <c r="Y44" s="20" t="str">
        <f t="shared" si="12"/>
        <v>M4</v>
      </c>
      <c r="Z44" s="20" t="str">
        <f t="shared" si="13"/>
        <v>M2</v>
      </c>
      <c r="AA44" s="20" t="str">
        <f t="shared" si="14"/>
        <v>M1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42</v>
      </c>
      <c r="O45" s="19" t="s">
        <v>43</v>
      </c>
      <c r="Q45" s="20">
        <f t="shared" si="5"/>
        <v>10</v>
      </c>
      <c r="R45" s="20">
        <f t="shared" si="6"/>
        <v>8</v>
      </c>
      <c r="S45" s="20">
        <f t="shared" si="7"/>
        <v>5</v>
      </c>
      <c r="T45" s="20">
        <f t="shared" si="8"/>
        <v>8</v>
      </c>
      <c r="U45" s="20">
        <f t="shared" si="9"/>
        <v>9</v>
      </c>
      <c r="W45" s="20" t="str">
        <f t="shared" si="10"/>
        <v>J</v>
      </c>
      <c r="X45" s="20" t="str">
        <f t="shared" si="11"/>
        <v>K</v>
      </c>
      <c r="Y45" s="20" t="str">
        <f t="shared" si="12"/>
        <v>M3</v>
      </c>
      <c r="Z45" s="20" t="str">
        <f t="shared" si="13"/>
        <v>K</v>
      </c>
      <c r="AA45" s="20" t="str">
        <f t="shared" si="14"/>
        <v>Q</v>
      </c>
    </row>
    <row r="46" spans="1:28" ht="16.5" customHeight="1">
      <c r="J46" s="29">
        <v>42</v>
      </c>
      <c r="K46" s="19" t="s">
        <v>33</v>
      </c>
      <c r="L46" s="19" t="s">
        <v>66</v>
      </c>
      <c r="M46" s="19" t="s">
        <v>141</v>
      </c>
      <c r="N46" s="19" t="s">
        <v>35</v>
      </c>
      <c r="O46" s="19" t="s">
        <v>43</v>
      </c>
      <c r="Q46" s="20">
        <f t="shared" si="5"/>
        <v>6</v>
      </c>
      <c r="R46" s="20">
        <f t="shared" si="6"/>
        <v>12</v>
      </c>
      <c r="S46" s="20">
        <f t="shared" si="7"/>
        <v>6</v>
      </c>
      <c r="T46" s="20">
        <f t="shared" si="8"/>
        <v>3</v>
      </c>
      <c r="U46" s="20">
        <f t="shared" si="9"/>
        <v>9</v>
      </c>
      <c r="W46" s="20" t="str">
        <f t="shared" si="10"/>
        <v>M4</v>
      </c>
      <c r="X46" s="20" t="str">
        <f t="shared" si="11"/>
        <v>M2G</v>
      </c>
      <c r="Y46" s="20" t="str">
        <f t="shared" si="12"/>
        <v>M4</v>
      </c>
      <c r="Z46" s="20" t="str">
        <f t="shared" si="13"/>
        <v>M1</v>
      </c>
      <c r="AA46" s="20" t="str">
        <f t="shared" si="14"/>
        <v>Q</v>
      </c>
    </row>
    <row r="47" spans="1:28" ht="16.5" customHeight="1">
      <c r="J47" s="29">
        <v>43</v>
      </c>
      <c r="K47" s="19" t="s">
        <v>41</v>
      </c>
      <c r="L47" s="19" t="s">
        <v>41</v>
      </c>
      <c r="M47" s="19" t="s">
        <v>71</v>
      </c>
      <c r="N47" s="19" t="s">
        <v>137</v>
      </c>
      <c r="O47" s="19" t="s">
        <v>44</v>
      </c>
      <c r="Q47" s="20">
        <f t="shared" si="5"/>
        <v>7</v>
      </c>
      <c r="R47" s="20">
        <f t="shared" si="6"/>
        <v>7</v>
      </c>
      <c r="S47" s="20">
        <f t="shared" si="7"/>
        <v>15</v>
      </c>
      <c r="T47" s="20">
        <f t="shared" si="8"/>
        <v>7</v>
      </c>
      <c r="U47" s="20">
        <f t="shared" si="9"/>
        <v>10</v>
      </c>
      <c r="W47" s="20" t="str">
        <f t="shared" si="10"/>
        <v>A</v>
      </c>
      <c r="X47" s="20" t="str">
        <f t="shared" si="11"/>
        <v>A</v>
      </c>
      <c r="Y47" s="20" t="str">
        <f t="shared" si="12"/>
        <v>AG</v>
      </c>
      <c r="Z47" s="20" t="str">
        <f t="shared" si="13"/>
        <v>A</v>
      </c>
      <c r="AA47" s="20" t="str">
        <f t="shared" si="14"/>
        <v>J</v>
      </c>
    </row>
    <row r="48" spans="1:28" ht="16.5" customHeight="1">
      <c r="J48" s="29">
        <v>44</v>
      </c>
      <c r="K48" s="19" t="s">
        <v>44</v>
      </c>
      <c r="L48" s="19" t="s">
        <v>44</v>
      </c>
      <c r="M48" s="19" t="s">
        <v>141</v>
      </c>
      <c r="N48" s="19" t="s">
        <v>67</v>
      </c>
      <c r="O48" s="19" t="s">
        <v>43</v>
      </c>
      <c r="Q48" s="20">
        <f t="shared" si="5"/>
        <v>10</v>
      </c>
      <c r="R48" s="20">
        <f t="shared" si="6"/>
        <v>10</v>
      </c>
      <c r="S48" s="20">
        <f t="shared" si="7"/>
        <v>6</v>
      </c>
      <c r="T48" s="20">
        <f t="shared" si="8"/>
        <v>13</v>
      </c>
      <c r="U48" s="20">
        <f t="shared" si="9"/>
        <v>9</v>
      </c>
      <c r="W48" s="20" t="str">
        <f t="shared" si="10"/>
        <v>J</v>
      </c>
      <c r="X48" s="20" t="str">
        <f t="shared" si="11"/>
        <v>J</v>
      </c>
      <c r="Y48" s="20" t="str">
        <f t="shared" si="12"/>
        <v>M4</v>
      </c>
      <c r="Z48" s="20" t="str">
        <f t="shared" si="13"/>
        <v>M3G</v>
      </c>
      <c r="AA48" s="20" t="str">
        <f t="shared" si="14"/>
        <v>Q</v>
      </c>
    </row>
    <row r="49" spans="10:27" ht="16.5" customHeight="1">
      <c r="J49" s="16">
        <v>45</v>
      </c>
      <c r="K49" s="19" t="s">
        <v>137</v>
      </c>
      <c r="L49" s="19" t="s">
        <v>76</v>
      </c>
      <c r="M49" s="19" t="s">
        <v>32</v>
      </c>
      <c r="N49" s="19" t="s">
        <v>72</v>
      </c>
      <c r="O49" s="19" t="s">
        <v>32</v>
      </c>
      <c r="Q49" s="20">
        <f t="shared" si="5"/>
        <v>7</v>
      </c>
      <c r="R49" s="20">
        <f t="shared" si="6"/>
        <v>17</v>
      </c>
      <c r="S49" s="20">
        <f t="shared" si="7"/>
        <v>5</v>
      </c>
      <c r="T49" s="20">
        <f t="shared" si="8"/>
        <v>15</v>
      </c>
      <c r="U49" s="20">
        <f t="shared" si="9"/>
        <v>5</v>
      </c>
      <c r="W49" s="20" t="str">
        <f t="shared" si="10"/>
        <v>A</v>
      </c>
      <c r="X49" s="20" t="str">
        <f t="shared" si="11"/>
        <v>QG</v>
      </c>
      <c r="Y49" s="20" t="str">
        <f t="shared" si="12"/>
        <v>M3</v>
      </c>
      <c r="Z49" s="20" t="str">
        <f t="shared" si="13"/>
        <v>AG</v>
      </c>
      <c r="AA49" s="20" t="str">
        <f t="shared" si="14"/>
        <v>M3</v>
      </c>
    </row>
    <row r="50" spans="10:27" ht="16.5" customHeight="1">
      <c r="J50" s="16">
        <v>46</v>
      </c>
      <c r="K50" s="19" t="s">
        <v>33</v>
      </c>
      <c r="L50" s="19" t="s">
        <v>33</v>
      </c>
      <c r="M50" s="19" t="s">
        <v>43</v>
      </c>
      <c r="N50" s="19" t="s">
        <v>137</v>
      </c>
      <c r="O50" s="19" t="s">
        <v>34</v>
      </c>
      <c r="Q50" s="20">
        <f t="shared" si="5"/>
        <v>6</v>
      </c>
      <c r="R50" s="20">
        <f t="shared" si="6"/>
        <v>6</v>
      </c>
      <c r="S50" s="20">
        <f t="shared" si="7"/>
        <v>9</v>
      </c>
      <c r="T50" s="20">
        <f t="shared" si="8"/>
        <v>7</v>
      </c>
      <c r="U50" s="20">
        <f t="shared" si="9"/>
        <v>2</v>
      </c>
      <c r="W50" s="20" t="str">
        <f t="shared" si="10"/>
        <v>M4</v>
      </c>
      <c r="X50" s="20" t="str">
        <f t="shared" si="11"/>
        <v>M4</v>
      </c>
      <c r="Y50" s="20" t="str">
        <f t="shared" si="12"/>
        <v>Q</v>
      </c>
      <c r="Z50" s="20" t="str">
        <f t="shared" si="13"/>
        <v>A</v>
      </c>
      <c r="AA50" s="20" t="str">
        <f t="shared" si="14"/>
        <v>Scatter</v>
      </c>
    </row>
    <row r="51" spans="10:27" ht="16.5" customHeight="1">
      <c r="J51" s="29">
        <v>47</v>
      </c>
      <c r="K51" s="19" t="s">
        <v>33</v>
      </c>
      <c r="L51" s="19" t="s">
        <v>212</v>
      </c>
      <c r="M51" s="19" t="s">
        <v>32</v>
      </c>
      <c r="N51" s="19" t="s">
        <v>42</v>
      </c>
      <c r="O51" s="19" t="s">
        <v>32</v>
      </c>
      <c r="Q51" s="20">
        <f t="shared" si="5"/>
        <v>6</v>
      </c>
      <c r="R51" s="20">
        <f t="shared" si="6"/>
        <v>3</v>
      </c>
      <c r="S51" s="20">
        <f t="shared" si="7"/>
        <v>5</v>
      </c>
      <c r="T51" s="20">
        <f t="shared" si="8"/>
        <v>8</v>
      </c>
      <c r="U51" s="20">
        <f t="shared" si="9"/>
        <v>5</v>
      </c>
      <c r="W51" s="20" t="str">
        <f t="shared" si="10"/>
        <v>M4</v>
      </c>
      <c r="X51" s="20" t="str">
        <f t="shared" si="11"/>
        <v>M1</v>
      </c>
      <c r="Y51" s="20" t="str">
        <f t="shared" si="12"/>
        <v>M3</v>
      </c>
      <c r="Z51" s="20" t="str">
        <f t="shared" si="13"/>
        <v>K</v>
      </c>
      <c r="AA51" s="20" t="str">
        <f t="shared" si="14"/>
        <v>M3</v>
      </c>
    </row>
    <row r="52" spans="10:27" ht="16.5" customHeight="1">
      <c r="J52" s="29">
        <v>48</v>
      </c>
      <c r="K52" s="19" t="s">
        <v>44</v>
      </c>
      <c r="L52" s="19" t="s">
        <v>78</v>
      </c>
      <c r="M52" s="19" t="s">
        <v>41</v>
      </c>
      <c r="N52" s="19" t="s">
        <v>43</v>
      </c>
      <c r="O52" s="19" t="s">
        <v>44</v>
      </c>
      <c r="Q52" s="20">
        <f t="shared" si="5"/>
        <v>10</v>
      </c>
      <c r="R52" s="20">
        <f t="shared" si="6"/>
        <v>18</v>
      </c>
      <c r="S52" s="20">
        <f t="shared" si="7"/>
        <v>7</v>
      </c>
      <c r="T52" s="20">
        <f t="shared" si="8"/>
        <v>9</v>
      </c>
      <c r="U52" s="20">
        <f t="shared" si="9"/>
        <v>10</v>
      </c>
      <c r="W52" s="20" t="str">
        <f t="shared" si="10"/>
        <v>J</v>
      </c>
      <c r="X52" s="20" t="str">
        <f t="shared" si="11"/>
        <v>JG</v>
      </c>
      <c r="Y52" s="20" t="str">
        <f t="shared" si="12"/>
        <v>A</v>
      </c>
      <c r="Z52" s="20" t="str">
        <f t="shared" si="13"/>
        <v>Q</v>
      </c>
      <c r="AA52" s="20" t="str">
        <f t="shared" si="14"/>
        <v>J</v>
      </c>
    </row>
    <row r="53" spans="10:27" ht="16.5" customHeight="1">
      <c r="J53" s="29">
        <v>49</v>
      </c>
      <c r="K53" s="19" t="s">
        <v>36</v>
      </c>
      <c r="L53" s="19" t="s">
        <v>41</v>
      </c>
      <c r="M53" s="19" t="s">
        <v>75</v>
      </c>
      <c r="N53" s="19" t="s">
        <v>35</v>
      </c>
      <c r="O53" s="19" t="s">
        <v>44</v>
      </c>
      <c r="Q53" s="20">
        <f t="shared" si="5"/>
        <v>4</v>
      </c>
      <c r="R53" s="20">
        <f t="shared" si="6"/>
        <v>7</v>
      </c>
      <c r="S53" s="20">
        <f t="shared" si="7"/>
        <v>17</v>
      </c>
      <c r="T53" s="20">
        <f t="shared" si="8"/>
        <v>3</v>
      </c>
      <c r="U53" s="20">
        <f t="shared" si="9"/>
        <v>10</v>
      </c>
      <c r="W53" s="20" t="str">
        <f t="shared" si="10"/>
        <v>M2</v>
      </c>
      <c r="X53" s="20" t="str">
        <f t="shared" si="11"/>
        <v>A</v>
      </c>
      <c r="Y53" s="20" t="str">
        <f t="shared" si="12"/>
        <v>QG</v>
      </c>
      <c r="Z53" s="20" t="str">
        <f t="shared" si="13"/>
        <v>M1</v>
      </c>
      <c r="AA53" s="20" t="str">
        <f t="shared" si="14"/>
        <v>J</v>
      </c>
    </row>
    <row r="54" spans="10:27" ht="16.5" customHeight="1">
      <c r="J54" s="16">
        <v>50</v>
      </c>
      <c r="K54" s="19" t="s">
        <v>42</v>
      </c>
      <c r="L54" s="19" t="s">
        <v>140</v>
      </c>
      <c r="M54" s="19" t="s">
        <v>35</v>
      </c>
      <c r="N54" s="19" t="s">
        <v>36</v>
      </c>
      <c r="O54" s="19" t="s">
        <v>35</v>
      </c>
      <c r="Q54" s="20">
        <f t="shared" si="5"/>
        <v>8</v>
      </c>
      <c r="R54" s="20">
        <f t="shared" si="6"/>
        <v>10</v>
      </c>
      <c r="S54" s="20">
        <f t="shared" si="7"/>
        <v>3</v>
      </c>
      <c r="T54" s="20">
        <f t="shared" si="8"/>
        <v>4</v>
      </c>
      <c r="U54" s="20">
        <f t="shared" si="9"/>
        <v>3</v>
      </c>
      <c r="W54" s="20" t="str">
        <f t="shared" si="10"/>
        <v>K</v>
      </c>
      <c r="X54" s="20" t="str">
        <f t="shared" si="11"/>
        <v>J</v>
      </c>
      <c r="Y54" s="20" t="str">
        <f t="shared" si="12"/>
        <v>M1</v>
      </c>
      <c r="Z54" s="20" t="str">
        <f t="shared" si="13"/>
        <v>M2</v>
      </c>
      <c r="AA54" s="20" t="str">
        <f t="shared" si="14"/>
        <v>M1</v>
      </c>
    </row>
    <row r="55" spans="10:27" ht="16.5" customHeight="1">
      <c r="J55" s="16">
        <v>51</v>
      </c>
      <c r="K55" s="19" t="s">
        <v>43</v>
      </c>
      <c r="L55" s="19" t="s">
        <v>212</v>
      </c>
      <c r="M55" s="19" t="s">
        <v>141</v>
      </c>
      <c r="N55" s="19" t="s">
        <v>32</v>
      </c>
      <c r="O55" s="19" t="s">
        <v>44</v>
      </c>
      <c r="Q55" s="20">
        <f t="shared" si="5"/>
        <v>9</v>
      </c>
      <c r="R55" s="20">
        <f t="shared" si="6"/>
        <v>3</v>
      </c>
      <c r="S55" s="20">
        <f t="shared" si="7"/>
        <v>6</v>
      </c>
      <c r="T55" s="20">
        <f t="shared" si="8"/>
        <v>5</v>
      </c>
      <c r="U55" s="20">
        <f t="shared" si="9"/>
        <v>10</v>
      </c>
      <c r="W55" s="20" t="str">
        <f t="shared" si="10"/>
        <v>Q</v>
      </c>
      <c r="X55" s="20" t="str">
        <f t="shared" si="11"/>
        <v>M1</v>
      </c>
      <c r="Y55" s="20" t="str">
        <f t="shared" si="12"/>
        <v>M4</v>
      </c>
      <c r="Z55" s="20" t="str">
        <f t="shared" si="13"/>
        <v>M3</v>
      </c>
      <c r="AA55" s="20" t="str">
        <f t="shared" si="14"/>
        <v>J</v>
      </c>
    </row>
    <row r="56" spans="10:27" ht="16.5" customHeight="1">
      <c r="J56" s="29">
        <v>52</v>
      </c>
      <c r="K56" s="19" t="s">
        <v>33</v>
      </c>
      <c r="L56" s="19" t="s">
        <v>78</v>
      </c>
      <c r="M56" s="19" t="s">
        <v>43</v>
      </c>
      <c r="N56" s="19" t="s">
        <v>33</v>
      </c>
      <c r="O56" s="19" t="s">
        <v>32</v>
      </c>
      <c r="Q56" s="20">
        <f t="shared" si="5"/>
        <v>6</v>
      </c>
      <c r="R56" s="20">
        <f t="shared" si="6"/>
        <v>18</v>
      </c>
      <c r="S56" s="20">
        <f t="shared" si="7"/>
        <v>9</v>
      </c>
      <c r="T56" s="20">
        <f t="shared" si="8"/>
        <v>6</v>
      </c>
      <c r="U56" s="20">
        <f t="shared" si="9"/>
        <v>5</v>
      </c>
      <c r="W56" s="20" t="str">
        <f t="shared" si="10"/>
        <v>M4</v>
      </c>
      <c r="X56" s="20" t="str">
        <f t="shared" si="11"/>
        <v>JG</v>
      </c>
      <c r="Y56" s="20" t="str">
        <f t="shared" si="12"/>
        <v>Q</v>
      </c>
      <c r="Z56" s="20" t="str">
        <f t="shared" si="13"/>
        <v>M4</v>
      </c>
      <c r="AA56" s="20" t="str">
        <f t="shared" si="14"/>
        <v>M3</v>
      </c>
    </row>
    <row r="57" spans="10:27" ht="16.5" customHeight="1">
      <c r="J57" s="29">
        <v>53</v>
      </c>
      <c r="K57" s="19" t="s">
        <v>36</v>
      </c>
      <c r="L57" s="19" t="s">
        <v>41</v>
      </c>
      <c r="M57" s="19" t="s">
        <v>76</v>
      </c>
      <c r="N57" s="19" t="s">
        <v>35</v>
      </c>
      <c r="O57" s="19" t="s">
        <v>41</v>
      </c>
      <c r="Q57" s="20">
        <f t="shared" si="5"/>
        <v>4</v>
      </c>
      <c r="R57" s="20">
        <f t="shared" si="6"/>
        <v>7</v>
      </c>
      <c r="S57" s="20">
        <f t="shared" si="7"/>
        <v>17</v>
      </c>
      <c r="T57" s="20">
        <f t="shared" si="8"/>
        <v>3</v>
      </c>
      <c r="U57" s="20">
        <f t="shared" si="9"/>
        <v>7</v>
      </c>
      <c r="W57" s="20" t="str">
        <f t="shared" si="10"/>
        <v>M2</v>
      </c>
      <c r="X57" s="20" t="str">
        <f t="shared" si="11"/>
        <v>A</v>
      </c>
      <c r="Y57" s="20" t="str">
        <f t="shared" si="12"/>
        <v>QG</v>
      </c>
      <c r="Z57" s="20" t="str">
        <f t="shared" si="13"/>
        <v>M1</v>
      </c>
      <c r="AA57" s="20" t="str">
        <f t="shared" si="14"/>
        <v>A</v>
      </c>
    </row>
    <row r="58" spans="10:27" ht="16.5" customHeight="1">
      <c r="J58" s="29">
        <v>54</v>
      </c>
      <c r="K58" s="19" t="s">
        <v>44</v>
      </c>
      <c r="L58" s="19" t="s">
        <v>33</v>
      </c>
      <c r="M58" s="19" t="s">
        <v>43</v>
      </c>
      <c r="N58" s="19" t="s">
        <v>33</v>
      </c>
      <c r="O58" s="19" t="s">
        <v>44</v>
      </c>
      <c r="Q58" s="20">
        <f t="shared" si="5"/>
        <v>10</v>
      </c>
      <c r="R58" s="20">
        <f t="shared" si="6"/>
        <v>6</v>
      </c>
      <c r="S58" s="20">
        <f t="shared" si="7"/>
        <v>9</v>
      </c>
      <c r="T58" s="20">
        <f t="shared" si="8"/>
        <v>6</v>
      </c>
      <c r="U58" s="20">
        <f t="shared" si="9"/>
        <v>10</v>
      </c>
      <c r="W58" s="20" t="str">
        <f t="shared" si="10"/>
        <v>J</v>
      </c>
      <c r="X58" s="20" t="str">
        <f t="shared" si="11"/>
        <v>M4</v>
      </c>
      <c r="Y58" s="20" t="str">
        <f t="shared" si="12"/>
        <v>Q</v>
      </c>
      <c r="Z58" s="20" t="str">
        <f t="shared" si="13"/>
        <v>M4</v>
      </c>
      <c r="AA58" s="20" t="str">
        <f t="shared" si="14"/>
        <v>J</v>
      </c>
    </row>
    <row r="59" spans="10:27" ht="16.5" customHeight="1">
      <c r="J59" s="16">
        <v>55</v>
      </c>
      <c r="K59" s="19" t="s">
        <v>32</v>
      </c>
      <c r="L59" s="19" t="s">
        <v>44</v>
      </c>
      <c r="M59" s="19" t="s">
        <v>141</v>
      </c>
      <c r="N59" s="19" t="s">
        <v>43</v>
      </c>
      <c r="O59" s="19" t="s">
        <v>44</v>
      </c>
      <c r="Q59" s="20">
        <f t="shared" si="5"/>
        <v>5</v>
      </c>
      <c r="R59" s="20">
        <f t="shared" si="6"/>
        <v>10</v>
      </c>
      <c r="S59" s="20">
        <f t="shared" si="7"/>
        <v>6</v>
      </c>
      <c r="T59" s="20">
        <f t="shared" si="8"/>
        <v>9</v>
      </c>
      <c r="U59" s="20">
        <f t="shared" si="9"/>
        <v>10</v>
      </c>
      <c r="W59" s="20" t="str">
        <f t="shared" si="10"/>
        <v>M3</v>
      </c>
      <c r="X59" s="20" t="str">
        <f t="shared" si="11"/>
        <v>J</v>
      </c>
      <c r="Y59" s="20" t="str">
        <f t="shared" si="12"/>
        <v>M4</v>
      </c>
      <c r="Z59" s="20" t="str">
        <f t="shared" si="13"/>
        <v>Q</v>
      </c>
      <c r="AA59" s="20" t="str">
        <f t="shared" si="14"/>
        <v>J</v>
      </c>
    </row>
    <row r="60" spans="10:27" ht="16.5" customHeight="1">
      <c r="J60" s="16">
        <v>56</v>
      </c>
      <c r="K60" s="19" t="s">
        <v>35</v>
      </c>
      <c r="L60" s="19" t="s">
        <v>142</v>
      </c>
      <c r="M60" s="19" t="s">
        <v>41</v>
      </c>
      <c r="N60" s="19" t="s">
        <v>43</v>
      </c>
      <c r="O60" s="19" t="s">
        <v>42</v>
      </c>
      <c r="Q60" s="20">
        <f t="shared" si="5"/>
        <v>3</v>
      </c>
      <c r="R60" s="20">
        <f t="shared" si="6"/>
        <v>5</v>
      </c>
      <c r="S60" s="20">
        <f t="shared" si="7"/>
        <v>7</v>
      </c>
      <c r="T60" s="20">
        <f t="shared" si="8"/>
        <v>9</v>
      </c>
      <c r="U60" s="20">
        <f t="shared" si="9"/>
        <v>8</v>
      </c>
      <c r="W60" s="20" t="str">
        <f t="shared" si="10"/>
        <v>M1</v>
      </c>
      <c r="X60" s="20" t="str">
        <f t="shared" si="11"/>
        <v>M3</v>
      </c>
      <c r="Y60" s="20" t="str">
        <f t="shared" si="12"/>
        <v>A</v>
      </c>
      <c r="Z60" s="20" t="str">
        <f t="shared" si="13"/>
        <v>Q</v>
      </c>
      <c r="AA60" s="20" t="str">
        <f t="shared" si="14"/>
        <v>K</v>
      </c>
    </row>
    <row r="61" spans="10:27" ht="16.5" customHeight="1">
      <c r="J61" s="29">
        <v>57</v>
      </c>
      <c r="K61" s="19" t="s">
        <v>42</v>
      </c>
      <c r="L61" s="19" t="s">
        <v>69</v>
      </c>
      <c r="M61" s="19" t="s">
        <v>141</v>
      </c>
      <c r="N61" s="19" t="s">
        <v>36</v>
      </c>
      <c r="O61" s="19" t="s">
        <v>43</v>
      </c>
      <c r="Q61" s="20">
        <f t="shared" si="5"/>
        <v>8</v>
      </c>
      <c r="R61" s="20">
        <f t="shared" si="6"/>
        <v>14</v>
      </c>
      <c r="S61" s="20">
        <f t="shared" si="7"/>
        <v>6</v>
      </c>
      <c r="T61" s="20">
        <f t="shared" si="8"/>
        <v>4</v>
      </c>
      <c r="U61" s="20">
        <f t="shared" si="9"/>
        <v>9</v>
      </c>
      <c r="W61" s="20" t="str">
        <f t="shared" si="10"/>
        <v>K</v>
      </c>
      <c r="X61" s="20" t="str">
        <f t="shared" si="11"/>
        <v>M4G</v>
      </c>
      <c r="Y61" s="20" t="str">
        <f t="shared" si="12"/>
        <v>M4</v>
      </c>
      <c r="Z61" s="20" t="str">
        <f t="shared" si="13"/>
        <v>M2</v>
      </c>
      <c r="AA61" s="20" t="str">
        <f t="shared" si="14"/>
        <v>Q</v>
      </c>
    </row>
    <row r="62" spans="10:27" ht="16.5" customHeight="1">
      <c r="J62" s="29">
        <v>58</v>
      </c>
      <c r="K62" s="19" t="s">
        <v>35</v>
      </c>
      <c r="L62" s="19" t="s">
        <v>36</v>
      </c>
      <c r="M62" s="19" t="s">
        <v>32</v>
      </c>
      <c r="N62" s="19" t="s">
        <v>42</v>
      </c>
      <c r="O62" s="19" t="s">
        <v>43</v>
      </c>
      <c r="Q62" s="20">
        <f t="shared" si="5"/>
        <v>3</v>
      </c>
      <c r="R62" s="20">
        <f t="shared" si="6"/>
        <v>4</v>
      </c>
      <c r="S62" s="20">
        <f t="shared" si="7"/>
        <v>5</v>
      </c>
      <c r="T62" s="20">
        <f t="shared" si="8"/>
        <v>8</v>
      </c>
      <c r="U62" s="20">
        <f t="shared" si="9"/>
        <v>9</v>
      </c>
      <c r="W62" s="20" t="str">
        <f t="shared" si="10"/>
        <v>M1</v>
      </c>
      <c r="X62" s="20" t="str">
        <f t="shared" si="11"/>
        <v>M2</v>
      </c>
      <c r="Y62" s="20" t="str">
        <f t="shared" si="12"/>
        <v>M3</v>
      </c>
      <c r="Z62" s="20" t="str">
        <f t="shared" si="13"/>
        <v>K</v>
      </c>
      <c r="AA62" s="20" t="str">
        <f t="shared" si="14"/>
        <v>Q</v>
      </c>
    </row>
    <row r="63" spans="10:27" ht="16.5">
      <c r="J63" s="29">
        <v>59</v>
      </c>
      <c r="K63" s="19" t="s">
        <v>43</v>
      </c>
      <c r="L63" s="19" t="s">
        <v>212</v>
      </c>
      <c r="M63" s="19" t="s">
        <v>141</v>
      </c>
      <c r="N63" s="19" t="s">
        <v>70</v>
      </c>
      <c r="O63" s="19" t="s">
        <v>43</v>
      </c>
      <c r="Q63" s="20">
        <f t="shared" si="5"/>
        <v>9</v>
      </c>
      <c r="R63" s="20">
        <f t="shared" si="6"/>
        <v>3</v>
      </c>
      <c r="S63" s="20">
        <f t="shared" si="7"/>
        <v>6</v>
      </c>
      <c r="T63" s="20">
        <f t="shared" si="8"/>
        <v>14</v>
      </c>
      <c r="U63" s="20">
        <f t="shared" si="9"/>
        <v>9</v>
      </c>
      <c r="W63" s="20" t="str">
        <f t="shared" si="10"/>
        <v>Q</v>
      </c>
      <c r="X63" s="20" t="str">
        <f t="shared" si="11"/>
        <v>M1</v>
      </c>
      <c r="Y63" s="20" t="str">
        <f t="shared" si="12"/>
        <v>M4</v>
      </c>
      <c r="Z63" s="20" t="str">
        <f t="shared" si="13"/>
        <v>M4G</v>
      </c>
      <c r="AA63" s="20" t="str">
        <f t="shared" si="14"/>
        <v>Q</v>
      </c>
    </row>
    <row r="64" spans="10:27" ht="16.5">
      <c r="J64" s="16">
        <v>60</v>
      </c>
      <c r="K64" s="19" t="s">
        <v>43</v>
      </c>
      <c r="L64" s="19" t="s">
        <v>70</v>
      </c>
      <c r="M64" s="19" t="s">
        <v>41</v>
      </c>
      <c r="N64" s="19" t="s">
        <v>33</v>
      </c>
      <c r="O64" s="19" t="s">
        <v>44</v>
      </c>
      <c r="Q64" s="20">
        <f t="shared" si="5"/>
        <v>9</v>
      </c>
      <c r="R64" s="20">
        <f t="shared" si="6"/>
        <v>14</v>
      </c>
      <c r="S64" s="20">
        <f t="shared" si="7"/>
        <v>7</v>
      </c>
      <c r="T64" s="20">
        <f t="shared" si="8"/>
        <v>6</v>
      </c>
      <c r="U64" s="20">
        <f t="shared" si="9"/>
        <v>10</v>
      </c>
      <c r="W64" s="20" t="str">
        <f t="shared" si="10"/>
        <v>Q</v>
      </c>
      <c r="X64" s="20" t="str">
        <f t="shared" si="11"/>
        <v>M4G</v>
      </c>
      <c r="Y64" s="20" t="str">
        <f t="shared" si="12"/>
        <v>A</v>
      </c>
      <c r="Z64" s="20" t="str">
        <f t="shared" si="13"/>
        <v>M4</v>
      </c>
      <c r="AA64" s="20" t="str">
        <f t="shared" si="14"/>
        <v>J</v>
      </c>
    </row>
    <row r="65" spans="10:27" ht="16.5" customHeight="1">
      <c r="J65" s="16">
        <v>61</v>
      </c>
      <c r="K65" s="19" t="s">
        <v>41</v>
      </c>
      <c r="L65" s="19" t="s">
        <v>33</v>
      </c>
      <c r="M65" s="19" t="s">
        <v>67</v>
      </c>
      <c r="N65" s="19" t="s">
        <v>75</v>
      </c>
      <c r="O65" s="19" t="s">
        <v>44</v>
      </c>
      <c r="Q65" s="20">
        <f t="shared" si="5"/>
        <v>7</v>
      </c>
      <c r="R65" s="20">
        <f t="shared" si="6"/>
        <v>6</v>
      </c>
      <c r="S65" s="20">
        <f t="shared" si="7"/>
        <v>13</v>
      </c>
      <c r="T65" s="20">
        <f t="shared" si="8"/>
        <v>17</v>
      </c>
      <c r="U65" s="20">
        <f t="shared" si="9"/>
        <v>10</v>
      </c>
      <c r="W65" s="20" t="str">
        <f t="shared" si="10"/>
        <v>A</v>
      </c>
      <c r="X65" s="20" t="str">
        <f t="shared" si="11"/>
        <v>M4</v>
      </c>
      <c r="Y65" s="20" t="str">
        <f t="shared" si="12"/>
        <v>M3G</v>
      </c>
      <c r="Z65" s="20" t="str">
        <f t="shared" si="13"/>
        <v>QG</v>
      </c>
      <c r="AA65" s="20" t="str">
        <f t="shared" si="14"/>
        <v>J</v>
      </c>
    </row>
    <row r="66" spans="10:27" ht="16.5" customHeight="1">
      <c r="J66" s="29">
        <v>62</v>
      </c>
      <c r="K66" s="19" t="s">
        <v>42</v>
      </c>
      <c r="L66" s="19" t="s">
        <v>44</v>
      </c>
      <c r="M66" s="19" t="s">
        <v>78</v>
      </c>
      <c r="N66" s="19" t="s">
        <v>42</v>
      </c>
      <c r="O66" s="19" t="s">
        <v>41</v>
      </c>
      <c r="Q66" s="20">
        <f t="shared" si="5"/>
        <v>8</v>
      </c>
      <c r="R66" s="20">
        <f t="shared" si="6"/>
        <v>10</v>
      </c>
      <c r="S66" s="20">
        <f t="shared" si="7"/>
        <v>18</v>
      </c>
      <c r="T66" s="20">
        <f t="shared" si="8"/>
        <v>8</v>
      </c>
      <c r="U66" s="20">
        <f t="shared" si="9"/>
        <v>7</v>
      </c>
      <c r="W66" s="20" t="str">
        <f t="shared" si="10"/>
        <v>K</v>
      </c>
      <c r="X66" s="20" t="str">
        <f t="shared" si="11"/>
        <v>J</v>
      </c>
      <c r="Y66" s="20" t="str">
        <f t="shared" si="12"/>
        <v>JG</v>
      </c>
      <c r="Z66" s="20" t="str">
        <f t="shared" si="13"/>
        <v>K</v>
      </c>
      <c r="AA66" s="20" t="str">
        <f t="shared" si="14"/>
        <v>A</v>
      </c>
    </row>
    <row r="67" spans="10:27" ht="16.5" customHeight="1">
      <c r="J67" s="29">
        <v>63</v>
      </c>
      <c r="K67" s="19" t="s">
        <v>41</v>
      </c>
      <c r="L67" s="19" t="s">
        <v>76</v>
      </c>
      <c r="M67" s="19" t="s">
        <v>138</v>
      </c>
      <c r="N67" s="19" t="s">
        <v>42</v>
      </c>
      <c r="O67" s="19" t="s">
        <v>41</v>
      </c>
      <c r="Q67" s="20">
        <f t="shared" si="5"/>
        <v>7</v>
      </c>
      <c r="R67" s="20">
        <f t="shared" si="6"/>
        <v>17</v>
      </c>
      <c r="S67" s="20">
        <f t="shared" si="7"/>
        <v>8</v>
      </c>
      <c r="T67" s="20">
        <f t="shared" si="8"/>
        <v>8</v>
      </c>
      <c r="U67" s="20">
        <f t="shared" si="9"/>
        <v>7</v>
      </c>
      <c r="W67" s="20" t="str">
        <f t="shared" si="10"/>
        <v>A</v>
      </c>
      <c r="X67" s="20" t="str">
        <f t="shared" si="11"/>
        <v>QG</v>
      </c>
      <c r="Y67" s="20" t="str">
        <f t="shared" si="12"/>
        <v>K</v>
      </c>
      <c r="Z67" s="20" t="str">
        <f t="shared" si="13"/>
        <v>K</v>
      </c>
      <c r="AA67" s="20" t="str">
        <f t="shared" si="14"/>
        <v>A</v>
      </c>
    </row>
    <row r="68" spans="10:27" ht="16.5" customHeight="1">
      <c r="J68" s="29">
        <v>64</v>
      </c>
      <c r="K68" s="19" t="s">
        <v>35</v>
      </c>
      <c r="L68" s="19" t="s">
        <v>42</v>
      </c>
      <c r="M68" s="19" t="s">
        <v>43</v>
      </c>
      <c r="N68" s="19" t="s">
        <v>33</v>
      </c>
      <c r="O68" s="19" t="s">
        <v>35</v>
      </c>
      <c r="Q68" s="20">
        <f t="shared" si="5"/>
        <v>3</v>
      </c>
      <c r="R68" s="20">
        <f t="shared" si="6"/>
        <v>8</v>
      </c>
      <c r="S68" s="20">
        <f t="shared" si="7"/>
        <v>9</v>
      </c>
      <c r="T68" s="20">
        <f t="shared" si="8"/>
        <v>6</v>
      </c>
      <c r="U68" s="20">
        <f t="shared" si="9"/>
        <v>3</v>
      </c>
      <c r="W68" s="20" t="str">
        <f t="shared" si="10"/>
        <v>M1</v>
      </c>
      <c r="X68" s="20" t="str">
        <f t="shared" si="11"/>
        <v>K</v>
      </c>
      <c r="Y68" s="20" t="str">
        <f t="shared" si="12"/>
        <v>Q</v>
      </c>
      <c r="Z68" s="20" t="str">
        <f t="shared" si="13"/>
        <v>M4</v>
      </c>
      <c r="AA68" s="20" t="str">
        <f t="shared" si="14"/>
        <v>M1</v>
      </c>
    </row>
    <row r="69" spans="10:27" ht="16.5" customHeight="1">
      <c r="J69" s="16">
        <v>65</v>
      </c>
      <c r="K69" s="19" t="s">
        <v>42</v>
      </c>
      <c r="L69" s="19" t="s">
        <v>68</v>
      </c>
      <c r="M69" s="19" t="s">
        <v>143</v>
      </c>
      <c r="N69" s="19" t="s">
        <v>43</v>
      </c>
      <c r="O69" s="19" t="s">
        <v>36</v>
      </c>
      <c r="Q69" s="20">
        <f t="shared" ref="Q69:Q132" si="15">IF(K69="","",VLOOKUP(K69,$A:$H,8,FALSE))</f>
        <v>8</v>
      </c>
      <c r="R69" s="20">
        <f t="shared" ref="R69:R132" si="16">IF(L69="","",VLOOKUP(L69,$A:$H,8,FALSE))</f>
        <v>13</v>
      </c>
      <c r="S69" s="20">
        <f t="shared" ref="S69:S132" si="17">IF(M69="","",VLOOKUP(M69,$A:$H,8,FALSE))</f>
        <v>4</v>
      </c>
      <c r="T69" s="20">
        <f t="shared" ref="T69:T132" si="18">IF(N69="","",VLOOKUP(N69,$A:$H,8,FALSE))</f>
        <v>9</v>
      </c>
      <c r="U69" s="20">
        <f t="shared" ref="U69:U132" si="19">IF(O69="","",VLOOKUP(O69,$A:$H,8,FALSE))</f>
        <v>4</v>
      </c>
      <c r="W69" s="20" t="str">
        <f t="shared" ref="W69:W132" si="20">IF(K69="","",VLOOKUP(K69,$A:$H,2,FALSE))</f>
        <v>K</v>
      </c>
      <c r="X69" s="20" t="str">
        <f t="shared" ref="X69:X132" si="21">IF(L69="","",VLOOKUP(L69,$A:$H,2,FALSE))</f>
        <v>M3G</v>
      </c>
      <c r="Y69" s="20" t="str">
        <f t="shared" ref="Y69:Y132" si="22">IF(M69="","",VLOOKUP(M69,$A:$H,2,FALSE))</f>
        <v>M2</v>
      </c>
      <c r="Z69" s="20" t="str">
        <f t="shared" ref="Z69:Z132" si="23">IF(N69="","",VLOOKUP(N69,$A:$H,2,FALSE))</f>
        <v>Q</v>
      </c>
      <c r="AA69" s="20" t="str">
        <f t="shared" ref="AA69:AA132" si="24">IF(O69="","",VLOOKUP(O69,$A:$H,2,FALSE))</f>
        <v>M2</v>
      </c>
    </row>
    <row r="70" spans="10:27" ht="16.5" customHeight="1">
      <c r="J70" s="16">
        <v>66</v>
      </c>
      <c r="K70" s="19" t="s">
        <v>44</v>
      </c>
      <c r="L70" s="19" t="s">
        <v>44</v>
      </c>
      <c r="M70" s="19" t="s">
        <v>141</v>
      </c>
      <c r="N70" s="19" t="s">
        <v>42</v>
      </c>
      <c r="O70" s="19" t="s">
        <v>44</v>
      </c>
      <c r="Q70" s="20">
        <f t="shared" si="15"/>
        <v>10</v>
      </c>
      <c r="R70" s="20">
        <f t="shared" si="16"/>
        <v>10</v>
      </c>
      <c r="S70" s="20">
        <f t="shared" si="17"/>
        <v>6</v>
      </c>
      <c r="T70" s="20">
        <f t="shared" si="18"/>
        <v>8</v>
      </c>
      <c r="U70" s="20">
        <f t="shared" si="19"/>
        <v>10</v>
      </c>
      <c r="W70" s="20" t="str">
        <f t="shared" si="20"/>
        <v>J</v>
      </c>
      <c r="X70" s="20" t="str">
        <f t="shared" si="21"/>
        <v>J</v>
      </c>
      <c r="Y70" s="20" t="str">
        <f t="shared" si="22"/>
        <v>M4</v>
      </c>
      <c r="Z70" s="20" t="str">
        <f t="shared" si="23"/>
        <v>K</v>
      </c>
      <c r="AA70" s="20" t="str">
        <f t="shared" si="24"/>
        <v>J</v>
      </c>
    </row>
    <row r="71" spans="10:27" ht="16.5" customHeight="1">
      <c r="J71" s="29">
        <v>67</v>
      </c>
      <c r="K71" s="19" t="s">
        <v>32</v>
      </c>
      <c r="L71" s="19" t="s">
        <v>74</v>
      </c>
      <c r="M71" s="19" t="s">
        <v>76</v>
      </c>
      <c r="N71" s="19" t="s">
        <v>42</v>
      </c>
      <c r="O71" s="19" t="s">
        <v>32</v>
      </c>
      <c r="Q71" s="20">
        <f t="shared" si="15"/>
        <v>5</v>
      </c>
      <c r="R71" s="20">
        <f t="shared" si="16"/>
        <v>16</v>
      </c>
      <c r="S71" s="20">
        <f t="shared" si="17"/>
        <v>17</v>
      </c>
      <c r="T71" s="20">
        <f t="shared" si="18"/>
        <v>8</v>
      </c>
      <c r="U71" s="20">
        <f t="shared" si="19"/>
        <v>5</v>
      </c>
      <c r="W71" s="20" t="str">
        <f t="shared" si="20"/>
        <v>M3</v>
      </c>
      <c r="X71" s="20" t="str">
        <f t="shared" si="21"/>
        <v>KG</v>
      </c>
      <c r="Y71" s="20" t="str">
        <f t="shared" si="22"/>
        <v>QG</v>
      </c>
      <c r="Z71" s="20" t="str">
        <f t="shared" si="23"/>
        <v>K</v>
      </c>
      <c r="AA71" s="20" t="str">
        <f t="shared" si="24"/>
        <v>M3</v>
      </c>
    </row>
    <row r="72" spans="10:27" ht="16.5" customHeight="1">
      <c r="J72" s="29">
        <v>68</v>
      </c>
      <c r="K72" s="19" t="s">
        <v>42</v>
      </c>
      <c r="L72" s="19" t="s">
        <v>139</v>
      </c>
      <c r="M72" s="19" t="s">
        <v>43</v>
      </c>
      <c r="N72" s="19" t="s">
        <v>42</v>
      </c>
      <c r="O72" s="19" t="s">
        <v>42</v>
      </c>
      <c r="Q72" s="20">
        <f t="shared" si="15"/>
        <v>8</v>
      </c>
      <c r="R72" s="20">
        <f t="shared" si="16"/>
        <v>9</v>
      </c>
      <c r="S72" s="20">
        <f t="shared" si="17"/>
        <v>9</v>
      </c>
      <c r="T72" s="20">
        <f t="shared" si="18"/>
        <v>8</v>
      </c>
      <c r="U72" s="20">
        <f t="shared" si="19"/>
        <v>8</v>
      </c>
      <c r="W72" s="20" t="str">
        <f t="shared" si="20"/>
        <v>K</v>
      </c>
      <c r="X72" s="20" t="str">
        <f t="shared" si="21"/>
        <v>Q</v>
      </c>
      <c r="Y72" s="20" t="str">
        <f t="shared" si="22"/>
        <v>Q</v>
      </c>
      <c r="Z72" s="20" t="str">
        <f t="shared" si="23"/>
        <v>K</v>
      </c>
      <c r="AA72" s="20" t="str">
        <f t="shared" si="24"/>
        <v>K</v>
      </c>
    </row>
    <row r="73" spans="10:27" ht="16.5" customHeight="1">
      <c r="J73" s="29">
        <v>69</v>
      </c>
      <c r="K73" s="19" t="s">
        <v>42</v>
      </c>
      <c r="L73" s="19" t="s">
        <v>42</v>
      </c>
      <c r="M73" s="19" t="s">
        <v>43</v>
      </c>
      <c r="N73" s="19" t="s">
        <v>32</v>
      </c>
      <c r="O73" s="19" t="s">
        <v>41</v>
      </c>
      <c r="Q73" s="20">
        <f t="shared" si="15"/>
        <v>8</v>
      </c>
      <c r="R73" s="20">
        <f t="shared" si="16"/>
        <v>8</v>
      </c>
      <c r="S73" s="20">
        <f t="shared" si="17"/>
        <v>9</v>
      </c>
      <c r="T73" s="20">
        <f t="shared" si="18"/>
        <v>5</v>
      </c>
      <c r="U73" s="20">
        <f t="shared" si="19"/>
        <v>7</v>
      </c>
      <c r="W73" s="20" t="str">
        <f t="shared" si="20"/>
        <v>K</v>
      </c>
      <c r="X73" s="20" t="str">
        <f t="shared" si="21"/>
        <v>K</v>
      </c>
      <c r="Y73" s="20" t="str">
        <f t="shared" si="22"/>
        <v>Q</v>
      </c>
      <c r="Z73" s="20" t="str">
        <f t="shared" si="23"/>
        <v>M3</v>
      </c>
      <c r="AA73" s="20" t="str">
        <f t="shared" si="24"/>
        <v>A</v>
      </c>
    </row>
    <row r="74" spans="10:27" ht="16.5" customHeight="1">
      <c r="J74" s="16">
        <v>70</v>
      </c>
      <c r="K74" s="19" t="s">
        <v>139</v>
      </c>
      <c r="L74" s="19" t="s">
        <v>78</v>
      </c>
      <c r="M74" s="19" t="s">
        <v>35</v>
      </c>
      <c r="N74" s="19" t="s">
        <v>36</v>
      </c>
      <c r="O74" s="19" t="s">
        <v>34</v>
      </c>
      <c r="Q74" s="20">
        <f t="shared" si="15"/>
        <v>9</v>
      </c>
      <c r="R74" s="20">
        <f t="shared" si="16"/>
        <v>18</v>
      </c>
      <c r="S74" s="20">
        <f t="shared" si="17"/>
        <v>3</v>
      </c>
      <c r="T74" s="20">
        <f t="shared" si="18"/>
        <v>4</v>
      </c>
      <c r="U74" s="20">
        <f t="shared" si="19"/>
        <v>2</v>
      </c>
      <c r="W74" s="20" t="str">
        <f t="shared" si="20"/>
        <v>Q</v>
      </c>
      <c r="X74" s="20" t="str">
        <f t="shared" si="21"/>
        <v>JG</v>
      </c>
      <c r="Y74" s="20" t="str">
        <f t="shared" si="22"/>
        <v>M1</v>
      </c>
      <c r="Z74" s="20" t="str">
        <f t="shared" si="23"/>
        <v>M2</v>
      </c>
      <c r="AA74" s="20" t="str">
        <f t="shared" si="24"/>
        <v>Scatter</v>
      </c>
    </row>
    <row r="75" spans="10:27" ht="16.5" customHeight="1">
      <c r="J75" s="16">
        <v>71</v>
      </c>
      <c r="K75" s="19" t="s">
        <v>32</v>
      </c>
      <c r="L75" s="19" t="s">
        <v>33</v>
      </c>
      <c r="M75" s="19" t="s">
        <v>143</v>
      </c>
      <c r="N75" s="19" t="s">
        <v>43</v>
      </c>
      <c r="O75" s="19" t="s">
        <v>35</v>
      </c>
      <c r="Q75" s="20">
        <f t="shared" si="15"/>
        <v>5</v>
      </c>
      <c r="R75" s="20">
        <f t="shared" si="16"/>
        <v>6</v>
      </c>
      <c r="S75" s="20">
        <f t="shared" si="17"/>
        <v>4</v>
      </c>
      <c r="T75" s="20">
        <f t="shared" si="18"/>
        <v>9</v>
      </c>
      <c r="U75" s="20">
        <f t="shared" si="19"/>
        <v>3</v>
      </c>
      <c r="W75" s="20" t="str">
        <f t="shared" si="20"/>
        <v>M3</v>
      </c>
      <c r="X75" s="20" t="str">
        <f t="shared" si="21"/>
        <v>M4</v>
      </c>
      <c r="Y75" s="20" t="str">
        <f t="shared" si="22"/>
        <v>M2</v>
      </c>
      <c r="Z75" s="20" t="str">
        <f t="shared" si="23"/>
        <v>Q</v>
      </c>
      <c r="AA75" s="20" t="str">
        <f t="shared" si="24"/>
        <v>M1</v>
      </c>
    </row>
    <row r="76" spans="10:27" ht="16.5" customHeight="1">
      <c r="J76" s="29">
        <v>72</v>
      </c>
      <c r="K76" s="19" t="s">
        <v>35</v>
      </c>
      <c r="L76" s="19" t="s">
        <v>42</v>
      </c>
      <c r="M76" s="19" t="s">
        <v>71</v>
      </c>
      <c r="N76" s="19" t="s">
        <v>74</v>
      </c>
      <c r="O76" s="19" t="s">
        <v>32</v>
      </c>
      <c r="Q76" s="20">
        <f t="shared" si="15"/>
        <v>3</v>
      </c>
      <c r="R76" s="20">
        <f t="shared" si="16"/>
        <v>8</v>
      </c>
      <c r="S76" s="20">
        <f t="shared" si="17"/>
        <v>15</v>
      </c>
      <c r="T76" s="20">
        <f t="shared" si="18"/>
        <v>16</v>
      </c>
      <c r="U76" s="20">
        <f t="shared" si="19"/>
        <v>5</v>
      </c>
      <c r="W76" s="20" t="str">
        <f t="shared" si="20"/>
        <v>M1</v>
      </c>
      <c r="X76" s="20" t="str">
        <f t="shared" si="21"/>
        <v>K</v>
      </c>
      <c r="Y76" s="20" t="str">
        <f t="shared" si="22"/>
        <v>AG</v>
      </c>
      <c r="Z76" s="20" t="str">
        <f t="shared" si="23"/>
        <v>KG</v>
      </c>
      <c r="AA76" s="20" t="str">
        <f t="shared" si="24"/>
        <v>M3</v>
      </c>
    </row>
    <row r="77" spans="10:27" ht="16.5" customHeight="1">
      <c r="J77" s="29">
        <v>73</v>
      </c>
      <c r="K77" s="19" t="s">
        <v>44</v>
      </c>
      <c r="L77" s="19" t="s">
        <v>44</v>
      </c>
      <c r="M77" s="19" t="s">
        <v>43</v>
      </c>
      <c r="N77" s="19" t="s">
        <v>44</v>
      </c>
      <c r="O77" s="19" t="s">
        <v>32</v>
      </c>
      <c r="Q77" s="20">
        <f t="shared" si="15"/>
        <v>10</v>
      </c>
      <c r="R77" s="20">
        <f t="shared" si="16"/>
        <v>10</v>
      </c>
      <c r="S77" s="20">
        <f t="shared" si="17"/>
        <v>9</v>
      </c>
      <c r="T77" s="20">
        <f t="shared" si="18"/>
        <v>10</v>
      </c>
      <c r="U77" s="20">
        <f t="shared" si="19"/>
        <v>5</v>
      </c>
      <c r="W77" s="20" t="str">
        <f t="shared" si="20"/>
        <v>J</v>
      </c>
      <c r="X77" s="20" t="str">
        <f t="shared" si="21"/>
        <v>J</v>
      </c>
      <c r="Y77" s="20" t="str">
        <f t="shared" si="22"/>
        <v>Q</v>
      </c>
      <c r="Z77" s="20" t="str">
        <f t="shared" si="23"/>
        <v>J</v>
      </c>
      <c r="AA77" s="20" t="str">
        <f t="shared" si="24"/>
        <v>M3</v>
      </c>
    </row>
    <row r="78" spans="10:27" ht="16.5" customHeight="1">
      <c r="J78" s="29">
        <v>74</v>
      </c>
      <c r="K78" s="19" t="s">
        <v>139</v>
      </c>
      <c r="L78" s="19" t="s">
        <v>76</v>
      </c>
      <c r="M78" s="19" t="s">
        <v>76</v>
      </c>
      <c r="N78" s="19" t="s">
        <v>36</v>
      </c>
      <c r="O78" s="19" t="s">
        <v>32</v>
      </c>
      <c r="Q78" s="20">
        <f t="shared" si="15"/>
        <v>9</v>
      </c>
      <c r="R78" s="20">
        <f t="shared" si="16"/>
        <v>17</v>
      </c>
      <c r="S78" s="20">
        <f t="shared" si="17"/>
        <v>17</v>
      </c>
      <c r="T78" s="20">
        <f t="shared" si="18"/>
        <v>4</v>
      </c>
      <c r="U78" s="20">
        <f t="shared" si="19"/>
        <v>5</v>
      </c>
      <c r="W78" s="20" t="str">
        <f t="shared" si="20"/>
        <v>Q</v>
      </c>
      <c r="X78" s="20" t="str">
        <f t="shared" si="21"/>
        <v>QG</v>
      </c>
      <c r="Y78" s="20" t="str">
        <f t="shared" si="22"/>
        <v>QG</v>
      </c>
      <c r="Z78" s="20" t="str">
        <f t="shared" si="23"/>
        <v>M2</v>
      </c>
      <c r="AA78" s="20" t="str">
        <f t="shared" si="24"/>
        <v>M3</v>
      </c>
    </row>
    <row r="79" spans="10:27" ht="16.5" customHeight="1">
      <c r="J79" s="16">
        <v>75</v>
      </c>
      <c r="K79" s="19" t="s">
        <v>44</v>
      </c>
      <c r="L79" s="19" t="s">
        <v>42</v>
      </c>
      <c r="M79" s="19" t="s">
        <v>34</v>
      </c>
      <c r="N79" s="19" t="s">
        <v>43</v>
      </c>
      <c r="O79" s="19" t="s">
        <v>42</v>
      </c>
      <c r="Q79" s="20">
        <f t="shared" si="15"/>
        <v>10</v>
      </c>
      <c r="R79" s="20">
        <f t="shared" si="16"/>
        <v>8</v>
      </c>
      <c r="S79" s="20">
        <f t="shared" si="17"/>
        <v>2</v>
      </c>
      <c r="T79" s="20">
        <f t="shared" si="18"/>
        <v>9</v>
      </c>
      <c r="U79" s="20">
        <f t="shared" si="19"/>
        <v>8</v>
      </c>
      <c r="W79" s="20" t="str">
        <f t="shared" si="20"/>
        <v>J</v>
      </c>
      <c r="X79" s="20" t="str">
        <f t="shared" si="21"/>
        <v>K</v>
      </c>
      <c r="Y79" s="20" t="str">
        <f t="shared" si="22"/>
        <v>Scatter</v>
      </c>
      <c r="Z79" s="20" t="str">
        <f t="shared" si="23"/>
        <v>Q</v>
      </c>
      <c r="AA79" s="20" t="str">
        <f t="shared" si="24"/>
        <v>K</v>
      </c>
    </row>
    <row r="80" spans="10:27" ht="16.5" customHeight="1">
      <c r="J80" s="16">
        <v>76</v>
      </c>
      <c r="K80" s="19" t="s">
        <v>41</v>
      </c>
      <c r="L80" s="19" t="s">
        <v>139</v>
      </c>
      <c r="M80" s="19" t="s">
        <v>140</v>
      </c>
      <c r="N80" s="19" t="s">
        <v>74</v>
      </c>
      <c r="O80" s="19" t="s">
        <v>43</v>
      </c>
      <c r="Q80" s="20">
        <f t="shared" si="15"/>
        <v>7</v>
      </c>
      <c r="R80" s="20">
        <f t="shared" si="16"/>
        <v>9</v>
      </c>
      <c r="S80" s="20">
        <f t="shared" si="17"/>
        <v>10</v>
      </c>
      <c r="T80" s="20">
        <f t="shared" si="18"/>
        <v>16</v>
      </c>
      <c r="U80" s="20">
        <f t="shared" si="19"/>
        <v>9</v>
      </c>
      <c r="W80" s="20" t="str">
        <f t="shared" si="20"/>
        <v>A</v>
      </c>
      <c r="X80" s="20" t="str">
        <f t="shared" si="21"/>
        <v>Q</v>
      </c>
      <c r="Y80" s="20" t="str">
        <f t="shared" si="22"/>
        <v>J</v>
      </c>
      <c r="Z80" s="20" t="str">
        <f t="shared" si="23"/>
        <v>KG</v>
      </c>
      <c r="AA80" s="20" t="str">
        <f t="shared" si="24"/>
        <v>Q</v>
      </c>
    </row>
    <row r="81" spans="10:27" ht="16.5" customHeight="1">
      <c r="J81" s="29">
        <v>77</v>
      </c>
      <c r="K81" s="19" t="s">
        <v>35</v>
      </c>
      <c r="L81" s="19" t="s">
        <v>74</v>
      </c>
      <c r="M81" s="19" t="s">
        <v>35</v>
      </c>
      <c r="N81" s="19" t="s">
        <v>70</v>
      </c>
      <c r="O81" s="19" t="s">
        <v>44</v>
      </c>
      <c r="Q81" s="20">
        <f t="shared" si="15"/>
        <v>3</v>
      </c>
      <c r="R81" s="20">
        <f t="shared" si="16"/>
        <v>16</v>
      </c>
      <c r="S81" s="20">
        <f t="shared" si="17"/>
        <v>3</v>
      </c>
      <c r="T81" s="20">
        <f t="shared" si="18"/>
        <v>14</v>
      </c>
      <c r="U81" s="20">
        <f t="shared" si="19"/>
        <v>10</v>
      </c>
      <c r="W81" s="20" t="str">
        <f t="shared" si="20"/>
        <v>M1</v>
      </c>
      <c r="X81" s="20" t="str">
        <f t="shared" si="21"/>
        <v>KG</v>
      </c>
      <c r="Y81" s="20" t="str">
        <f t="shared" si="22"/>
        <v>M1</v>
      </c>
      <c r="Z81" s="20" t="str">
        <f t="shared" si="23"/>
        <v>M4G</v>
      </c>
      <c r="AA81" s="20" t="str">
        <f t="shared" si="24"/>
        <v>J</v>
      </c>
    </row>
    <row r="82" spans="10:27" ht="16.5">
      <c r="J82" s="29">
        <v>78</v>
      </c>
      <c r="K82" s="19" t="s">
        <v>44</v>
      </c>
      <c r="L82" s="19" t="s">
        <v>212</v>
      </c>
      <c r="M82" s="19" t="s">
        <v>140</v>
      </c>
      <c r="N82" s="19" t="s">
        <v>44</v>
      </c>
      <c r="O82" s="19" t="s">
        <v>42</v>
      </c>
      <c r="Q82" s="20">
        <f t="shared" si="15"/>
        <v>10</v>
      </c>
      <c r="R82" s="20">
        <f t="shared" si="16"/>
        <v>3</v>
      </c>
      <c r="S82" s="20">
        <f t="shared" si="17"/>
        <v>10</v>
      </c>
      <c r="T82" s="20">
        <f t="shared" si="18"/>
        <v>10</v>
      </c>
      <c r="U82" s="20">
        <f t="shared" si="19"/>
        <v>8</v>
      </c>
      <c r="W82" s="20" t="str">
        <f t="shared" si="20"/>
        <v>J</v>
      </c>
      <c r="X82" s="20" t="str">
        <f t="shared" si="21"/>
        <v>M1</v>
      </c>
      <c r="Y82" s="20" t="str">
        <f t="shared" si="22"/>
        <v>J</v>
      </c>
      <c r="Z82" s="20" t="str">
        <f t="shared" si="23"/>
        <v>J</v>
      </c>
      <c r="AA82" s="20" t="str">
        <f t="shared" si="24"/>
        <v>K</v>
      </c>
    </row>
    <row r="83" spans="10:27" ht="16.5">
      <c r="J83" s="29">
        <v>79</v>
      </c>
      <c r="K83" s="19" t="s">
        <v>43</v>
      </c>
      <c r="L83" s="19" t="s">
        <v>78</v>
      </c>
      <c r="M83" s="19" t="s">
        <v>76</v>
      </c>
      <c r="N83" s="19" t="s">
        <v>43</v>
      </c>
      <c r="O83" s="19" t="s">
        <v>42</v>
      </c>
      <c r="Q83" s="20">
        <f t="shared" si="15"/>
        <v>9</v>
      </c>
      <c r="R83" s="20">
        <f t="shared" si="16"/>
        <v>18</v>
      </c>
      <c r="S83" s="20">
        <f t="shared" si="17"/>
        <v>17</v>
      </c>
      <c r="T83" s="20">
        <f t="shared" si="18"/>
        <v>9</v>
      </c>
      <c r="U83" s="20">
        <f t="shared" si="19"/>
        <v>8</v>
      </c>
      <c r="W83" s="20" t="str">
        <f t="shared" si="20"/>
        <v>Q</v>
      </c>
      <c r="X83" s="20" t="str">
        <f t="shared" si="21"/>
        <v>JG</v>
      </c>
      <c r="Y83" s="20" t="str">
        <f t="shared" si="22"/>
        <v>QG</v>
      </c>
      <c r="Z83" s="20" t="str">
        <f t="shared" si="23"/>
        <v>Q</v>
      </c>
      <c r="AA83" s="20" t="str">
        <f t="shared" si="24"/>
        <v>K</v>
      </c>
    </row>
    <row r="84" spans="10:27" ht="16.5">
      <c r="J84" s="16">
        <v>80</v>
      </c>
      <c r="K84" s="19" t="s">
        <v>43</v>
      </c>
      <c r="L84" s="19" t="s">
        <v>142</v>
      </c>
      <c r="M84" s="19" t="s">
        <v>138</v>
      </c>
      <c r="N84" s="19" t="s">
        <v>137</v>
      </c>
      <c r="O84" s="19" t="s">
        <v>32</v>
      </c>
      <c r="Q84" s="20">
        <f t="shared" si="15"/>
        <v>9</v>
      </c>
      <c r="R84" s="20">
        <f t="shared" si="16"/>
        <v>5</v>
      </c>
      <c r="S84" s="20">
        <f t="shared" si="17"/>
        <v>8</v>
      </c>
      <c r="T84" s="20">
        <f t="shared" si="18"/>
        <v>7</v>
      </c>
      <c r="U84" s="20">
        <f t="shared" si="19"/>
        <v>5</v>
      </c>
      <c r="W84" s="20" t="str">
        <f t="shared" si="20"/>
        <v>Q</v>
      </c>
      <c r="X84" s="20" t="str">
        <f t="shared" si="21"/>
        <v>M3</v>
      </c>
      <c r="Y84" s="20" t="str">
        <f t="shared" si="22"/>
        <v>K</v>
      </c>
      <c r="Z84" s="20" t="str">
        <f t="shared" si="23"/>
        <v>A</v>
      </c>
      <c r="AA84" s="20" t="str">
        <f t="shared" si="24"/>
        <v>M3</v>
      </c>
    </row>
    <row r="85" spans="10:27" ht="16.5">
      <c r="J85" s="16">
        <v>81</v>
      </c>
      <c r="K85" s="19" t="s">
        <v>44</v>
      </c>
      <c r="L85" s="19" t="s">
        <v>142</v>
      </c>
      <c r="M85" s="19" t="s">
        <v>78</v>
      </c>
      <c r="N85" s="19" t="s">
        <v>44</v>
      </c>
      <c r="O85" s="19" t="s">
        <v>35</v>
      </c>
      <c r="Q85" s="20">
        <f t="shared" si="15"/>
        <v>10</v>
      </c>
      <c r="R85" s="20">
        <f t="shared" si="16"/>
        <v>5</v>
      </c>
      <c r="S85" s="20">
        <f t="shared" si="17"/>
        <v>18</v>
      </c>
      <c r="T85" s="20">
        <f t="shared" si="18"/>
        <v>10</v>
      </c>
      <c r="U85" s="20">
        <f t="shared" si="19"/>
        <v>3</v>
      </c>
      <c r="W85" s="20" t="str">
        <f t="shared" si="20"/>
        <v>J</v>
      </c>
      <c r="X85" s="20" t="str">
        <f t="shared" si="21"/>
        <v>M3</v>
      </c>
      <c r="Y85" s="20" t="str">
        <f t="shared" si="22"/>
        <v>JG</v>
      </c>
      <c r="Z85" s="20" t="str">
        <f t="shared" si="23"/>
        <v>J</v>
      </c>
      <c r="AA85" s="20" t="str">
        <f t="shared" si="24"/>
        <v>M1</v>
      </c>
    </row>
    <row r="86" spans="10:27" ht="16.5">
      <c r="J86" s="29">
        <v>82</v>
      </c>
      <c r="K86" s="19" t="s">
        <v>33</v>
      </c>
      <c r="L86" s="19" t="s">
        <v>212</v>
      </c>
      <c r="M86" s="19" t="s">
        <v>140</v>
      </c>
      <c r="N86" s="19" t="s">
        <v>33</v>
      </c>
      <c r="O86" s="19" t="s">
        <v>32</v>
      </c>
      <c r="Q86" s="20">
        <f t="shared" si="15"/>
        <v>6</v>
      </c>
      <c r="R86" s="20">
        <f t="shared" si="16"/>
        <v>3</v>
      </c>
      <c r="S86" s="20">
        <f t="shared" si="17"/>
        <v>10</v>
      </c>
      <c r="T86" s="20">
        <f t="shared" si="18"/>
        <v>6</v>
      </c>
      <c r="U86" s="20">
        <f t="shared" si="19"/>
        <v>5</v>
      </c>
      <c r="W86" s="20" t="str">
        <f t="shared" si="20"/>
        <v>M4</v>
      </c>
      <c r="X86" s="20" t="str">
        <f t="shared" si="21"/>
        <v>M1</v>
      </c>
      <c r="Y86" s="20" t="str">
        <f t="shared" si="22"/>
        <v>J</v>
      </c>
      <c r="Z86" s="20" t="str">
        <f t="shared" si="23"/>
        <v>M4</v>
      </c>
      <c r="AA86" s="20" t="str">
        <f t="shared" si="24"/>
        <v>M3</v>
      </c>
    </row>
    <row r="87" spans="10:27" ht="16.5">
      <c r="J87" s="29">
        <v>83</v>
      </c>
      <c r="K87" s="19" t="s">
        <v>41</v>
      </c>
      <c r="L87" s="19" t="s">
        <v>74</v>
      </c>
      <c r="M87" s="19" t="s">
        <v>71</v>
      </c>
      <c r="N87" s="19" t="s">
        <v>35</v>
      </c>
      <c r="O87" s="19" t="s">
        <v>44</v>
      </c>
      <c r="Q87" s="20">
        <f t="shared" si="15"/>
        <v>7</v>
      </c>
      <c r="R87" s="20">
        <f t="shared" si="16"/>
        <v>16</v>
      </c>
      <c r="S87" s="20">
        <f t="shared" si="17"/>
        <v>15</v>
      </c>
      <c r="T87" s="20">
        <f t="shared" si="18"/>
        <v>3</v>
      </c>
      <c r="U87" s="20">
        <f t="shared" si="19"/>
        <v>10</v>
      </c>
      <c r="W87" s="20" t="str">
        <f t="shared" si="20"/>
        <v>A</v>
      </c>
      <c r="X87" s="20" t="str">
        <f t="shared" si="21"/>
        <v>KG</v>
      </c>
      <c r="Y87" s="20" t="str">
        <f t="shared" si="22"/>
        <v>AG</v>
      </c>
      <c r="Z87" s="20" t="str">
        <f t="shared" si="23"/>
        <v>M1</v>
      </c>
      <c r="AA87" s="20" t="str">
        <f t="shared" si="24"/>
        <v>J</v>
      </c>
    </row>
    <row r="88" spans="10:27" ht="16.5">
      <c r="J88" s="29">
        <v>84</v>
      </c>
      <c r="K88" s="19" t="s">
        <v>43</v>
      </c>
      <c r="L88" s="19" t="s">
        <v>138</v>
      </c>
      <c r="M88" s="19" t="s">
        <v>76</v>
      </c>
      <c r="N88" s="19" t="s">
        <v>42</v>
      </c>
      <c r="O88" s="19" t="s">
        <v>41</v>
      </c>
      <c r="Q88" s="20">
        <f t="shared" si="15"/>
        <v>9</v>
      </c>
      <c r="R88" s="20">
        <f t="shared" si="16"/>
        <v>8</v>
      </c>
      <c r="S88" s="20">
        <f t="shared" si="17"/>
        <v>17</v>
      </c>
      <c r="T88" s="20">
        <f t="shared" si="18"/>
        <v>8</v>
      </c>
      <c r="U88" s="20">
        <f t="shared" si="19"/>
        <v>7</v>
      </c>
      <c r="W88" s="20" t="str">
        <f t="shared" si="20"/>
        <v>Q</v>
      </c>
      <c r="X88" s="20" t="str">
        <f t="shared" si="21"/>
        <v>K</v>
      </c>
      <c r="Y88" s="20" t="str">
        <f t="shared" si="22"/>
        <v>QG</v>
      </c>
      <c r="Z88" s="20" t="str">
        <f t="shared" si="23"/>
        <v>K</v>
      </c>
      <c r="AA88" s="20" t="str">
        <f t="shared" si="24"/>
        <v>A</v>
      </c>
    </row>
    <row r="89" spans="10:27" ht="16.5">
      <c r="J89" s="16">
        <v>85</v>
      </c>
      <c r="K89" s="19" t="s">
        <v>43</v>
      </c>
      <c r="L89" s="19" t="s">
        <v>76</v>
      </c>
      <c r="M89" s="19" t="s">
        <v>32</v>
      </c>
      <c r="N89" s="19" t="s">
        <v>73</v>
      </c>
      <c r="O89" s="19" t="s">
        <v>32</v>
      </c>
      <c r="Q89" s="20">
        <f t="shared" si="15"/>
        <v>9</v>
      </c>
      <c r="R89" s="20">
        <f t="shared" si="16"/>
        <v>17</v>
      </c>
      <c r="S89" s="20">
        <f t="shared" si="17"/>
        <v>5</v>
      </c>
      <c r="T89" s="20">
        <f t="shared" si="18"/>
        <v>16</v>
      </c>
      <c r="U89" s="20">
        <f t="shared" si="19"/>
        <v>5</v>
      </c>
      <c r="W89" s="20" t="str">
        <f t="shared" si="20"/>
        <v>Q</v>
      </c>
      <c r="X89" s="20" t="str">
        <f t="shared" si="21"/>
        <v>QG</v>
      </c>
      <c r="Y89" s="20" t="str">
        <f t="shared" si="22"/>
        <v>M3</v>
      </c>
      <c r="Z89" s="20" t="str">
        <f t="shared" si="23"/>
        <v>KG</v>
      </c>
      <c r="AA89" s="20" t="str">
        <f t="shared" si="24"/>
        <v>M3</v>
      </c>
    </row>
    <row r="90" spans="10:27" ht="16.5">
      <c r="J90" s="16">
        <v>86</v>
      </c>
      <c r="K90" s="19" t="s">
        <v>42</v>
      </c>
      <c r="L90" s="19" t="s">
        <v>139</v>
      </c>
      <c r="M90" s="19" t="s">
        <v>34</v>
      </c>
      <c r="N90" s="19" t="s">
        <v>36</v>
      </c>
      <c r="O90" s="19" t="s">
        <v>41</v>
      </c>
      <c r="Q90" s="20">
        <f t="shared" si="15"/>
        <v>8</v>
      </c>
      <c r="R90" s="20">
        <f t="shared" si="16"/>
        <v>9</v>
      </c>
      <c r="S90" s="20">
        <f t="shared" si="17"/>
        <v>2</v>
      </c>
      <c r="T90" s="20">
        <f t="shared" si="18"/>
        <v>4</v>
      </c>
      <c r="U90" s="20">
        <f t="shared" si="19"/>
        <v>7</v>
      </c>
      <c r="W90" s="20" t="str">
        <f t="shared" si="20"/>
        <v>K</v>
      </c>
      <c r="X90" s="20" t="str">
        <f t="shared" si="21"/>
        <v>Q</v>
      </c>
      <c r="Y90" s="20" t="str">
        <f t="shared" si="22"/>
        <v>Scatter</v>
      </c>
      <c r="Z90" s="20" t="str">
        <f t="shared" si="23"/>
        <v>M2</v>
      </c>
      <c r="AA90" s="20" t="str">
        <f t="shared" si="24"/>
        <v>A</v>
      </c>
    </row>
    <row r="91" spans="10:27" ht="16.5">
      <c r="J91" s="29">
        <v>87</v>
      </c>
      <c r="K91" s="19" t="s">
        <v>43</v>
      </c>
      <c r="L91" s="19" t="s">
        <v>78</v>
      </c>
      <c r="M91" s="19" t="s">
        <v>140</v>
      </c>
      <c r="N91" s="19" t="s">
        <v>41</v>
      </c>
      <c r="O91" s="19" t="s">
        <v>33</v>
      </c>
      <c r="Q91" s="20">
        <f t="shared" si="15"/>
        <v>9</v>
      </c>
      <c r="R91" s="20">
        <f t="shared" si="16"/>
        <v>18</v>
      </c>
      <c r="S91" s="20">
        <f t="shared" si="17"/>
        <v>10</v>
      </c>
      <c r="T91" s="20">
        <f t="shared" si="18"/>
        <v>7</v>
      </c>
      <c r="U91" s="20">
        <f t="shared" si="19"/>
        <v>6</v>
      </c>
      <c r="W91" s="20" t="str">
        <f t="shared" si="20"/>
        <v>Q</v>
      </c>
      <c r="X91" s="20" t="str">
        <f t="shared" si="21"/>
        <v>JG</v>
      </c>
      <c r="Y91" s="20" t="str">
        <f t="shared" si="22"/>
        <v>J</v>
      </c>
      <c r="Z91" s="20" t="str">
        <f t="shared" si="23"/>
        <v>A</v>
      </c>
      <c r="AA91" s="20" t="str">
        <f t="shared" si="24"/>
        <v>M4</v>
      </c>
    </row>
    <row r="92" spans="10:27" ht="16.5">
      <c r="J92" s="29">
        <v>88</v>
      </c>
      <c r="K92" s="19" t="s">
        <v>140</v>
      </c>
      <c r="L92" s="19" t="s">
        <v>33</v>
      </c>
      <c r="M92" s="19" t="s">
        <v>78</v>
      </c>
      <c r="N92" s="19" t="s">
        <v>42</v>
      </c>
      <c r="O92" s="19" t="s">
        <v>41</v>
      </c>
      <c r="Q92" s="20">
        <f t="shared" si="15"/>
        <v>10</v>
      </c>
      <c r="R92" s="20">
        <f t="shared" si="16"/>
        <v>6</v>
      </c>
      <c r="S92" s="20">
        <f t="shared" si="17"/>
        <v>18</v>
      </c>
      <c r="T92" s="20">
        <f t="shared" si="18"/>
        <v>8</v>
      </c>
      <c r="U92" s="20">
        <f t="shared" si="19"/>
        <v>7</v>
      </c>
      <c r="W92" s="20" t="str">
        <f t="shared" si="20"/>
        <v>J</v>
      </c>
      <c r="X92" s="20" t="str">
        <f t="shared" si="21"/>
        <v>M4</v>
      </c>
      <c r="Y92" s="20" t="str">
        <f t="shared" si="22"/>
        <v>JG</v>
      </c>
      <c r="Z92" s="20" t="str">
        <f t="shared" si="23"/>
        <v>K</v>
      </c>
      <c r="AA92" s="20" t="str">
        <f t="shared" si="24"/>
        <v>A</v>
      </c>
    </row>
    <row r="93" spans="10:27" ht="16.5">
      <c r="J93" s="29">
        <v>89</v>
      </c>
      <c r="K93" s="19" t="s">
        <v>41</v>
      </c>
      <c r="L93" s="19" t="s">
        <v>33</v>
      </c>
      <c r="M93" s="19" t="s">
        <v>141</v>
      </c>
      <c r="N93" s="19" t="s">
        <v>33</v>
      </c>
      <c r="O93" s="19" t="s">
        <v>44</v>
      </c>
      <c r="Q93" s="20">
        <f t="shared" si="15"/>
        <v>7</v>
      </c>
      <c r="R93" s="20">
        <f t="shared" si="16"/>
        <v>6</v>
      </c>
      <c r="S93" s="20">
        <f t="shared" si="17"/>
        <v>6</v>
      </c>
      <c r="T93" s="20">
        <f t="shared" si="18"/>
        <v>6</v>
      </c>
      <c r="U93" s="20">
        <f t="shared" si="19"/>
        <v>10</v>
      </c>
      <c r="W93" s="20" t="str">
        <f t="shared" si="20"/>
        <v>A</v>
      </c>
      <c r="X93" s="20" t="str">
        <f t="shared" si="21"/>
        <v>M4</v>
      </c>
      <c r="Y93" s="20" t="str">
        <f t="shared" si="22"/>
        <v>M4</v>
      </c>
      <c r="Z93" s="20" t="str">
        <f t="shared" si="23"/>
        <v>M4</v>
      </c>
      <c r="AA93" s="20" t="str">
        <f t="shared" si="24"/>
        <v>J</v>
      </c>
    </row>
    <row r="94" spans="10:27" ht="16.5">
      <c r="J94" s="16">
        <v>90</v>
      </c>
      <c r="K94" s="19" t="s">
        <v>43</v>
      </c>
      <c r="L94" s="19" t="s">
        <v>78</v>
      </c>
      <c r="M94" s="19" t="s">
        <v>70</v>
      </c>
      <c r="N94" s="19" t="s">
        <v>44</v>
      </c>
      <c r="O94" s="19" t="s">
        <v>44</v>
      </c>
      <c r="Q94" s="20">
        <f t="shared" si="15"/>
        <v>9</v>
      </c>
      <c r="R94" s="20">
        <f t="shared" si="16"/>
        <v>18</v>
      </c>
      <c r="S94" s="20">
        <f t="shared" si="17"/>
        <v>14</v>
      </c>
      <c r="T94" s="20">
        <f t="shared" si="18"/>
        <v>10</v>
      </c>
      <c r="U94" s="20">
        <f t="shared" si="19"/>
        <v>10</v>
      </c>
      <c r="W94" s="20" t="str">
        <f t="shared" si="20"/>
        <v>Q</v>
      </c>
      <c r="X94" s="20" t="str">
        <f t="shared" si="21"/>
        <v>JG</v>
      </c>
      <c r="Y94" s="20" t="str">
        <f t="shared" si="22"/>
        <v>M4G</v>
      </c>
      <c r="Z94" s="20" t="str">
        <f t="shared" si="23"/>
        <v>J</v>
      </c>
      <c r="AA94" s="20" t="str">
        <f t="shared" si="24"/>
        <v>J</v>
      </c>
    </row>
    <row r="95" spans="10:27" ht="16.5">
      <c r="J95" s="16">
        <v>91</v>
      </c>
      <c r="K95" s="19" t="s">
        <v>33</v>
      </c>
      <c r="L95" s="19" t="s">
        <v>139</v>
      </c>
      <c r="M95" s="19" t="s">
        <v>140</v>
      </c>
      <c r="N95" s="19" t="s">
        <v>33</v>
      </c>
      <c r="O95" s="19" t="s">
        <v>44</v>
      </c>
      <c r="Q95" s="20">
        <f t="shared" si="15"/>
        <v>6</v>
      </c>
      <c r="R95" s="20">
        <f t="shared" si="16"/>
        <v>9</v>
      </c>
      <c r="S95" s="20">
        <f t="shared" si="17"/>
        <v>10</v>
      </c>
      <c r="T95" s="20">
        <f t="shared" si="18"/>
        <v>6</v>
      </c>
      <c r="U95" s="20">
        <f t="shared" si="19"/>
        <v>10</v>
      </c>
      <c r="W95" s="20" t="str">
        <f t="shared" si="20"/>
        <v>M4</v>
      </c>
      <c r="X95" s="20" t="str">
        <f t="shared" si="21"/>
        <v>Q</v>
      </c>
      <c r="Y95" s="20" t="str">
        <f t="shared" si="22"/>
        <v>J</v>
      </c>
      <c r="Z95" s="20" t="str">
        <f t="shared" si="23"/>
        <v>M4</v>
      </c>
      <c r="AA95" s="20" t="str">
        <f t="shared" si="24"/>
        <v>J</v>
      </c>
    </row>
    <row r="96" spans="10:27" ht="16.5">
      <c r="J96" s="29">
        <v>92</v>
      </c>
      <c r="K96" s="19" t="s">
        <v>33</v>
      </c>
      <c r="L96" s="19" t="s">
        <v>41</v>
      </c>
      <c r="M96" s="19" t="s">
        <v>43</v>
      </c>
      <c r="N96" s="19" t="s">
        <v>42</v>
      </c>
      <c r="O96" s="19" t="s">
        <v>41</v>
      </c>
      <c r="Q96" s="20">
        <f t="shared" si="15"/>
        <v>6</v>
      </c>
      <c r="R96" s="20">
        <f t="shared" si="16"/>
        <v>7</v>
      </c>
      <c r="S96" s="20">
        <f t="shared" si="17"/>
        <v>9</v>
      </c>
      <c r="T96" s="20">
        <f t="shared" si="18"/>
        <v>8</v>
      </c>
      <c r="U96" s="20">
        <f t="shared" si="19"/>
        <v>7</v>
      </c>
      <c r="W96" s="20" t="str">
        <f t="shared" si="20"/>
        <v>M4</v>
      </c>
      <c r="X96" s="20" t="str">
        <f t="shared" si="21"/>
        <v>A</v>
      </c>
      <c r="Y96" s="20" t="str">
        <f t="shared" si="22"/>
        <v>Q</v>
      </c>
      <c r="Z96" s="20" t="str">
        <f t="shared" si="23"/>
        <v>K</v>
      </c>
      <c r="AA96" s="20" t="str">
        <f t="shared" si="24"/>
        <v>A</v>
      </c>
    </row>
    <row r="97" spans="10:27" ht="16.5">
      <c r="J97" s="29">
        <v>93</v>
      </c>
      <c r="K97" s="19" t="s">
        <v>42</v>
      </c>
      <c r="L97" s="19" t="s">
        <v>34</v>
      </c>
      <c r="M97" s="19" t="s">
        <v>35</v>
      </c>
      <c r="N97" s="19" t="s">
        <v>70</v>
      </c>
      <c r="O97" s="19" t="s">
        <v>43</v>
      </c>
      <c r="Q97" s="20">
        <f t="shared" si="15"/>
        <v>8</v>
      </c>
      <c r="R97" s="20">
        <f t="shared" si="16"/>
        <v>2</v>
      </c>
      <c r="S97" s="20">
        <f t="shared" si="17"/>
        <v>3</v>
      </c>
      <c r="T97" s="20">
        <f t="shared" si="18"/>
        <v>14</v>
      </c>
      <c r="U97" s="20">
        <f t="shared" si="19"/>
        <v>9</v>
      </c>
      <c r="W97" s="20" t="str">
        <f t="shared" si="20"/>
        <v>K</v>
      </c>
      <c r="X97" s="20" t="str">
        <f t="shared" si="21"/>
        <v>Scatter</v>
      </c>
      <c r="Y97" s="20" t="str">
        <f t="shared" si="22"/>
        <v>M1</v>
      </c>
      <c r="Z97" s="20" t="str">
        <f t="shared" si="23"/>
        <v>M4G</v>
      </c>
      <c r="AA97" s="20" t="str">
        <f t="shared" si="24"/>
        <v>Q</v>
      </c>
    </row>
    <row r="98" spans="10:27" ht="16.5">
      <c r="J98" s="29">
        <v>94</v>
      </c>
      <c r="K98" s="19" t="s">
        <v>44</v>
      </c>
      <c r="L98" s="19" t="s">
        <v>137</v>
      </c>
      <c r="M98" s="19" t="s">
        <v>141</v>
      </c>
      <c r="N98" s="19" t="s">
        <v>43</v>
      </c>
      <c r="O98" s="19" t="s">
        <v>44</v>
      </c>
      <c r="Q98" s="20">
        <f t="shared" si="15"/>
        <v>10</v>
      </c>
      <c r="R98" s="20">
        <f t="shared" si="16"/>
        <v>7</v>
      </c>
      <c r="S98" s="20">
        <f t="shared" si="17"/>
        <v>6</v>
      </c>
      <c r="T98" s="20">
        <f t="shared" si="18"/>
        <v>9</v>
      </c>
      <c r="U98" s="20">
        <f t="shared" si="19"/>
        <v>10</v>
      </c>
      <c r="W98" s="20" t="str">
        <f t="shared" si="20"/>
        <v>J</v>
      </c>
      <c r="X98" s="20" t="str">
        <f t="shared" si="21"/>
        <v>A</v>
      </c>
      <c r="Y98" s="20" t="str">
        <f t="shared" si="22"/>
        <v>M4</v>
      </c>
      <c r="Z98" s="20" t="str">
        <f t="shared" si="23"/>
        <v>Q</v>
      </c>
      <c r="AA98" s="20" t="str">
        <f t="shared" si="24"/>
        <v>J</v>
      </c>
    </row>
    <row r="99" spans="10:27" ht="16.5">
      <c r="J99" s="16">
        <v>95</v>
      </c>
      <c r="K99" s="19" t="s">
        <v>43</v>
      </c>
      <c r="L99" s="19" t="s">
        <v>142</v>
      </c>
      <c r="M99" s="19" t="s">
        <v>141</v>
      </c>
      <c r="N99" s="19" t="s">
        <v>33</v>
      </c>
      <c r="O99" s="19" t="s">
        <v>42</v>
      </c>
      <c r="Q99" s="20">
        <f t="shared" si="15"/>
        <v>9</v>
      </c>
      <c r="R99" s="20">
        <f t="shared" si="16"/>
        <v>5</v>
      </c>
      <c r="S99" s="20">
        <f t="shared" si="17"/>
        <v>6</v>
      </c>
      <c r="T99" s="20">
        <f t="shared" si="18"/>
        <v>6</v>
      </c>
      <c r="U99" s="20">
        <f t="shared" si="19"/>
        <v>8</v>
      </c>
      <c r="W99" s="20" t="str">
        <f t="shared" si="20"/>
        <v>Q</v>
      </c>
      <c r="X99" s="20" t="str">
        <f t="shared" si="21"/>
        <v>M3</v>
      </c>
      <c r="Y99" s="20" t="str">
        <f t="shared" si="22"/>
        <v>M4</v>
      </c>
      <c r="Z99" s="20" t="str">
        <f t="shared" si="23"/>
        <v>M4</v>
      </c>
      <c r="AA99" s="20" t="str">
        <f t="shared" si="24"/>
        <v>K</v>
      </c>
    </row>
    <row r="100" spans="10:27" ht="16.5">
      <c r="J100" s="16">
        <v>96</v>
      </c>
      <c r="K100" s="19" t="s">
        <v>141</v>
      </c>
      <c r="L100" s="19" t="s">
        <v>140</v>
      </c>
      <c r="M100" s="19" t="s">
        <v>35</v>
      </c>
      <c r="N100" s="19" t="s">
        <v>34</v>
      </c>
      <c r="O100" s="19" t="s">
        <v>42</v>
      </c>
      <c r="Q100" s="20">
        <f t="shared" si="15"/>
        <v>6</v>
      </c>
      <c r="R100" s="20">
        <f t="shared" si="16"/>
        <v>10</v>
      </c>
      <c r="S100" s="20">
        <f t="shared" si="17"/>
        <v>3</v>
      </c>
      <c r="T100" s="20">
        <f t="shared" si="18"/>
        <v>2</v>
      </c>
      <c r="U100" s="20">
        <f t="shared" si="19"/>
        <v>8</v>
      </c>
      <c r="W100" s="20" t="str">
        <f t="shared" si="20"/>
        <v>M4</v>
      </c>
      <c r="X100" s="20" t="str">
        <f t="shared" si="21"/>
        <v>J</v>
      </c>
      <c r="Y100" s="20" t="str">
        <f t="shared" si="22"/>
        <v>M1</v>
      </c>
      <c r="Z100" s="20" t="str">
        <f t="shared" si="23"/>
        <v>Scatter</v>
      </c>
      <c r="AA100" s="20" t="str">
        <f t="shared" si="24"/>
        <v>K</v>
      </c>
    </row>
    <row r="101" spans="10:27" ht="16.5">
      <c r="J101" s="29">
        <v>97</v>
      </c>
      <c r="K101" s="19" t="s">
        <v>140</v>
      </c>
      <c r="L101" s="19" t="s">
        <v>34</v>
      </c>
      <c r="M101" s="19" t="s">
        <v>140</v>
      </c>
      <c r="N101" s="19" t="s">
        <v>44</v>
      </c>
      <c r="O101" s="19" t="s">
        <v>41</v>
      </c>
      <c r="Q101" s="20">
        <f t="shared" si="15"/>
        <v>10</v>
      </c>
      <c r="R101" s="20">
        <f t="shared" si="16"/>
        <v>2</v>
      </c>
      <c r="S101" s="20">
        <f t="shared" si="17"/>
        <v>10</v>
      </c>
      <c r="T101" s="20">
        <f t="shared" si="18"/>
        <v>10</v>
      </c>
      <c r="U101" s="20">
        <f t="shared" si="19"/>
        <v>7</v>
      </c>
      <c r="W101" s="20" t="str">
        <f t="shared" si="20"/>
        <v>J</v>
      </c>
      <c r="X101" s="20" t="str">
        <f t="shared" si="21"/>
        <v>Scatter</v>
      </c>
      <c r="Y101" s="20" t="str">
        <f t="shared" si="22"/>
        <v>J</v>
      </c>
      <c r="Z101" s="20" t="str">
        <f t="shared" si="23"/>
        <v>J</v>
      </c>
      <c r="AA101" s="20" t="str">
        <f t="shared" si="24"/>
        <v>A</v>
      </c>
    </row>
    <row r="102" spans="10:27" ht="16.5">
      <c r="J102" s="29">
        <v>98</v>
      </c>
      <c r="K102" s="19" t="s">
        <v>35</v>
      </c>
      <c r="L102" s="19" t="s">
        <v>42</v>
      </c>
      <c r="M102" s="19" t="s">
        <v>72</v>
      </c>
      <c r="N102" s="19" t="s">
        <v>137</v>
      </c>
      <c r="O102" s="19" t="s">
        <v>33</v>
      </c>
      <c r="Q102" s="20">
        <f t="shared" si="15"/>
        <v>3</v>
      </c>
      <c r="R102" s="20">
        <f t="shared" si="16"/>
        <v>8</v>
      </c>
      <c r="S102" s="20">
        <f t="shared" si="17"/>
        <v>15</v>
      </c>
      <c r="T102" s="20">
        <f t="shared" si="18"/>
        <v>7</v>
      </c>
      <c r="U102" s="20">
        <f t="shared" si="19"/>
        <v>6</v>
      </c>
      <c r="W102" s="20" t="str">
        <f t="shared" si="20"/>
        <v>M1</v>
      </c>
      <c r="X102" s="20" t="str">
        <f t="shared" si="21"/>
        <v>K</v>
      </c>
      <c r="Y102" s="20" t="str">
        <f t="shared" si="22"/>
        <v>AG</v>
      </c>
      <c r="Z102" s="20" t="str">
        <f t="shared" si="23"/>
        <v>A</v>
      </c>
      <c r="AA102" s="20" t="str">
        <f t="shared" si="24"/>
        <v>M4</v>
      </c>
    </row>
    <row r="103" spans="10:27" ht="16.5">
      <c r="J103" s="29">
        <v>99</v>
      </c>
      <c r="K103" s="19" t="s">
        <v>42</v>
      </c>
      <c r="L103" s="19" t="s">
        <v>41</v>
      </c>
      <c r="M103" s="19" t="s">
        <v>140</v>
      </c>
      <c r="N103" s="19" t="s">
        <v>33</v>
      </c>
      <c r="O103" s="19" t="s">
        <v>42</v>
      </c>
      <c r="Q103" s="20">
        <f t="shared" si="15"/>
        <v>8</v>
      </c>
      <c r="R103" s="20">
        <f t="shared" si="16"/>
        <v>7</v>
      </c>
      <c r="S103" s="20">
        <f t="shared" si="17"/>
        <v>10</v>
      </c>
      <c r="T103" s="20">
        <f t="shared" si="18"/>
        <v>6</v>
      </c>
      <c r="U103" s="20">
        <f t="shared" si="19"/>
        <v>8</v>
      </c>
      <c r="W103" s="20" t="str">
        <f t="shared" si="20"/>
        <v>K</v>
      </c>
      <c r="X103" s="20" t="str">
        <f t="shared" si="21"/>
        <v>A</v>
      </c>
      <c r="Y103" s="20" t="str">
        <f t="shared" si="22"/>
        <v>J</v>
      </c>
      <c r="Z103" s="20" t="str">
        <f t="shared" si="23"/>
        <v>M4</v>
      </c>
      <c r="AA103" s="20" t="str">
        <f t="shared" si="24"/>
        <v>K</v>
      </c>
    </row>
    <row r="104" spans="10:27" ht="16.5">
      <c r="J104" s="16">
        <v>100</v>
      </c>
      <c r="K104" s="19" t="s">
        <v>33</v>
      </c>
      <c r="L104" s="19" t="s">
        <v>74</v>
      </c>
      <c r="M104" s="19" t="s">
        <v>43</v>
      </c>
      <c r="N104" s="19" t="s">
        <v>33</v>
      </c>
      <c r="O104" s="19" t="s">
        <v>41</v>
      </c>
      <c r="Q104" s="20">
        <f t="shared" si="15"/>
        <v>6</v>
      </c>
      <c r="R104" s="20">
        <f t="shared" si="16"/>
        <v>16</v>
      </c>
      <c r="S104" s="20">
        <f t="shared" si="17"/>
        <v>9</v>
      </c>
      <c r="T104" s="20">
        <f t="shared" si="18"/>
        <v>6</v>
      </c>
      <c r="U104" s="20">
        <f t="shared" si="19"/>
        <v>7</v>
      </c>
      <c r="W104" s="20" t="str">
        <f t="shared" si="20"/>
        <v>M4</v>
      </c>
      <c r="X104" s="20" t="str">
        <f t="shared" si="21"/>
        <v>KG</v>
      </c>
      <c r="Y104" s="20" t="str">
        <f t="shared" si="22"/>
        <v>Q</v>
      </c>
      <c r="Z104" s="20" t="str">
        <f t="shared" si="23"/>
        <v>M4</v>
      </c>
      <c r="AA104" s="20" t="str">
        <f t="shared" si="24"/>
        <v>A</v>
      </c>
    </row>
    <row r="105" spans="10:27" ht="16.5">
      <c r="J105" s="16">
        <v>101</v>
      </c>
      <c r="K105" s="19" t="s">
        <v>35</v>
      </c>
      <c r="L105" s="19" t="s">
        <v>139</v>
      </c>
      <c r="M105" s="19" t="s">
        <v>41</v>
      </c>
      <c r="N105" s="19" t="s">
        <v>35</v>
      </c>
      <c r="O105" s="19" t="s">
        <v>35</v>
      </c>
      <c r="Q105" s="20">
        <f t="shared" si="15"/>
        <v>3</v>
      </c>
      <c r="R105" s="20">
        <f t="shared" si="16"/>
        <v>9</v>
      </c>
      <c r="S105" s="20">
        <f t="shared" si="17"/>
        <v>7</v>
      </c>
      <c r="T105" s="20">
        <f t="shared" si="18"/>
        <v>3</v>
      </c>
      <c r="U105" s="20">
        <f t="shared" si="19"/>
        <v>3</v>
      </c>
      <c r="W105" s="20" t="str">
        <f t="shared" si="20"/>
        <v>M1</v>
      </c>
      <c r="X105" s="20" t="str">
        <f t="shared" si="21"/>
        <v>Q</v>
      </c>
      <c r="Y105" s="20" t="str">
        <f t="shared" si="22"/>
        <v>A</v>
      </c>
      <c r="Z105" s="20" t="str">
        <f t="shared" si="23"/>
        <v>M1</v>
      </c>
      <c r="AA105" s="20" t="str">
        <f t="shared" si="24"/>
        <v>M1</v>
      </c>
    </row>
    <row r="106" spans="10:27" ht="16.5">
      <c r="J106" s="29">
        <v>102</v>
      </c>
      <c r="K106" s="19" t="s">
        <v>137</v>
      </c>
      <c r="L106" s="19" t="s">
        <v>42</v>
      </c>
      <c r="M106" s="19" t="s">
        <v>141</v>
      </c>
      <c r="N106" s="19" t="s">
        <v>32</v>
      </c>
      <c r="O106" s="19" t="s">
        <v>32</v>
      </c>
      <c r="Q106" s="20">
        <f t="shared" si="15"/>
        <v>7</v>
      </c>
      <c r="R106" s="20">
        <f t="shared" si="16"/>
        <v>8</v>
      </c>
      <c r="S106" s="20">
        <f t="shared" si="17"/>
        <v>6</v>
      </c>
      <c r="T106" s="20">
        <f t="shared" si="18"/>
        <v>5</v>
      </c>
      <c r="U106" s="20">
        <f t="shared" si="19"/>
        <v>5</v>
      </c>
      <c r="W106" s="20" t="str">
        <f t="shared" si="20"/>
        <v>A</v>
      </c>
      <c r="X106" s="20" t="str">
        <f t="shared" si="21"/>
        <v>K</v>
      </c>
      <c r="Y106" s="20" t="str">
        <f t="shared" si="22"/>
        <v>M4</v>
      </c>
      <c r="Z106" s="20" t="str">
        <f t="shared" si="23"/>
        <v>M3</v>
      </c>
      <c r="AA106" s="20" t="str">
        <f t="shared" si="24"/>
        <v>M3</v>
      </c>
    </row>
    <row r="107" spans="10:27" ht="16.5">
      <c r="J107" s="29">
        <v>103</v>
      </c>
      <c r="K107" s="19" t="s">
        <v>139</v>
      </c>
      <c r="L107" s="19" t="s">
        <v>41</v>
      </c>
      <c r="M107" s="19" t="s">
        <v>41</v>
      </c>
      <c r="N107" s="19" t="s">
        <v>36</v>
      </c>
      <c r="O107" s="19" t="s">
        <v>44</v>
      </c>
      <c r="Q107" s="20">
        <f t="shared" si="15"/>
        <v>9</v>
      </c>
      <c r="R107" s="20">
        <f t="shared" si="16"/>
        <v>7</v>
      </c>
      <c r="S107" s="20">
        <f t="shared" si="17"/>
        <v>7</v>
      </c>
      <c r="T107" s="20">
        <f t="shared" si="18"/>
        <v>4</v>
      </c>
      <c r="U107" s="20">
        <f t="shared" si="19"/>
        <v>10</v>
      </c>
      <c r="W107" s="20" t="str">
        <f t="shared" si="20"/>
        <v>Q</v>
      </c>
      <c r="X107" s="20" t="str">
        <f t="shared" si="21"/>
        <v>A</v>
      </c>
      <c r="Y107" s="20" t="str">
        <f t="shared" si="22"/>
        <v>A</v>
      </c>
      <c r="Z107" s="20" t="str">
        <f t="shared" si="23"/>
        <v>M2</v>
      </c>
      <c r="AA107" s="20" t="str">
        <f t="shared" si="24"/>
        <v>J</v>
      </c>
    </row>
    <row r="108" spans="10:27" ht="16.5">
      <c r="J108" s="29">
        <v>104</v>
      </c>
      <c r="K108" s="19" t="s">
        <v>138</v>
      </c>
      <c r="L108" s="19" t="s">
        <v>68</v>
      </c>
      <c r="M108" s="19" t="s">
        <v>138</v>
      </c>
      <c r="N108" s="19" t="s">
        <v>33</v>
      </c>
      <c r="O108" s="19" t="s">
        <v>43</v>
      </c>
      <c r="Q108" s="20">
        <f t="shared" si="15"/>
        <v>8</v>
      </c>
      <c r="R108" s="20">
        <f t="shared" si="16"/>
        <v>13</v>
      </c>
      <c r="S108" s="20">
        <f t="shared" si="17"/>
        <v>8</v>
      </c>
      <c r="T108" s="20">
        <f t="shared" si="18"/>
        <v>6</v>
      </c>
      <c r="U108" s="20">
        <f t="shared" si="19"/>
        <v>9</v>
      </c>
      <c r="W108" s="20" t="str">
        <f t="shared" si="20"/>
        <v>K</v>
      </c>
      <c r="X108" s="20" t="str">
        <f t="shared" si="21"/>
        <v>M3G</v>
      </c>
      <c r="Y108" s="20" t="str">
        <f t="shared" si="22"/>
        <v>K</v>
      </c>
      <c r="Z108" s="20" t="str">
        <f t="shared" si="23"/>
        <v>M4</v>
      </c>
      <c r="AA108" s="20" t="str">
        <f t="shared" si="24"/>
        <v>Q</v>
      </c>
    </row>
    <row r="109" spans="10:27" ht="16.5">
      <c r="J109" s="16">
        <v>105</v>
      </c>
      <c r="K109" s="19" t="s">
        <v>41</v>
      </c>
      <c r="L109" s="19" t="s">
        <v>44</v>
      </c>
      <c r="M109" s="19" t="s">
        <v>74</v>
      </c>
      <c r="N109" s="19" t="s">
        <v>44</v>
      </c>
      <c r="O109" s="19" t="s">
        <v>36</v>
      </c>
      <c r="Q109" s="20">
        <f t="shared" si="15"/>
        <v>7</v>
      </c>
      <c r="R109" s="20">
        <f t="shared" si="16"/>
        <v>10</v>
      </c>
      <c r="S109" s="20">
        <f t="shared" si="17"/>
        <v>16</v>
      </c>
      <c r="T109" s="20">
        <f t="shared" si="18"/>
        <v>10</v>
      </c>
      <c r="U109" s="20">
        <f t="shared" si="19"/>
        <v>4</v>
      </c>
      <c r="W109" s="20" t="str">
        <f t="shared" si="20"/>
        <v>A</v>
      </c>
      <c r="X109" s="20" t="str">
        <f t="shared" si="21"/>
        <v>J</v>
      </c>
      <c r="Y109" s="20" t="str">
        <f t="shared" si="22"/>
        <v>KG</v>
      </c>
      <c r="Z109" s="20" t="str">
        <f t="shared" si="23"/>
        <v>J</v>
      </c>
      <c r="AA109" s="20" t="str">
        <f t="shared" si="24"/>
        <v>M2</v>
      </c>
    </row>
    <row r="110" spans="10:27" ht="16.5">
      <c r="J110" s="16">
        <v>106</v>
      </c>
      <c r="K110" s="19" t="s">
        <v>41</v>
      </c>
      <c r="L110" s="19" t="s">
        <v>78</v>
      </c>
      <c r="M110" s="19" t="s">
        <v>140</v>
      </c>
      <c r="N110" s="19" t="s">
        <v>35</v>
      </c>
      <c r="O110" s="19" t="s">
        <v>44</v>
      </c>
      <c r="Q110" s="20">
        <f t="shared" si="15"/>
        <v>7</v>
      </c>
      <c r="R110" s="20">
        <f t="shared" si="16"/>
        <v>18</v>
      </c>
      <c r="S110" s="20">
        <f t="shared" si="17"/>
        <v>10</v>
      </c>
      <c r="T110" s="20">
        <f t="shared" si="18"/>
        <v>3</v>
      </c>
      <c r="U110" s="20">
        <f t="shared" si="19"/>
        <v>10</v>
      </c>
      <c r="W110" s="20" t="str">
        <f t="shared" si="20"/>
        <v>A</v>
      </c>
      <c r="X110" s="20" t="str">
        <f t="shared" si="21"/>
        <v>JG</v>
      </c>
      <c r="Y110" s="20" t="str">
        <f t="shared" si="22"/>
        <v>J</v>
      </c>
      <c r="Z110" s="20" t="str">
        <f t="shared" si="23"/>
        <v>M1</v>
      </c>
      <c r="AA110" s="20" t="str">
        <f t="shared" si="24"/>
        <v>J</v>
      </c>
    </row>
    <row r="111" spans="10:27" ht="16.5">
      <c r="J111" s="29">
        <v>107</v>
      </c>
      <c r="K111" s="19" t="s">
        <v>43</v>
      </c>
      <c r="L111" s="19" t="s">
        <v>142</v>
      </c>
      <c r="M111" s="19" t="s">
        <v>43</v>
      </c>
      <c r="N111" s="19" t="s">
        <v>33</v>
      </c>
      <c r="O111" s="19" t="s">
        <v>42</v>
      </c>
      <c r="Q111" s="20">
        <f t="shared" si="15"/>
        <v>9</v>
      </c>
      <c r="R111" s="20">
        <f t="shared" si="16"/>
        <v>5</v>
      </c>
      <c r="S111" s="20">
        <f t="shared" si="17"/>
        <v>9</v>
      </c>
      <c r="T111" s="20">
        <f t="shared" si="18"/>
        <v>6</v>
      </c>
      <c r="U111" s="20">
        <f t="shared" si="19"/>
        <v>8</v>
      </c>
      <c r="W111" s="20" t="str">
        <f t="shared" si="20"/>
        <v>Q</v>
      </c>
      <c r="X111" s="20" t="str">
        <f t="shared" si="21"/>
        <v>M3</v>
      </c>
      <c r="Y111" s="20" t="str">
        <f t="shared" si="22"/>
        <v>Q</v>
      </c>
      <c r="Z111" s="20" t="str">
        <f t="shared" si="23"/>
        <v>M4</v>
      </c>
      <c r="AA111" s="20" t="str">
        <f t="shared" si="24"/>
        <v>K</v>
      </c>
    </row>
    <row r="112" spans="10:27" ht="16.5">
      <c r="J112" s="29">
        <v>108</v>
      </c>
      <c r="K112" s="19" t="s">
        <v>44</v>
      </c>
      <c r="L112" s="19" t="s">
        <v>34</v>
      </c>
      <c r="M112" s="19" t="s">
        <v>35</v>
      </c>
      <c r="N112" s="19" t="s">
        <v>36</v>
      </c>
      <c r="O112" s="19" t="s">
        <v>34</v>
      </c>
      <c r="Q112" s="20">
        <f t="shared" si="15"/>
        <v>10</v>
      </c>
      <c r="R112" s="20">
        <f t="shared" si="16"/>
        <v>2</v>
      </c>
      <c r="S112" s="20">
        <f t="shared" si="17"/>
        <v>3</v>
      </c>
      <c r="T112" s="20">
        <f t="shared" si="18"/>
        <v>4</v>
      </c>
      <c r="U112" s="20">
        <f t="shared" si="19"/>
        <v>2</v>
      </c>
      <c r="W112" s="20" t="str">
        <f t="shared" si="20"/>
        <v>J</v>
      </c>
      <c r="X112" s="20" t="str">
        <f t="shared" si="21"/>
        <v>Scatter</v>
      </c>
      <c r="Y112" s="20" t="str">
        <f t="shared" si="22"/>
        <v>M1</v>
      </c>
      <c r="Z112" s="20" t="str">
        <f t="shared" si="23"/>
        <v>M2</v>
      </c>
      <c r="AA112" s="20" t="str">
        <f t="shared" si="24"/>
        <v>Scatter</v>
      </c>
    </row>
    <row r="113" spans="10:27" ht="16.5">
      <c r="J113" s="29">
        <v>109</v>
      </c>
      <c r="K113" s="19" t="s">
        <v>36</v>
      </c>
      <c r="L113" s="19" t="s">
        <v>138</v>
      </c>
      <c r="M113" s="19" t="s">
        <v>35</v>
      </c>
      <c r="N113" s="19" t="s">
        <v>34</v>
      </c>
      <c r="O113" s="19" t="s">
        <v>42</v>
      </c>
      <c r="Q113" s="20">
        <f t="shared" si="15"/>
        <v>4</v>
      </c>
      <c r="R113" s="20">
        <f t="shared" si="16"/>
        <v>8</v>
      </c>
      <c r="S113" s="20">
        <f t="shared" si="17"/>
        <v>3</v>
      </c>
      <c r="T113" s="20">
        <f t="shared" si="18"/>
        <v>2</v>
      </c>
      <c r="U113" s="20">
        <f t="shared" si="19"/>
        <v>8</v>
      </c>
      <c r="W113" s="20" t="str">
        <f t="shared" si="20"/>
        <v>M2</v>
      </c>
      <c r="X113" s="20" t="str">
        <f t="shared" si="21"/>
        <v>K</v>
      </c>
      <c r="Y113" s="20" t="str">
        <f t="shared" si="22"/>
        <v>M1</v>
      </c>
      <c r="Z113" s="20" t="str">
        <f t="shared" si="23"/>
        <v>Scatter</v>
      </c>
      <c r="AA113" s="20" t="str">
        <f t="shared" si="24"/>
        <v>K</v>
      </c>
    </row>
    <row r="114" spans="10:27" ht="16.5">
      <c r="J114" s="16">
        <v>110</v>
      </c>
      <c r="K114" s="19" t="s">
        <v>36</v>
      </c>
      <c r="L114" s="19" t="s">
        <v>140</v>
      </c>
      <c r="M114" s="19" t="s">
        <v>32</v>
      </c>
      <c r="N114" s="19" t="s">
        <v>33</v>
      </c>
      <c r="O114" s="19" t="s">
        <v>42</v>
      </c>
      <c r="Q114" s="20">
        <f t="shared" si="15"/>
        <v>4</v>
      </c>
      <c r="R114" s="20">
        <f t="shared" si="16"/>
        <v>10</v>
      </c>
      <c r="S114" s="20">
        <f t="shared" si="17"/>
        <v>5</v>
      </c>
      <c r="T114" s="20">
        <f t="shared" si="18"/>
        <v>6</v>
      </c>
      <c r="U114" s="20">
        <f t="shared" si="19"/>
        <v>8</v>
      </c>
      <c r="W114" s="20" t="str">
        <f t="shared" si="20"/>
        <v>M2</v>
      </c>
      <c r="X114" s="20" t="str">
        <f t="shared" si="21"/>
        <v>J</v>
      </c>
      <c r="Y114" s="20" t="str">
        <f t="shared" si="22"/>
        <v>M3</v>
      </c>
      <c r="Z114" s="20" t="str">
        <f t="shared" si="23"/>
        <v>M4</v>
      </c>
      <c r="AA114" s="20" t="str">
        <f t="shared" si="24"/>
        <v>K</v>
      </c>
    </row>
    <row r="115" spans="10:27" ht="16.5">
      <c r="J115" s="16">
        <v>111</v>
      </c>
      <c r="K115" s="19" t="s">
        <v>32</v>
      </c>
      <c r="L115" s="19" t="s">
        <v>33</v>
      </c>
      <c r="M115" s="19" t="s">
        <v>143</v>
      </c>
      <c r="N115" s="19" t="s">
        <v>35</v>
      </c>
      <c r="O115" s="19" t="s">
        <v>33</v>
      </c>
      <c r="Q115" s="20">
        <f t="shared" si="15"/>
        <v>5</v>
      </c>
      <c r="R115" s="20">
        <f t="shared" si="16"/>
        <v>6</v>
      </c>
      <c r="S115" s="20">
        <f t="shared" si="17"/>
        <v>4</v>
      </c>
      <c r="T115" s="20">
        <f t="shared" si="18"/>
        <v>3</v>
      </c>
      <c r="U115" s="20">
        <f t="shared" si="19"/>
        <v>6</v>
      </c>
      <c r="W115" s="20" t="str">
        <f t="shared" si="20"/>
        <v>M3</v>
      </c>
      <c r="X115" s="20" t="str">
        <f t="shared" si="21"/>
        <v>M4</v>
      </c>
      <c r="Y115" s="20" t="str">
        <f t="shared" si="22"/>
        <v>M2</v>
      </c>
      <c r="Z115" s="20" t="str">
        <f t="shared" si="23"/>
        <v>M1</v>
      </c>
      <c r="AA115" s="20" t="str">
        <f t="shared" si="24"/>
        <v>M4</v>
      </c>
    </row>
    <row r="116" spans="10:27" ht="16.5">
      <c r="J116" s="29">
        <v>112</v>
      </c>
      <c r="K116" s="19" t="s">
        <v>42</v>
      </c>
      <c r="L116" s="19" t="s">
        <v>70</v>
      </c>
      <c r="M116" s="19" t="s">
        <v>139</v>
      </c>
      <c r="N116" s="19" t="s">
        <v>43</v>
      </c>
      <c r="O116" s="19" t="s">
        <v>36</v>
      </c>
      <c r="Q116" s="20">
        <f t="shared" si="15"/>
        <v>8</v>
      </c>
      <c r="R116" s="20">
        <f t="shared" si="16"/>
        <v>14</v>
      </c>
      <c r="S116" s="20">
        <f t="shared" si="17"/>
        <v>9</v>
      </c>
      <c r="T116" s="20">
        <f t="shared" si="18"/>
        <v>9</v>
      </c>
      <c r="U116" s="20">
        <f t="shared" si="19"/>
        <v>4</v>
      </c>
      <c r="W116" s="20" t="str">
        <f t="shared" si="20"/>
        <v>K</v>
      </c>
      <c r="X116" s="20" t="str">
        <f t="shared" si="21"/>
        <v>M4G</v>
      </c>
      <c r="Y116" s="20" t="str">
        <f t="shared" si="22"/>
        <v>Q</v>
      </c>
      <c r="Z116" s="20" t="str">
        <f t="shared" si="23"/>
        <v>Q</v>
      </c>
      <c r="AA116" s="20" t="str">
        <f t="shared" si="24"/>
        <v>M2</v>
      </c>
    </row>
    <row r="117" spans="10:27" ht="16.5">
      <c r="J117" s="29">
        <v>113</v>
      </c>
      <c r="K117" s="19" t="s">
        <v>141</v>
      </c>
      <c r="L117" s="19" t="s">
        <v>139</v>
      </c>
      <c r="M117" s="19" t="s">
        <v>35</v>
      </c>
      <c r="N117" s="19" t="s">
        <v>137</v>
      </c>
      <c r="O117" s="19" t="s">
        <v>43</v>
      </c>
      <c r="Q117" s="20">
        <f t="shared" si="15"/>
        <v>6</v>
      </c>
      <c r="R117" s="20">
        <f t="shared" si="16"/>
        <v>9</v>
      </c>
      <c r="S117" s="20">
        <f t="shared" si="17"/>
        <v>3</v>
      </c>
      <c r="T117" s="20">
        <f t="shared" si="18"/>
        <v>7</v>
      </c>
      <c r="U117" s="20">
        <f t="shared" si="19"/>
        <v>9</v>
      </c>
      <c r="W117" s="20" t="str">
        <f t="shared" si="20"/>
        <v>M4</v>
      </c>
      <c r="X117" s="20" t="str">
        <f t="shared" si="21"/>
        <v>Q</v>
      </c>
      <c r="Y117" s="20" t="str">
        <f t="shared" si="22"/>
        <v>M1</v>
      </c>
      <c r="Z117" s="20" t="str">
        <f t="shared" si="23"/>
        <v>A</v>
      </c>
      <c r="AA117" s="20" t="str">
        <f t="shared" si="24"/>
        <v>Q</v>
      </c>
    </row>
    <row r="118" spans="10:27" ht="16.5">
      <c r="J118" s="29">
        <v>114</v>
      </c>
      <c r="K118" s="19" t="s">
        <v>43</v>
      </c>
      <c r="L118" s="19" t="s">
        <v>138</v>
      </c>
      <c r="M118" s="19" t="s">
        <v>32</v>
      </c>
      <c r="N118" s="19" t="s">
        <v>43</v>
      </c>
      <c r="O118" s="19" t="s">
        <v>44</v>
      </c>
      <c r="Q118" s="20">
        <f t="shared" si="15"/>
        <v>9</v>
      </c>
      <c r="R118" s="20">
        <f t="shared" si="16"/>
        <v>8</v>
      </c>
      <c r="S118" s="20">
        <f t="shared" si="17"/>
        <v>5</v>
      </c>
      <c r="T118" s="20">
        <f t="shared" si="18"/>
        <v>9</v>
      </c>
      <c r="U118" s="20">
        <f t="shared" si="19"/>
        <v>10</v>
      </c>
      <c r="W118" s="20" t="str">
        <f t="shared" si="20"/>
        <v>Q</v>
      </c>
      <c r="X118" s="20" t="str">
        <f t="shared" si="21"/>
        <v>K</v>
      </c>
      <c r="Y118" s="20" t="str">
        <f t="shared" si="22"/>
        <v>M3</v>
      </c>
      <c r="Z118" s="20" t="str">
        <f t="shared" si="23"/>
        <v>Q</v>
      </c>
      <c r="AA118" s="20" t="str">
        <f t="shared" si="24"/>
        <v>J</v>
      </c>
    </row>
    <row r="119" spans="10:27" ht="16.5">
      <c r="J119" s="16">
        <v>115</v>
      </c>
      <c r="K119" s="19" t="s">
        <v>41</v>
      </c>
      <c r="L119" s="19" t="s">
        <v>212</v>
      </c>
      <c r="M119" s="19" t="s">
        <v>32</v>
      </c>
      <c r="N119" s="19" t="s">
        <v>42</v>
      </c>
      <c r="O119" s="19" t="s">
        <v>32</v>
      </c>
      <c r="Q119" s="20">
        <f t="shared" si="15"/>
        <v>7</v>
      </c>
      <c r="R119" s="20">
        <f t="shared" si="16"/>
        <v>3</v>
      </c>
      <c r="S119" s="20">
        <f t="shared" si="17"/>
        <v>5</v>
      </c>
      <c r="T119" s="20">
        <f t="shared" si="18"/>
        <v>8</v>
      </c>
      <c r="U119" s="20">
        <f t="shared" si="19"/>
        <v>5</v>
      </c>
      <c r="W119" s="20" t="str">
        <f t="shared" si="20"/>
        <v>A</v>
      </c>
      <c r="X119" s="20" t="str">
        <f t="shared" si="21"/>
        <v>M1</v>
      </c>
      <c r="Y119" s="20" t="str">
        <f t="shared" si="22"/>
        <v>M3</v>
      </c>
      <c r="Z119" s="20" t="str">
        <f t="shared" si="23"/>
        <v>K</v>
      </c>
      <c r="AA119" s="20" t="str">
        <f t="shared" si="24"/>
        <v>M3</v>
      </c>
    </row>
    <row r="120" spans="10:27" ht="16.5">
      <c r="J120" s="16">
        <v>116</v>
      </c>
      <c r="K120" s="19" t="s">
        <v>44</v>
      </c>
      <c r="L120" s="19" t="s">
        <v>76</v>
      </c>
      <c r="M120" s="19" t="s">
        <v>78</v>
      </c>
      <c r="N120" s="19" t="s">
        <v>42</v>
      </c>
      <c r="O120" s="19" t="s">
        <v>43</v>
      </c>
      <c r="Q120" s="20">
        <f t="shared" si="15"/>
        <v>10</v>
      </c>
      <c r="R120" s="20">
        <f t="shared" si="16"/>
        <v>17</v>
      </c>
      <c r="S120" s="20">
        <f t="shared" si="17"/>
        <v>18</v>
      </c>
      <c r="T120" s="20">
        <f t="shared" si="18"/>
        <v>8</v>
      </c>
      <c r="U120" s="20">
        <f t="shared" si="19"/>
        <v>9</v>
      </c>
      <c r="W120" s="20" t="str">
        <f t="shared" si="20"/>
        <v>J</v>
      </c>
      <c r="X120" s="20" t="str">
        <f t="shared" si="21"/>
        <v>QG</v>
      </c>
      <c r="Y120" s="20" t="str">
        <f t="shared" si="22"/>
        <v>JG</v>
      </c>
      <c r="Z120" s="20" t="str">
        <f t="shared" si="23"/>
        <v>K</v>
      </c>
      <c r="AA120" s="20" t="str">
        <f t="shared" si="24"/>
        <v>Q</v>
      </c>
    </row>
    <row r="121" spans="10:27" ht="16.5">
      <c r="J121" s="29">
        <v>117</v>
      </c>
      <c r="K121" s="19" t="s">
        <v>41</v>
      </c>
      <c r="L121" s="19" t="s">
        <v>41</v>
      </c>
      <c r="M121" s="19" t="s">
        <v>138</v>
      </c>
      <c r="N121" s="19" t="s">
        <v>44</v>
      </c>
      <c r="O121" s="19" t="s">
        <v>32</v>
      </c>
      <c r="Q121" s="20">
        <f t="shared" si="15"/>
        <v>7</v>
      </c>
      <c r="R121" s="20">
        <f t="shared" si="16"/>
        <v>7</v>
      </c>
      <c r="S121" s="20">
        <f t="shared" si="17"/>
        <v>8</v>
      </c>
      <c r="T121" s="20">
        <f t="shared" si="18"/>
        <v>10</v>
      </c>
      <c r="U121" s="20">
        <f t="shared" si="19"/>
        <v>5</v>
      </c>
      <c r="W121" s="20" t="str">
        <f t="shared" si="20"/>
        <v>A</v>
      </c>
      <c r="X121" s="20" t="str">
        <f t="shared" si="21"/>
        <v>A</v>
      </c>
      <c r="Y121" s="20" t="str">
        <f t="shared" si="22"/>
        <v>K</v>
      </c>
      <c r="Z121" s="20" t="str">
        <f t="shared" si="23"/>
        <v>J</v>
      </c>
      <c r="AA121" s="20" t="str">
        <f t="shared" si="24"/>
        <v>M3</v>
      </c>
    </row>
    <row r="122" spans="10:27" ht="16.5">
      <c r="J122" s="29">
        <v>118</v>
      </c>
      <c r="K122" s="19" t="s">
        <v>138</v>
      </c>
      <c r="L122" s="19" t="s">
        <v>70</v>
      </c>
      <c r="M122" s="19" t="s">
        <v>140</v>
      </c>
      <c r="N122" s="19" t="s">
        <v>36</v>
      </c>
      <c r="O122" s="19" t="s">
        <v>42</v>
      </c>
      <c r="Q122" s="20">
        <f t="shared" si="15"/>
        <v>8</v>
      </c>
      <c r="R122" s="20">
        <f t="shared" si="16"/>
        <v>14</v>
      </c>
      <c r="S122" s="20">
        <f t="shared" si="17"/>
        <v>10</v>
      </c>
      <c r="T122" s="20">
        <f t="shared" si="18"/>
        <v>4</v>
      </c>
      <c r="U122" s="20">
        <f t="shared" si="19"/>
        <v>8</v>
      </c>
      <c r="W122" s="20" t="str">
        <f t="shared" si="20"/>
        <v>K</v>
      </c>
      <c r="X122" s="20" t="str">
        <f t="shared" si="21"/>
        <v>M4G</v>
      </c>
      <c r="Y122" s="20" t="str">
        <f t="shared" si="22"/>
        <v>J</v>
      </c>
      <c r="Z122" s="20" t="str">
        <f t="shared" si="23"/>
        <v>M2</v>
      </c>
      <c r="AA122" s="20" t="str">
        <f t="shared" si="24"/>
        <v>K</v>
      </c>
    </row>
    <row r="123" spans="10:27" ht="16.5">
      <c r="J123" s="29">
        <v>119</v>
      </c>
      <c r="K123" s="19" t="s">
        <v>44</v>
      </c>
      <c r="L123" s="19" t="s">
        <v>142</v>
      </c>
      <c r="M123" s="19" t="s">
        <v>78</v>
      </c>
      <c r="N123" s="19" t="s">
        <v>33</v>
      </c>
      <c r="O123" s="19" t="s">
        <v>32</v>
      </c>
      <c r="Q123" s="20">
        <f t="shared" si="15"/>
        <v>10</v>
      </c>
      <c r="R123" s="20">
        <f t="shared" si="16"/>
        <v>5</v>
      </c>
      <c r="S123" s="20">
        <f t="shared" si="17"/>
        <v>18</v>
      </c>
      <c r="T123" s="20">
        <f t="shared" si="18"/>
        <v>6</v>
      </c>
      <c r="U123" s="20">
        <f t="shared" si="19"/>
        <v>5</v>
      </c>
      <c r="W123" s="20" t="str">
        <f t="shared" si="20"/>
        <v>J</v>
      </c>
      <c r="X123" s="20" t="str">
        <f t="shared" si="21"/>
        <v>M3</v>
      </c>
      <c r="Y123" s="20" t="str">
        <f t="shared" si="22"/>
        <v>JG</v>
      </c>
      <c r="Z123" s="20" t="str">
        <f t="shared" si="23"/>
        <v>M4</v>
      </c>
      <c r="AA123" s="20" t="str">
        <f t="shared" si="24"/>
        <v>M3</v>
      </c>
    </row>
    <row r="124" spans="10:27" ht="16.5">
      <c r="J124" s="16">
        <v>120</v>
      </c>
      <c r="K124" s="19" t="s">
        <v>139</v>
      </c>
      <c r="L124" s="19" t="s">
        <v>142</v>
      </c>
      <c r="M124" s="19" t="s">
        <v>140</v>
      </c>
      <c r="N124" s="19" t="s">
        <v>43</v>
      </c>
      <c r="O124" s="19" t="s">
        <v>44</v>
      </c>
      <c r="Q124" s="20">
        <f t="shared" si="15"/>
        <v>9</v>
      </c>
      <c r="R124" s="20">
        <f t="shared" si="16"/>
        <v>5</v>
      </c>
      <c r="S124" s="20">
        <f t="shared" si="17"/>
        <v>10</v>
      </c>
      <c r="T124" s="20">
        <f t="shared" si="18"/>
        <v>9</v>
      </c>
      <c r="U124" s="20">
        <f t="shared" si="19"/>
        <v>10</v>
      </c>
      <c r="W124" s="20" t="str">
        <f t="shared" si="20"/>
        <v>Q</v>
      </c>
      <c r="X124" s="20" t="str">
        <f t="shared" si="21"/>
        <v>M3</v>
      </c>
      <c r="Y124" s="20" t="str">
        <f t="shared" si="22"/>
        <v>J</v>
      </c>
      <c r="Z124" s="20" t="str">
        <f t="shared" si="23"/>
        <v>Q</v>
      </c>
      <c r="AA124" s="20" t="str">
        <f t="shared" si="24"/>
        <v>J</v>
      </c>
    </row>
    <row r="125" spans="10:27" ht="16.5">
      <c r="J125" s="16">
        <v>121</v>
      </c>
      <c r="K125" s="19" t="s">
        <v>42</v>
      </c>
      <c r="L125" s="19" t="s">
        <v>41</v>
      </c>
      <c r="M125" s="19" t="s">
        <v>138</v>
      </c>
      <c r="N125" s="19" t="s">
        <v>36</v>
      </c>
      <c r="O125" s="19" t="s">
        <v>33</v>
      </c>
      <c r="Q125" s="20">
        <f t="shared" si="15"/>
        <v>8</v>
      </c>
      <c r="R125" s="20">
        <f t="shared" si="16"/>
        <v>7</v>
      </c>
      <c r="S125" s="20">
        <f t="shared" si="17"/>
        <v>8</v>
      </c>
      <c r="T125" s="20">
        <f t="shared" si="18"/>
        <v>4</v>
      </c>
      <c r="U125" s="20">
        <f t="shared" si="19"/>
        <v>6</v>
      </c>
      <c r="W125" s="20" t="str">
        <f t="shared" si="20"/>
        <v>K</v>
      </c>
      <c r="X125" s="20" t="str">
        <f t="shared" si="21"/>
        <v>A</v>
      </c>
      <c r="Y125" s="20" t="str">
        <f t="shared" si="22"/>
        <v>K</v>
      </c>
      <c r="Z125" s="20" t="str">
        <f t="shared" si="23"/>
        <v>M2</v>
      </c>
      <c r="AA125" s="20" t="str">
        <f t="shared" si="24"/>
        <v>M4</v>
      </c>
    </row>
    <row r="126" spans="10:27" ht="16.5">
      <c r="J126" s="29">
        <v>122</v>
      </c>
      <c r="K126" s="19" t="s">
        <v>41</v>
      </c>
      <c r="L126" s="19" t="s">
        <v>66</v>
      </c>
      <c r="M126" s="19" t="s">
        <v>140</v>
      </c>
      <c r="N126" s="19" t="s">
        <v>35</v>
      </c>
      <c r="O126" s="19" t="s">
        <v>32</v>
      </c>
      <c r="Q126" s="20">
        <f t="shared" si="15"/>
        <v>7</v>
      </c>
      <c r="R126" s="20">
        <f t="shared" si="16"/>
        <v>12</v>
      </c>
      <c r="S126" s="20">
        <f t="shared" si="17"/>
        <v>10</v>
      </c>
      <c r="T126" s="20">
        <f t="shared" si="18"/>
        <v>3</v>
      </c>
      <c r="U126" s="20">
        <f t="shared" si="19"/>
        <v>5</v>
      </c>
      <c r="W126" s="20" t="str">
        <f t="shared" si="20"/>
        <v>A</v>
      </c>
      <c r="X126" s="20" t="str">
        <f t="shared" si="21"/>
        <v>M2G</v>
      </c>
      <c r="Y126" s="20" t="str">
        <f t="shared" si="22"/>
        <v>J</v>
      </c>
      <c r="Z126" s="20" t="str">
        <f t="shared" si="23"/>
        <v>M1</v>
      </c>
      <c r="AA126" s="20" t="str">
        <f t="shared" si="24"/>
        <v>M3</v>
      </c>
    </row>
    <row r="127" spans="10:27" ht="16.5">
      <c r="J127" s="29">
        <v>123</v>
      </c>
      <c r="K127" s="19" t="s">
        <v>41</v>
      </c>
      <c r="L127" s="19" t="s">
        <v>139</v>
      </c>
      <c r="M127" s="19" t="s">
        <v>72</v>
      </c>
      <c r="N127" s="19" t="s">
        <v>33</v>
      </c>
      <c r="O127" s="19" t="s">
        <v>43</v>
      </c>
      <c r="Q127" s="20">
        <f t="shared" si="15"/>
        <v>7</v>
      </c>
      <c r="R127" s="20">
        <f t="shared" si="16"/>
        <v>9</v>
      </c>
      <c r="S127" s="20">
        <f t="shared" si="17"/>
        <v>15</v>
      </c>
      <c r="T127" s="20">
        <f t="shared" si="18"/>
        <v>6</v>
      </c>
      <c r="U127" s="20">
        <f t="shared" si="19"/>
        <v>9</v>
      </c>
      <c r="W127" s="20" t="str">
        <f t="shared" si="20"/>
        <v>A</v>
      </c>
      <c r="X127" s="20" t="str">
        <f t="shared" si="21"/>
        <v>Q</v>
      </c>
      <c r="Y127" s="20" t="str">
        <f t="shared" si="22"/>
        <v>AG</v>
      </c>
      <c r="Z127" s="20" t="str">
        <f t="shared" si="23"/>
        <v>M4</v>
      </c>
      <c r="AA127" s="20" t="str">
        <f t="shared" si="24"/>
        <v>Q</v>
      </c>
    </row>
    <row r="128" spans="10:27" ht="16.5">
      <c r="J128" s="29">
        <v>124</v>
      </c>
      <c r="K128" s="19" t="s">
        <v>33</v>
      </c>
      <c r="L128" s="19" t="s">
        <v>76</v>
      </c>
      <c r="M128" s="19" t="s">
        <v>43</v>
      </c>
      <c r="N128" s="19" t="s">
        <v>36</v>
      </c>
      <c r="O128" s="19" t="s">
        <v>43</v>
      </c>
      <c r="Q128" s="20">
        <f t="shared" si="15"/>
        <v>6</v>
      </c>
      <c r="R128" s="20">
        <f t="shared" si="16"/>
        <v>17</v>
      </c>
      <c r="S128" s="20">
        <f t="shared" si="17"/>
        <v>9</v>
      </c>
      <c r="T128" s="20">
        <f t="shared" si="18"/>
        <v>4</v>
      </c>
      <c r="U128" s="20">
        <f t="shared" si="19"/>
        <v>9</v>
      </c>
      <c r="W128" s="20" t="str">
        <f t="shared" si="20"/>
        <v>M4</v>
      </c>
      <c r="X128" s="20" t="str">
        <f t="shared" si="21"/>
        <v>QG</v>
      </c>
      <c r="Y128" s="20" t="str">
        <f t="shared" si="22"/>
        <v>Q</v>
      </c>
      <c r="Z128" s="20" t="str">
        <f t="shared" si="23"/>
        <v>M2</v>
      </c>
      <c r="AA128" s="20" t="str">
        <f t="shared" si="24"/>
        <v>Q</v>
      </c>
    </row>
    <row r="129" spans="10:27" ht="16.5">
      <c r="J129" s="16">
        <v>125</v>
      </c>
      <c r="K129" s="19" t="s">
        <v>33</v>
      </c>
      <c r="L129" s="19" t="s">
        <v>138</v>
      </c>
      <c r="M129" s="19" t="s">
        <v>34</v>
      </c>
      <c r="N129" s="19" t="s">
        <v>42</v>
      </c>
      <c r="O129" s="19" t="s">
        <v>36</v>
      </c>
      <c r="Q129" s="20">
        <f t="shared" si="15"/>
        <v>6</v>
      </c>
      <c r="R129" s="20">
        <f t="shared" si="16"/>
        <v>8</v>
      </c>
      <c r="S129" s="20">
        <f t="shared" si="17"/>
        <v>2</v>
      </c>
      <c r="T129" s="20">
        <f t="shared" si="18"/>
        <v>8</v>
      </c>
      <c r="U129" s="20">
        <f t="shared" si="19"/>
        <v>4</v>
      </c>
      <c r="W129" s="20" t="str">
        <f t="shared" si="20"/>
        <v>M4</v>
      </c>
      <c r="X129" s="20" t="str">
        <f t="shared" si="21"/>
        <v>K</v>
      </c>
      <c r="Y129" s="20" t="str">
        <f t="shared" si="22"/>
        <v>Scatter</v>
      </c>
      <c r="Z129" s="20" t="str">
        <f t="shared" si="23"/>
        <v>K</v>
      </c>
      <c r="AA129" s="20" t="str">
        <f t="shared" si="24"/>
        <v>M2</v>
      </c>
    </row>
    <row r="130" spans="10:27" ht="16.5">
      <c r="J130" s="16">
        <v>126</v>
      </c>
      <c r="K130" s="19" t="s">
        <v>32</v>
      </c>
      <c r="L130" s="19" t="s">
        <v>139</v>
      </c>
      <c r="M130" s="19" t="s">
        <v>43</v>
      </c>
      <c r="N130" s="19" t="s">
        <v>44</v>
      </c>
      <c r="O130" s="19" t="s">
        <v>36</v>
      </c>
      <c r="Q130" s="20">
        <f t="shared" si="15"/>
        <v>5</v>
      </c>
      <c r="R130" s="20">
        <f t="shared" si="16"/>
        <v>9</v>
      </c>
      <c r="S130" s="20">
        <f t="shared" si="17"/>
        <v>9</v>
      </c>
      <c r="T130" s="20">
        <f t="shared" si="18"/>
        <v>10</v>
      </c>
      <c r="U130" s="20">
        <f t="shared" si="19"/>
        <v>4</v>
      </c>
      <c r="W130" s="20" t="str">
        <f t="shared" si="20"/>
        <v>M3</v>
      </c>
      <c r="X130" s="20" t="str">
        <f t="shared" si="21"/>
        <v>Q</v>
      </c>
      <c r="Y130" s="20" t="str">
        <f t="shared" si="22"/>
        <v>Q</v>
      </c>
      <c r="Z130" s="20" t="str">
        <f t="shared" si="23"/>
        <v>J</v>
      </c>
      <c r="AA130" s="20" t="str">
        <f t="shared" si="24"/>
        <v>M2</v>
      </c>
    </row>
    <row r="131" spans="10:27" ht="16.5">
      <c r="J131" s="29">
        <v>127</v>
      </c>
      <c r="K131" s="19" t="s">
        <v>41</v>
      </c>
      <c r="L131" s="19" t="s">
        <v>72</v>
      </c>
      <c r="M131" s="19" t="s">
        <v>143</v>
      </c>
      <c r="N131" s="19" t="s">
        <v>74</v>
      </c>
      <c r="O131" s="19" t="s">
        <v>43</v>
      </c>
      <c r="Q131" s="20">
        <f t="shared" si="15"/>
        <v>7</v>
      </c>
      <c r="R131" s="20">
        <f t="shared" si="16"/>
        <v>15</v>
      </c>
      <c r="S131" s="20">
        <f t="shared" si="17"/>
        <v>4</v>
      </c>
      <c r="T131" s="20">
        <f t="shared" si="18"/>
        <v>16</v>
      </c>
      <c r="U131" s="20">
        <f t="shared" si="19"/>
        <v>9</v>
      </c>
      <c r="W131" s="20" t="str">
        <f t="shared" si="20"/>
        <v>A</v>
      </c>
      <c r="X131" s="20" t="str">
        <f t="shared" si="21"/>
        <v>AG</v>
      </c>
      <c r="Y131" s="20" t="str">
        <f t="shared" si="22"/>
        <v>M2</v>
      </c>
      <c r="Z131" s="20" t="str">
        <f t="shared" si="23"/>
        <v>KG</v>
      </c>
      <c r="AA131" s="20" t="str">
        <f t="shared" si="24"/>
        <v>Q</v>
      </c>
    </row>
    <row r="132" spans="10:27" ht="16.5">
      <c r="J132" s="29">
        <v>128</v>
      </c>
      <c r="K132" s="19" t="s">
        <v>42</v>
      </c>
      <c r="L132" s="19" t="s">
        <v>41</v>
      </c>
      <c r="M132" s="19" t="s">
        <v>32</v>
      </c>
      <c r="N132" s="19" t="s">
        <v>42</v>
      </c>
      <c r="O132" s="19" t="s">
        <v>35</v>
      </c>
      <c r="Q132" s="20">
        <f t="shared" si="15"/>
        <v>8</v>
      </c>
      <c r="R132" s="20">
        <f t="shared" si="16"/>
        <v>7</v>
      </c>
      <c r="S132" s="20">
        <f t="shared" si="17"/>
        <v>5</v>
      </c>
      <c r="T132" s="20">
        <f t="shared" si="18"/>
        <v>8</v>
      </c>
      <c r="U132" s="20">
        <f t="shared" si="19"/>
        <v>3</v>
      </c>
      <c r="W132" s="20" t="str">
        <f t="shared" si="20"/>
        <v>K</v>
      </c>
      <c r="X132" s="20" t="str">
        <f t="shared" si="21"/>
        <v>A</v>
      </c>
      <c r="Y132" s="20" t="str">
        <f t="shared" si="22"/>
        <v>M3</v>
      </c>
      <c r="Z132" s="20" t="str">
        <f t="shared" si="23"/>
        <v>K</v>
      </c>
      <c r="AA132" s="20" t="str">
        <f t="shared" si="24"/>
        <v>M1</v>
      </c>
    </row>
    <row r="133" spans="10:27" ht="16.5">
      <c r="J133" s="29">
        <v>129</v>
      </c>
      <c r="K133" s="19" t="s">
        <v>41</v>
      </c>
      <c r="L133" s="19" t="s">
        <v>33</v>
      </c>
      <c r="M133" s="19" t="s">
        <v>78</v>
      </c>
      <c r="N133" s="19" t="s">
        <v>43</v>
      </c>
      <c r="O133" s="19" t="s">
        <v>43</v>
      </c>
      <c r="Q133" s="20">
        <f t="shared" ref="Q133:Q196" si="25">IF(K133="","",VLOOKUP(K133,$A:$H,8,FALSE))</f>
        <v>7</v>
      </c>
      <c r="R133" s="20">
        <f t="shared" ref="R133:R196" si="26">IF(L133="","",VLOOKUP(L133,$A:$H,8,FALSE))</f>
        <v>6</v>
      </c>
      <c r="S133" s="20">
        <f t="shared" ref="S133:S196" si="27">IF(M133="","",VLOOKUP(M133,$A:$H,8,FALSE))</f>
        <v>18</v>
      </c>
      <c r="T133" s="20">
        <f t="shared" ref="T133:T196" si="28">IF(N133="","",VLOOKUP(N133,$A:$H,8,FALSE))</f>
        <v>9</v>
      </c>
      <c r="U133" s="20">
        <f t="shared" ref="U133:U196" si="29">IF(O133="","",VLOOKUP(O133,$A:$H,8,FALSE))</f>
        <v>9</v>
      </c>
      <c r="W133" s="20" t="str">
        <f t="shared" ref="W133:W196" si="30">IF(K133="","",VLOOKUP(K133,$A:$H,2,FALSE))</f>
        <v>A</v>
      </c>
      <c r="X133" s="20" t="str">
        <f t="shared" ref="X133:X196" si="31">IF(L133="","",VLOOKUP(L133,$A:$H,2,FALSE))</f>
        <v>M4</v>
      </c>
      <c r="Y133" s="20" t="str">
        <f t="shared" ref="Y133:Y196" si="32">IF(M133="","",VLOOKUP(M133,$A:$H,2,FALSE))</f>
        <v>JG</v>
      </c>
      <c r="Z133" s="20" t="str">
        <f t="shared" ref="Z133:Z196" si="33">IF(N133="","",VLOOKUP(N133,$A:$H,2,FALSE))</f>
        <v>Q</v>
      </c>
      <c r="AA133" s="20" t="str">
        <f t="shared" ref="AA133:AA196" si="34">IF(O133="","",VLOOKUP(O133,$A:$H,2,FALSE))</f>
        <v>Q</v>
      </c>
    </row>
    <row r="134" spans="10:27" ht="16.5">
      <c r="J134" s="16">
        <v>130</v>
      </c>
      <c r="K134" s="19" t="s">
        <v>41</v>
      </c>
      <c r="L134" s="19" t="s">
        <v>42</v>
      </c>
      <c r="M134" s="19" t="s">
        <v>138</v>
      </c>
      <c r="N134" s="19" t="s">
        <v>43</v>
      </c>
      <c r="O134" s="19" t="s">
        <v>41</v>
      </c>
      <c r="Q134" s="20">
        <f t="shared" si="25"/>
        <v>7</v>
      </c>
      <c r="R134" s="20">
        <f t="shared" si="26"/>
        <v>8</v>
      </c>
      <c r="S134" s="20">
        <f t="shared" si="27"/>
        <v>8</v>
      </c>
      <c r="T134" s="20">
        <f t="shared" si="28"/>
        <v>9</v>
      </c>
      <c r="U134" s="20">
        <f t="shared" si="29"/>
        <v>7</v>
      </c>
      <c r="W134" s="20" t="str">
        <f t="shared" si="30"/>
        <v>A</v>
      </c>
      <c r="X134" s="20" t="str">
        <f t="shared" si="31"/>
        <v>K</v>
      </c>
      <c r="Y134" s="20" t="str">
        <f t="shared" si="32"/>
        <v>K</v>
      </c>
      <c r="Z134" s="20" t="str">
        <f t="shared" si="33"/>
        <v>Q</v>
      </c>
      <c r="AA134" s="20" t="str">
        <f t="shared" si="34"/>
        <v>A</v>
      </c>
    </row>
    <row r="135" spans="10:27" ht="16.5">
      <c r="J135" s="16">
        <v>131</v>
      </c>
      <c r="K135" s="19" t="s">
        <v>35</v>
      </c>
      <c r="L135" s="19" t="s">
        <v>139</v>
      </c>
      <c r="M135" s="19" t="s">
        <v>43</v>
      </c>
      <c r="N135" s="19" t="s">
        <v>33</v>
      </c>
      <c r="O135" s="19" t="s">
        <v>36</v>
      </c>
      <c r="Q135" s="20">
        <f t="shared" si="25"/>
        <v>3</v>
      </c>
      <c r="R135" s="20">
        <f t="shared" si="26"/>
        <v>9</v>
      </c>
      <c r="S135" s="20">
        <f t="shared" si="27"/>
        <v>9</v>
      </c>
      <c r="T135" s="20">
        <f t="shared" si="28"/>
        <v>6</v>
      </c>
      <c r="U135" s="20">
        <f t="shared" si="29"/>
        <v>4</v>
      </c>
      <c r="W135" s="20" t="str">
        <f t="shared" si="30"/>
        <v>M1</v>
      </c>
      <c r="X135" s="20" t="str">
        <f t="shared" si="31"/>
        <v>Q</v>
      </c>
      <c r="Y135" s="20" t="str">
        <f t="shared" si="32"/>
        <v>Q</v>
      </c>
      <c r="Z135" s="20" t="str">
        <f t="shared" si="33"/>
        <v>M4</v>
      </c>
      <c r="AA135" s="20" t="str">
        <f t="shared" si="34"/>
        <v>M2</v>
      </c>
    </row>
    <row r="136" spans="10:27" ht="16.5">
      <c r="J136" s="29">
        <v>132</v>
      </c>
      <c r="K136" s="19" t="s">
        <v>43</v>
      </c>
      <c r="L136" s="19" t="s">
        <v>42</v>
      </c>
      <c r="M136" s="19" t="s">
        <v>141</v>
      </c>
      <c r="N136" s="19" t="s">
        <v>35</v>
      </c>
      <c r="O136" s="19" t="s">
        <v>36</v>
      </c>
      <c r="Q136" s="20">
        <f t="shared" si="25"/>
        <v>9</v>
      </c>
      <c r="R136" s="20">
        <f t="shared" si="26"/>
        <v>8</v>
      </c>
      <c r="S136" s="20">
        <f t="shared" si="27"/>
        <v>6</v>
      </c>
      <c r="T136" s="20">
        <f t="shared" si="28"/>
        <v>3</v>
      </c>
      <c r="U136" s="20">
        <f t="shared" si="29"/>
        <v>4</v>
      </c>
      <c r="W136" s="20" t="str">
        <f t="shared" si="30"/>
        <v>Q</v>
      </c>
      <c r="X136" s="20" t="str">
        <f t="shared" si="31"/>
        <v>K</v>
      </c>
      <c r="Y136" s="20" t="str">
        <f t="shared" si="32"/>
        <v>M4</v>
      </c>
      <c r="Z136" s="20" t="str">
        <f t="shared" si="33"/>
        <v>M1</v>
      </c>
      <c r="AA136" s="20" t="str">
        <f t="shared" si="34"/>
        <v>M2</v>
      </c>
    </row>
    <row r="137" spans="10:27" ht="16.5">
      <c r="J137" s="29">
        <v>133</v>
      </c>
      <c r="K137" s="19" t="s">
        <v>138</v>
      </c>
      <c r="L137" s="19" t="s">
        <v>78</v>
      </c>
      <c r="M137" s="19" t="s">
        <v>140</v>
      </c>
      <c r="N137" s="19" t="s">
        <v>42</v>
      </c>
      <c r="O137" s="19" t="s">
        <v>32</v>
      </c>
      <c r="Q137" s="20">
        <f t="shared" si="25"/>
        <v>8</v>
      </c>
      <c r="R137" s="20">
        <f t="shared" si="26"/>
        <v>18</v>
      </c>
      <c r="S137" s="20">
        <f t="shared" si="27"/>
        <v>10</v>
      </c>
      <c r="T137" s="20">
        <f t="shared" si="28"/>
        <v>8</v>
      </c>
      <c r="U137" s="20">
        <f t="shared" si="29"/>
        <v>5</v>
      </c>
      <c r="W137" s="20" t="str">
        <f t="shared" si="30"/>
        <v>K</v>
      </c>
      <c r="X137" s="20" t="str">
        <f t="shared" si="31"/>
        <v>JG</v>
      </c>
      <c r="Y137" s="20" t="str">
        <f t="shared" si="32"/>
        <v>J</v>
      </c>
      <c r="Z137" s="20" t="str">
        <f t="shared" si="33"/>
        <v>K</v>
      </c>
      <c r="AA137" s="20" t="str">
        <f t="shared" si="34"/>
        <v>M3</v>
      </c>
    </row>
    <row r="138" spans="10:27" ht="16.5">
      <c r="J138" s="29">
        <v>134</v>
      </c>
      <c r="K138" s="19" t="s">
        <v>33</v>
      </c>
      <c r="L138" s="19" t="s">
        <v>42</v>
      </c>
      <c r="M138" s="19" t="s">
        <v>141</v>
      </c>
      <c r="N138" s="19" t="s">
        <v>36</v>
      </c>
      <c r="O138" s="19" t="s">
        <v>44</v>
      </c>
      <c r="Q138" s="20">
        <f t="shared" si="25"/>
        <v>6</v>
      </c>
      <c r="R138" s="20">
        <f t="shared" si="26"/>
        <v>8</v>
      </c>
      <c r="S138" s="20">
        <f t="shared" si="27"/>
        <v>6</v>
      </c>
      <c r="T138" s="20">
        <f t="shared" si="28"/>
        <v>4</v>
      </c>
      <c r="U138" s="20">
        <f t="shared" si="29"/>
        <v>10</v>
      </c>
      <c r="W138" s="20" t="str">
        <f t="shared" si="30"/>
        <v>M4</v>
      </c>
      <c r="X138" s="20" t="str">
        <f t="shared" si="31"/>
        <v>K</v>
      </c>
      <c r="Y138" s="20" t="str">
        <f t="shared" si="32"/>
        <v>M4</v>
      </c>
      <c r="Z138" s="20" t="str">
        <f t="shared" si="33"/>
        <v>M2</v>
      </c>
      <c r="AA138" s="20" t="str">
        <f t="shared" si="34"/>
        <v>J</v>
      </c>
    </row>
    <row r="139" spans="10:27" ht="16.5">
      <c r="J139" s="16">
        <v>135</v>
      </c>
      <c r="K139" s="19" t="s">
        <v>32</v>
      </c>
      <c r="L139" s="19" t="s">
        <v>212</v>
      </c>
      <c r="M139" s="19" t="s">
        <v>43</v>
      </c>
      <c r="N139" s="19" t="s">
        <v>43</v>
      </c>
      <c r="O139" s="19" t="s">
        <v>35</v>
      </c>
      <c r="Q139" s="20">
        <f t="shared" si="25"/>
        <v>5</v>
      </c>
      <c r="R139" s="20">
        <f t="shared" si="26"/>
        <v>3</v>
      </c>
      <c r="S139" s="20">
        <f t="shared" si="27"/>
        <v>9</v>
      </c>
      <c r="T139" s="20">
        <f t="shared" si="28"/>
        <v>9</v>
      </c>
      <c r="U139" s="20">
        <f t="shared" si="29"/>
        <v>3</v>
      </c>
      <c r="W139" s="20" t="str">
        <f t="shared" si="30"/>
        <v>M3</v>
      </c>
      <c r="X139" s="20" t="str">
        <f t="shared" si="31"/>
        <v>M1</v>
      </c>
      <c r="Y139" s="20" t="str">
        <f t="shared" si="32"/>
        <v>Q</v>
      </c>
      <c r="Z139" s="20" t="str">
        <f t="shared" si="33"/>
        <v>Q</v>
      </c>
      <c r="AA139" s="20" t="str">
        <f t="shared" si="34"/>
        <v>M1</v>
      </c>
    </row>
    <row r="140" spans="10:27" ht="16.5">
      <c r="J140" s="16">
        <v>136</v>
      </c>
      <c r="K140" s="19" t="s">
        <v>42</v>
      </c>
      <c r="L140" s="19" t="s">
        <v>33</v>
      </c>
      <c r="M140" s="19" t="s">
        <v>68</v>
      </c>
      <c r="N140" s="19" t="s">
        <v>33</v>
      </c>
      <c r="O140" s="19" t="s">
        <v>35</v>
      </c>
      <c r="Q140" s="20">
        <f t="shared" si="25"/>
        <v>8</v>
      </c>
      <c r="R140" s="20">
        <f t="shared" si="26"/>
        <v>6</v>
      </c>
      <c r="S140" s="20">
        <f t="shared" si="27"/>
        <v>13</v>
      </c>
      <c r="T140" s="20">
        <f t="shared" si="28"/>
        <v>6</v>
      </c>
      <c r="U140" s="20">
        <f t="shared" si="29"/>
        <v>3</v>
      </c>
      <c r="W140" s="20" t="str">
        <f t="shared" si="30"/>
        <v>K</v>
      </c>
      <c r="X140" s="20" t="str">
        <f t="shared" si="31"/>
        <v>M4</v>
      </c>
      <c r="Y140" s="20" t="str">
        <f t="shared" si="32"/>
        <v>M3G</v>
      </c>
      <c r="Z140" s="20" t="str">
        <f t="shared" si="33"/>
        <v>M4</v>
      </c>
      <c r="AA140" s="20" t="str">
        <f t="shared" si="34"/>
        <v>M1</v>
      </c>
    </row>
    <row r="141" spans="10:27" ht="16.5">
      <c r="J141" s="29">
        <v>137</v>
      </c>
      <c r="K141" s="19" t="s">
        <v>41</v>
      </c>
      <c r="L141" s="19" t="s">
        <v>70</v>
      </c>
      <c r="M141" s="19" t="s">
        <v>32</v>
      </c>
      <c r="N141" s="19" t="s">
        <v>35</v>
      </c>
      <c r="O141" s="19" t="s">
        <v>44</v>
      </c>
      <c r="Q141" s="20">
        <f t="shared" si="25"/>
        <v>7</v>
      </c>
      <c r="R141" s="20">
        <f t="shared" si="26"/>
        <v>14</v>
      </c>
      <c r="S141" s="20">
        <f t="shared" si="27"/>
        <v>5</v>
      </c>
      <c r="T141" s="20">
        <f t="shared" si="28"/>
        <v>3</v>
      </c>
      <c r="U141" s="20">
        <f t="shared" si="29"/>
        <v>10</v>
      </c>
      <c r="W141" s="20" t="str">
        <f t="shared" si="30"/>
        <v>A</v>
      </c>
      <c r="X141" s="20" t="str">
        <f t="shared" si="31"/>
        <v>M4G</v>
      </c>
      <c r="Y141" s="20" t="str">
        <f t="shared" si="32"/>
        <v>M3</v>
      </c>
      <c r="Z141" s="20" t="str">
        <f t="shared" si="33"/>
        <v>M1</v>
      </c>
      <c r="AA141" s="20" t="str">
        <f t="shared" si="34"/>
        <v>J</v>
      </c>
    </row>
    <row r="142" spans="10:27" ht="16.5">
      <c r="J142" s="29">
        <v>138</v>
      </c>
      <c r="K142" s="19" t="s">
        <v>139</v>
      </c>
      <c r="L142" s="19" t="s">
        <v>137</v>
      </c>
      <c r="M142" s="19" t="s">
        <v>35</v>
      </c>
      <c r="N142" s="19" t="s">
        <v>33</v>
      </c>
      <c r="O142" s="19" t="s">
        <v>42</v>
      </c>
      <c r="Q142" s="20">
        <f t="shared" si="25"/>
        <v>9</v>
      </c>
      <c r="R142" s="20">
        <f t="shared" si="26"/>
        <v>7</v>
      </c>
      <c r="S142" s="20">
        <f t="shared" si="27"/>
        <v>3</v>
      </c>
      <c r="T142" s="20">
        <f t="shared" si="28"/>
        <v>6</v>
      </c>
      <c r="U142" s="20">
        <f t="shared" si="29"/>
        <v>8</v>
      </c>
      <c r="W142" s="20" t="str">
        <f t="shared" si="30"/>
        <v>Q</v>
      </c>
      <c r="X142" s="20" t="str">
        <f t="shared" si="31"/>
        <v>A</v>
      </c>
      <c r="Y142" s="20" t="str">
        <f t="shared" si="32"/>
        <v>M1</v>
      </c>
      <c r="Z142" s="20" t="str">
        <f t="shared" si="33"/>
        <v>M4</v>
      </c>
      <c r="AA142" s="20" t="str">
        <f t="shared" si="34"/>
        <v>K</v>
      </c>
    </row>
    <row r="143" spans="10:27" ht="16.5">
      <c r="J143" s="29">
        <v>139</v>
      </c>
      <c r="K143" s="19" t="s">
        <v>44</v>
      </c>
      <c r="L143" s="19" t="s">
        <v>74</v>
      </c>
      <c r="M143" s="19" t="s">
        <v>140</v>
      </c>
      <c r="N143" s="19" t="s">
        <v>44</v>
      </c>
      <c r="O143" s="19" t="s">
        <v>44</v>
      </c>
      <c r="Q143" s="20">
        <f t="shared" si="25"/>
        <v>10</v>
      </c>
      <c r="R143" s="20">
        <f t="shared" si="26"/>
        <v>16</v>
      </c>
      <c r="S143" s="20">
        <f t="shared" si="27"/>
        <v>10</v>
      </c>
      <c r="T143" s="20">
        <f t="shared" si="28"/>
        <v>10</v>
      </c>
      <c r="U143" s="20">
        <f t="shared" si="29"/>
        <v>10</v>
      </c>
      <c r="W143" s="20" t="str">
        <f t="shared" si="30"/>
        <v>J</v>
      </c>
      <c r="X143" s="20" t="str">
        <f t="shared" si="31"/>
        <v>KG</v>
      </c>
      <c r="Y143" s="20" t="str">
        <f t="shared" si="32"/>
        <v>J</v>
      </c>
      <c r="Z143" s="20" t="str">
        <f t="shared" si="33"/>
        <v>J</v>
      </c>
      <c r="AA143" s="20" t="str">
        <f t="shared" si="34"/>
        <v>J</v>
      </c>
    </row>
    <row r="144" spans="10:27" ht="16.5">
      <c r="J144" s="16">
        <v>140</v>
      </c>
      <c r="K144" s="19" t="s">
        <v>138</v>
      </c>
      <c r="L144" s="19" t="s">
        <v>36</v>
      </c>
      <c r="M144" s="19" t="s">
        <v>43</v>
      </c>
      <c r="N144" s="19" t="s">
        <v>77</v>
      </c>
      <c r="O144" s="19" t="s">
        <v>32</v>
      </c>
      <c r="Q144" s="20">
        <f t="shared" si="25"/>
        <v>8</v>
      </c>
      <c r="R144" s="20">
        <f t="shared" si="26"/>
        <v>4</v>
      </c>
      <c r="S144" s="20">
        <f t="shared" si="27"/>
        <v>9</v>
      </c>
      <c r="T144" s="20">
        <f t="shared" si="28"/>
        <v>18</v>
      </c>
      <c r="U144" s="20">
        <f t="shared" si="29"/>
        <v>5</v>
      </c>
      <c r="W144" s="20" t="str">
        <f t="shared" si="30"/>
        <v>K</v>
      </c>
      <c r="X144" s="20" t="str">
        <f t="shared" si="31"/>
        <v>M2</v>
      </c>
      <c r="Y144" s="20" t="str">
        <f t="shared" si="32"/>
        <v>Q</v>
      </c>
      <c r="Z144" s="20" t="str">
        <f t="shared" si="33"/>
        <v>JG</v>
      </c>
      <c r="AA144" s="20" t="str">
        <f t="shared" si="34"/>
        <v>M3</v>
      </c>
    </row>
    <row r="145" spans="10:27" ht="16.5">
      <c r="J145" s="16">
        <v>141</v>
      </c>
      <c r="K145" s="19" t="s">
        <v>41</v>
      </c>
      <c r="L145" s="19" t="s">
        <v>212</v>
      </c>
      <c r="M145" s="19" t="s">
        <v>43</v>
      </c>
      <c r="N145" s="19" t="s">
        <v>32</v>
      </c>
      <c r="O145" s="19" t="s">
        <v>32</v>
      </c>
      <c r="Q145" s="20">
        <f t="shared" si="25"/>
        <v>7</v>
      </c>
      <c r="R145" s="20">
        <f t="shared" si="26"/>
        <v>3</v>
      </c>
      <c r="S145" s="20">
        <f t="shared" si="27"/>
        <v>9</v>
      </c>
      <c r="T145" s="20">
        <f t="shared" si="28"/>
        <v>5</v>
      </c>
      <c r="U145" s="20">
        <f t="shared" si="29"/>
        <v>5</v>
      </c>
      <c r="W145" s="20" t="str">
        <f t="shared" si="30"/>
        <v>A</v>
      </c>
      <c r="X145" s="20" t="str">
        <f t="shared" si="31"/>
        <v>M1</v>
      </c>
      <c r="Y145" s="20" t="str">
        <f t="shared" si="32"/>
        <v>Q</v>
      </c>
      <c r="Z145" s="20" t="str">
        <f t="shared" si="33"/>
        <v>M3</v>
      </c>
      <c r="AA145" s="20" t="str">
        <f t="shared" si="34"/>
        <v>M3</v>
      </c>
    </row>
    <row r="146" spans="10:27" ht="16.5">
      <c r="J146" s="29">
        <v>142</v>
      </c>
      <c r="K146" s="19" t="s">
        <v>43</v>
      </c>
      <c r="L146" s="19" t="s">
        <v>41</v>
      </c>
      <c r="M146" s="19" t="s">
        <v>67</v>
      </c>
      <c r="N146" s="19" t="s">
        <v>75</v>
      </c>
      <c r="O146" s="19" t="s">
        <v>41</v>
      </c>
      <c r="Q146" s="20">
        <f t="shared" si="25"/>
        <v>9</v>
      </c>
      <c r="R146" s="20">
        <f t="shared" si="26"/>
        <v>7</v>
      </c>
      <c r="S146" s="20">
        <f t="shared" si="27"/>
        <v>13</v>
      </c>
      <c r="T146" s="20">
        <f t="shared" si="28"/>
        <v>17</v>
      </c>
      <c r="U146" s="20">
        <f t="shared" si="29"/>
        <v>7</v>
      </c>
      <c r="W146" s="20" t="str">
        <f t="shared" si="30"/>
        <v>Q</v>
      </c>
      <c r="X146" s="20" t="str">
        <f t="shared" si="31"/>
        <v>A</v>
      </c>
      <c r="Y146" s="20" t="str">
        <f t="shared" si="32"/>
        <v>M3G</v>
      </c>
      <c r="Z146" s="20" t="str">
        <f t="shared" si="33"/>
        <v>QG</v>
      </c>
      <c r="AA146" s="20" t="str">
        <f t="shared" si="34"/>
        <v>A</v>
      </c>
    </row>
    <row r="147" spans="10:27" ht="16.5">
      <c r="J147" s="29">
        <v>143</v>
      </c>
      <c r="K147" s="19" t="s">
        <v>41</v>
      </c>
      <c r="L147" s="19" t="s">
        <v>76</v>
      </c>
      <c r="M147" s="19" t="s">
        <v>41</v>
      </c>
      <c r="N147" s="19" t="s">
        <v>36</v>
      </c>
      <c r="O147" s="19" t="s">
        <v>32</v>
      </c>
      <c r="Q147" s="20">
        <f t="shared" si="25"/>
        <v>7</v>
      </c>
      <c r="R147" s="20">
        <f t="shared" si="26"/>
        <v>17</v>
      </c>
      <c r="S147" s="20">
        <f t="shared" si="27"/>
        <v>7</v>
      </c>
      <c r="T147" s="20">
        <f t="shared" si="28"/>
        <v>4</v>
      </c>
      <c r="U147" s="20">
        <f t="shared" si="29"/>
        <v>5</v>
      </c>
      <c r="W147" s="20" t="str">
        <f t="shared" si="30"/>
        <v>A</v>
      </c>
      <c r="X147" s="20" t="str">
        <f t="shared" si="31"/>
        <v>QG</v>
      </c>
      <c r="Y147" s="20" t="str">
        <f t="shared" si="32"/>
        <v>A</v>
      </c>
      <c r="Z147" s="20" t="str">
        <f t="shared" si="33"/>
        <v>M2</v>
      </c>
      <c r="AA147" s="20" t="str">
        <f t="shared" si="34"/>
        <v>M3</v>
      </c>
    </row>
    <row r="148" spans="10:27" ht="16.5">
      <c r="J148" s="29">
        <v>144</v>
      </c>
      <c r="K148" s="19" t="s">
        <v>35</v>
      </c>
      <c r="L148" s="19" t="s">
        <v>139</v>
      </c>
      <c r="M148" s="19" t="s">
        <v>67</v>
      </c>
      <c r="N148" s="19" t="s">
        <v>42</v>
      </c>
      <c r="O148" s="19" t="s">
        <v>43</v>
      </c>
      <c r="Q148" s="20">
        <f t="shared" si="25"/>
        <v>3</v>
      </c>
      <c r="R148" s="20">
        <f t="shared" si="26"/>
        <v>9</v>
      </c>
      <c r="S148" s="20">
        <f t="shared" si="27"/>
        <v>13</v>
      </c>
      <c r="T148" s="20">
        <f t="shared" si="28"/>
        <v>8</v>
      </c>
      <c r="U148" s="20">
        <f t="shared" si="29"/>
        <v>9</v>
      </c>
      <c r="W148" s="20" t="str">
        <f t="shared" si="30"/>
        <v>M1</v>
      </c>
      <c r="X148" s="20" t="str">
        <f t="shared" si="31"/>
        <v>Q</v>
      </c>
      <c r="Y148" s="20" t="str">
        <f t="shared" si="32"/>
        <v>M3G</v>
      </c>
      <c r="Z148" s="20" t="str">
        <f t="shared" si="33"/>
        <v>K</v>
      </c>
      <c r="AA148" s="20" t="str">
        <f t="shared" si="34"/>
        <v>Q</v>
      </c>
    </row>
    <row r="149" spans="10:27" ht="16.5">
      <c r="J149" s="16">
        <v>145</v>
      </c>
      <c r="K149" s="19" t="s">
        <v>33</v>
      </c>
      <c r="L149" s="19" t="s">
        <v>65</v>
      </c>
      <c r="M149" s="19" t="s">
        <v>74</v>
      </c>
      <c r="N149" s="19" t="s">
        <v>43</v>
      </c>
      <c r="O149" s="19" t="s">
        <v>36</v>
      </c>
      <c r="Q149" s="20">
        <f t="shared" si="25"/>
        <v>6</v>
      </c>
      <c r="R149" s="20">
        <f t="shared" si="26"/>
        <v>12</v>
      </c>
      <c r="S149" s="20">
        <f t="shared" si="27"/>
        <v>16</v>
      </c>
      <c r="T149" s="20">
        <f t="shared" si="28"/>
        <v>9</v>
      </c>
      <c r="U149" s="20">
        <f t="shared" si="29"/>
        <v>4</v>
      </c>
      <c r="W149" s="20" t="str">
        <f t="shared" si="30"/>
        <v>M4</v>
      </c>
      <c r="X149" s="20" t="str">
        <f t="shared" si="31"/>
        <v>M2G</v>
      </c>
      <c r="Y149" s="20" t="str">
        <f t="shared" si="32"/>
        <v>KG</v>
      </c>
      <c r="Z149" s="20" t="str">
        <f t="shared" si="33"/>
        <v>Q</v>
      </c>
      <c r="AA149" s="20" t="str">
        <f t="shared" si="34"/>
        <v>M2</v>
      </c>
    </row>
    <row r="150" spans="10:27" ht="16.5">
      <c r="J150" s="16">
        <v>146</v>
      </c>
      <c r="K150" s="19" t="s">
        <v>138</v>
      </c>
      <c r="L150" s="19" t="s">
        <v>142</v>
      </c>
      <c r="M150" s="19" t="s">
        <v>41</v>
      </c>
      <c r="N150" s="19" t="s">
        <v>73</v>
      </c>
      <c r="O150" s="19" t="s">
        <v>43</v>
      </c>
      <c r="Q150" s="20">
        <f t="shared" si="25"/>
        <v>8</v>
      </c>
      <c r="R150" s="20">
        <f t="shared" si="26"/>
        <v>5</v>
      </c>
      <c r="S150" s="20">
        <f t="shared" si="27"/>
        <v>7</v>
      </c>
      <c r="T150" s="20">
        <f t="shared" si="28"/>
        <v>16</v>
      </c>
      <c r="U150" s="20">
        <f t="shared" si="29"/>
        <v>9</v>
      </c>
      <c r="W150" s="20" t="str">
        <f t="shared" si="30"/>
        <v>K</v>
      </c>
      <c r="X150" s="20" t="str">
        <f t="shared" si="31"/>
        <v>M3</v>
      </c>
      <c r="Y150" s="20" t="str">
        <f t="shared" si="32"/>
        <v>A</v>
      </c>
      <c r="Z150" s="20" t="str">
        <f t="shared" si="33"/>
        <v>KG</v>
      </c>
      <c r="AA150" s="20" t="str">
        <f t="shared" si="34"/>
        <v>Q</v>
      </c>
    </row>
    <row r="151" spans="10:27" ht="16.5">
      <c r="J151" s="29">
        <v>147</v>
      </c>
      <c r="K151" s="19" t="s">
        <v>44</v>
      </c>
      <c r="L151" s="19" t="s">
        <v>41</v>
      </c>
      <c r="M151" s="19" t="s">
        <v>138</v>
      </c>
      <c r="N151" s="19" t="s">
        <v>32</v>
      </c>
      <c r="O151" s="19" t="s">
        <v>43</v>
      </c>
      <c r="Q151" s="20">
        <f t="shared" si="25"/>
        <v>10</v>
      </c>
      <c r="R151" s="20">
        <f t="shared" si="26"/>
        <v>7</v>
      </c>
      <c r="S151" s="20">
        <f t="shared" si="27"/>
        <v>8</v>
      </c>
      <c r="T151" s="20">
        <f t="shared" si="28"/>
        <v>5</v>
      </c>
      <c r="U151" s="20">
        <f t="shared" si="29"/>
        <v>9</v>
      </c>
      <c r="W151" s="20" t="str">
        <f t="shared" si="30"/>
        <v>J</v>
      </c>
      <c r="X151" s="20" t="str">
        <f t="shared" si="31"/>
        <v>A</v>
      </c>
      <c r="Y151" s="20" t="str">
        <f t="shared" si="32"/>
        <v>K</v>
      </c>
      <c r="Z151" s="20" t="str">
        <f t="shared" si="33"/>
        <v>M3</v>
      </c>
      <c r="AA151" s="20" t="str">
        <f t="shared" si="34"/>
        <v>Q</v>
      </c>
    </row>
    <row r="152" spans="10:27" ht="16.5">
      <c r="J152" s="29">
        <v>148</v>
      </c>
      <c r="K152" s="19" t="s">
        <v>143</v>
      </c>
      <c r="L152" s="19" t="s">
        <v>74</v>
      </c>
      <c r="M152" s="19" t="s">
        <v>140</v>
      </c>
      <c r="N152" s="19" t="s">
        <v>77</v>
      </c>
      <c r="O152" s="19" t="s">
        <v>42</v>
      </c>
      <c r="Q152" s="20">
        <f t="shared" si="25"/>
        <v>4</v>
      </c>
      <c r="R152" s="20">
        <f t="shared" si="26"/>
        <v>16</v>
      </c>
      <c r="S152" s="20">
        <f t="shared" si="27"/>
        <v>10</v>
      </c>
      <c r="T152" s="20">
        <f t="shared" si="28"/>
        <v>18</v>
      </c>
      <c r="U152" s="20">
        <f t="shared" si="29"/>
        <v>8</v>
      </c>
      <c r="W152" s="20" t="str">
        <f t="shared" si="30"/>
        <v>M2</v>
      </c>
      <c r="X152" s="20" t="str">
        <f t="shared" si="31"/>
        <v>KG</v>
      </c>
      <c r="Y152" s="20" t="str">
        <f t="shared" si="32"/>
        <v>J</v>
      </c>
      <c r="Z152" s="20" t="str">
        <f t="shared" si="33"/>
        <v>JG</v>
      </c>
      <c r="AA152" s="20" t="str">
        <f t="shared" si="34"/>
        <v>K</v>
      </c>
    </row>
    <row r="153" spans="10:27" ht="16.5">
      <c r="J153" s="29">
        <v>149</v>
      </c>
      <c r="K153" s="19" t="s">
        <v>43</v>
      </c>
      <c r="L153" s="19" t="s">
        <v>139</v>
      </c>
      <c r="M153" s="19" t="s">
        <v>41</v>
      </c>
      <c r="N153" s="19" t="s">
        <v>44</v>
      </c>
      <c r="O153" s="19" t="s">
        <v>32</v>
      </c>
      <c r="Q153" s="20">
        <f t="shared" si="25"/>
        <v>9</v>
      </c>
      <c r="R153" s="20">
        <f t="shared" si="26"/>
        <v>9</v>
      </c>
      <c r="S153" s="20">
        <f t="shared" si="27"/>
        <v>7</v>
      </c>
      <c r="T153" s="20">
        <f t="shared" si="28"/>
        <v>10</v>
      </c>
      <c r="U153" s="20">
        <f t="shared" si="29"/>
        <v>5</v>
      </c>
      <c r="W153" s="20" t="str">
        <f t="shared" si="30"/>
        <v>Q</v>
      </c>
      <c r="X153" s="20" t="str">
        <f t="shared" si="31"/>
        <v>Q</v>
      </c>
      <c r="Y153" s="20" t="str">
        <f t="shared" si="32"/>
        <v>A</v>
      </c>
      <c r="Z153" s="20" t="str">
        <f t="shared" si="33"/>
        <v>J</v>
      </c>
      <c r="AA153" s="20" t="str">
        <f t="shared" si="34"/>
        <v>M3</v>
      </c>
    </row>
    <row r="154" spans="10:27" ht="16.5">
      <c r="J154" s="16">
        <v>150</v>
      </c>
      <c r="K154" s="19" t="s">
        <v>41</v>
      </c>
      <c r="L154" s="19" t="s">
        <v>44</v>
      </c>
      <c r="M154" s="19" t="s">
        <v>43</v>
      </c>
      <c r="N154" s="19" t="s">
        <v>137</v>
      </c>
      <c r="O154" s="19" t="s">
        <v>32</v>
      </c>
      <c r="Q154" s="20">
        <f t="shared" si="25"/>
        <v>7</v>
      </c>
      <c r="R154" s="20">
        <f t="shared" si="26"/>
        <v>10</v>
      </c>
      <c r="S154" s="20">
        <f t="shared" si="27"/>
        <v>9</v>
      </c>
      <c r="T154" s="20">
        <f t="shared" si="28"/>
        <v>7</v>
      </c>
      <c r="U154" s="20">
        <f t="shared" si="29"/>
        <v>5</v>
      </c>
      <c r="W154" s="20" t="str">
        <f t="shared" si="30"/>
        <v>A</v>
      </c>
      <c r="X154" s="20" t="str">
        <f t="shared" si="31"/>
        <v>J</v>
      </c>
      <c r="Y154" s="20" t="str">
        <f t="shared" si="32"/>
        <v>Q</v>
      </c>
      <c r="Z154" s="20" t="str">
        <f t="shared" si="33"/>
        <v>A</v>
      </c>
      <c r="AA154" s="20" t="str">
        <f t="shared" si="34"/>
        <v>M3</v>
      </c>
    </row>
    <row r="155" spans="10:27" ht="16.5">
      <c r="J155" s="16">
        <v>151</v>
      </c>
      <c r="K155" s="19" t="s">
        <v>35</v>
      </c>
      <c r="L155" s="19" t="s">
        <v>33</v>
      </c>
      <c r="M155" s="19" t="s">
        <v>32</v>
      </c>
      <c r="N155" s="19" t="s">
        <v>35</v>
      </c>
      <c r="O155" s="19" t="s">
        <v>41</v>
      </c>
      <c r="Q155" s="20">
        <f t="shared" si="25"/>
        <v>3</v>
      </c>
      <c r="R155" s="20">
        <f t="shared" si="26"/>
        <v>6</v>
      </c>
      <c r="S155" s="20">
        <f t="shared" si="27"/>
        <v>5</v>
      </c>
      <c r="T155" s="20">
        <f t="shared" si="28"/>
        <v>3</v>
      </c>
      <c r="U155" s="20">
        <f t="shared" si="29"/>
        <v>7</v>
      </c>
      <c r="W155" s="20" t="str">
        <f t="shared" si="30"/>
        <v>M1</v>
      </c>
      <c r="X155" s="20" t="str">
        <f t="shared" si="31"/>
        <v>M4</v>
      </c>
      <c r="Y155" s="20" t="str">
        <f t="shared" si="32"/>
        <v>M3</v>
      </c>
      <c r="Z155" s="20" t="str">
        <f t="shared" si="33"/>
        <v>M1</v>
      </c>
      <c r="AA155" s="20" t="str">
        <f t="shared" si="34"/>
        <v>A</v>
      </c>
    </row>
    <row r="156" spans="10:27" ht="16.5">
      <c r="J156" s="29">
        <v>152</v>
      </c>
      <c r="K156" s="19" t="s">
        <v>33</v>
      </c>
      <c r="L156" s="19" t="s">
        <v>41</v>
      </c>
      <c r="M156" s="19" t="s">
        <v>34</v>
      </c>
      <c r="N156" s="19" t="s">
        <v>42</v>
      </c>
      <c r="O156" s="19" t="s">
        <v>35</v>
      </c>
      <c r="Q156" s="20">
        <f t="shared" si="25"/>
        <v>6</v>
      </c>
      <c r="R156" s="20">
        <f t="shared" si="26"/>
        <v>7</v>
      </c>
      <c r="S156" s="20">
        <f t="shared" si="27"/>
        <v>2</v>
      </c>
      <c r="T156" s="20">
        <f t="shared" si="28"/>
        <v>8</v>
      </c>
      <c r="U156" s="20">
        <f t="shared" si="29"/>
        <v>3</v>
      </c>
      <c r="W156" s="20" t="str">
        <f t="shared" si="30"/>
        <v>M4</v>
      </c>
      <c r="X156" s="20" t="str">
        <f t="shared" si="31"/>
        <v>A</v>
      </c>
      <c r="Y156" s="20" t="str">
        <f t="shared" si="32"/>
        <v>Scatter</v>
      </c>
      <c r="Z156" s="20" t="str">
        <f t="shared" si="33"/>
        <v>K</v>
      </c>
      <c r="AA156" s="20" t="str">
        <f t="shared" si="34"/>
        <v>M1</v>
      </c>
    </row>
    <row r="157" spans="10:27" ht="16.5">
      <c r="J157" s="29">
        <v>153</v>
      </c>
      <c r="K157" s="19" t="s">
        <v>44</v>
      </c>
      <c r="L157" s="19" t="s">
        <v>212</v>
      </c>
      <c r="M157" s="19" t="s">
        <v>32</v>
      </c>
      <c r="N157" s="19" t="s">
        <v>33</v>
      </c>
      <c r="O157" s="19" t="s">
        <v>41</v>
      </c>
      <c r="Q157" s="20">
        <f t="shared" si="25"/>
        <v>10</v>
      </c>
      <c r="R157" s="20">
        <f t="shared" si="26"/>
        <v>3</v>
      </c>
      <c r="S157" s="20">
        <f t="shared" si="27"/>
        <v>5</v>
      </c>
      <c r="T157" s="20">
        <f t="shared" si="28"/>
        <v>6</v>
      </c>
      <c r="U157" s="20">
        <f t="shared" si="29"/>
        <v>7</v>
      </c>
      <c r="W157" s="20" t="str">
        <f t="shared" si="30"/>
        <v>J</v>
      </c>
      <c r="X157" s="20" t="str">
        <f t="shared" si="31"/>
        <v>M1</v>
      </c>
      <c r="Y157" s="20" t="str">
        <f t="shared" si="32"/>
        <v>M3</v>
      </c>
      <c r="Z157" s="20" t="str">
        <f t="shared" si="33"/>
        <v>M4</v>
      </c>
      <c r="AA157" s="20" t="str">
        <f t="shared" si="34"/>
        <v>A</v>
      </c>
    </row>
    <row r="158" spans="10:27" ht="16.5">
      <c r="J158" s="29">
        <v>154</v>
      </c>
      <c r="K158" s="19" t="s">
        <v>44</v>
      </c>
      <c r="L158" s="19" t="s">
        <v>76</v>
      </c>
      <c r="M158" s="19" t="s">
        <v>41</v>
      </c>
      <c r="N158" s="19" t="s">
        <v>33</v>
      </c>
      <c r="O158" s="19" t="s">
        <v>32</v>
      </c>
      <c r="Q158" s="20">
        <f t="shared" si="25"/>
        <v>10</v>
      </c>
      <c r="R158" s="20">
        <f t="shared" si="26"/>
        <v>17</v>
      </c>
      <c r="S158" s="20">
        <f t="shared" si="27"/>
        <v>7</v>
      </c>
      <c r="T158" s="20">
        <f t="shared" si="28"/>
        <v>6</v>
      </c>
      <c r="U158" s="20">
        <f t="shared" si="29"/>
        <v>5</v>
      </c>
      <c r="W158" s="20" t="str">
        <f t="shared" si="30"/>
        <v>J</v>
      </c>
      <c r="X158" s="20" t="str">
        <f t="shared" si="31"/>
        <v>QG</v>
      </c>
      <c r="Y158" s="20" t="str">
        <f t="shared" si="32"/>
        <v>A</v>
      </c>
      <c r="Z158" s="20" t="str">
        <f t="shared" si="33"/>
        <v>M4</v>
      </c>
      <c r="AA158" s="20" t="str">
        <f t="shared" si="34"/>
        <v>M3</v>
      </c>
    </row>
    <row r="159" spans="10:27" ht="16.5">
      <c r="J159" s="16">
        <v>155</v>
      </c>
      <c r="K159" s="19" t="s">
        <v>41</v>
      </c>
      <c r="L159" s="19" t="s">
        <v>41</v>
      </c>
      <c r="M159" s="19" t="s">
        <v>138</v>
      </c>
      <c r="N159" s="19" t="s">
        <v>72</v>
      </c>
      <c r="O159" s="19" t="s">
        <v>41</v>
      </c>
      <c r="Q159" s="20">
        <f t="shared" si="25"/>
        <v>7</v>
      </c>
      <c r="R159" s="20">
        <f t="shared" si="26"/>
        <v>7</v>
      </c>
      <c r="S159" s="20">
        <f t="shared" si="27"/>
        <v>8</v>
      </c>
      <c r="T159" s="20">
        <f t="shared" si="28"/>
        <v>15</v>
      </c>
      <c r="U159" s="20">
        <f t="shared" si="29"/>
        <v>7</v>
      </c>
      <c r="W159" s="20" t="str">
        <f t="shared" si="30"/>
        <v>A</v>
      </c>
      <c r="X159" s="20" t="str">
        <f t="shared" si="31"/>
        <v>A</v>
      </c>
      <c r="Y159" s="20" t="str">
        <f t="shared" si="32"/>
        <v>K</v>
      </c>
      <c r="Z159" s="20" t="str">
        <f t="shared" si="33"/>
        <v>AG</v>
      </c>
      <c r="AA159" s="20" t="str">
        <f t="shared" si="34"/>
        <v>A</v>
      </c>
    </row>
    <row r="160" spans="10:27" ht="16.5">
      <c r="J160" s="16">
        <v>156</v>
      </c>
      <c r="K160" s="19" t="s">
        <v>44</v>
      </c>
      <c r="L160" s="19" t="s">
        <v>33</v>
      </c>
      <c r="M160" s="19" t="s">
        <v>35</v>
      </c>
      <c r="N160" s="19" t="s">
        <v>42</v>
      </c>
      <c r="O160" s="19" t="s">
        <v>43</v>
      </c>
      <c r="Q160" s="20">
        <f t="shared" si="25"/>
        <v>10</v>
      </c>
      <c r="R160" s="20">
        <f t="shared" si="26"/>
        <v>6</v>
      </c>
      <c r="S160" s="20">
        <f t="shared" si="27"/>
        <v>3</v>
      </c>
      <c r="T160" s="20">
        <f t="shared" si="28"/>
        <v>8</v>
      </c>
      <c r="U160" s="20">
        <f t="shared" si="29"/>
        <v>9</v>
      </c>
      <c r="W160" s="20" t="str">
        <f t="shared" si="30"/>
        <v>J</v>
      </c>
      <c r="X160" s="20" t="str">
        <f t="shared" si="31"/>
        <v>M4</v>
      </c>
      <c r="Y160" s="20" t="str">
        <f t="shared" si="32"/>
        <v>M1</v>
      </c>
      <c r="Z160" s="20" t="str">
        <f t="shared" si="33"/>
        <v>K</v>
      </c>
      <c r="AA160" s="20" t="str">
        <f t="shared" si="34"/>
        <v>Q</v>
      </c>
    </row>
    <row r="161" spans="10:27" ht="16.5">
      <c r="J161" s="29">
        <v>157</v>
      </c>
      <c r="K161" s="19" t="s">
        <v>43</v>
      </c>
      <c r="L161" s="19" t="s">
        <v>69</v>
      </c>
      <c r="M161" s="19" t="s">
        <v>43</v>
      </c>
      <c r="N161" s="19" t="s">
        <v>33</v>
      </c>
      <c r="O161" s="19" t="s">
        <v>33</v>
      </c>
      <c r="Q161" s="20">
        <f t="shared" si="25"/>
        <v>9</v>
      </c>
      <c r="R161" s="20">
        <f t="shared" si="26"/>
        <v>14</v>
      </c>
      <c r="S161" s="20">
        <f t="shared" si="27"/>
        <v>9</v>
      </c>
      <c r="T161" s="20">
        <f t="shared" si="28"/>
        <v>6</v>
      </c>
      <c r="U161" s="20">
        <f t="shared" si="29"/>
        <v>6</v>
      </c>
      <c r="W161" s="20" t="str">
        <f t="shared" si="30"/>
        <v>Q</v>
      </c>
      <c r="X161" s="20" t="str">
        <f t="shared" si="31"/>
        <v>M4G</v>
      </c>
      <c r="Y161" s="20" t="str">
        <f t="shared" si="32"/>
        <v>Q</v>
      </c>
      <c r="Z161" s="20" t="str">
        <f t="shared" si="33"/>
        <v>M4</v>
      </c>
      <c r="AA161" s="20" t="str">
        <f t="shared" si="34"/>
        <v>M4</v>
      </c>
    </row>
    <row r="162" spans="10:27" ht="16.5">
      <c r="J162" s="29">
        <v>158</v>
      </c>
      <c r="K162" s="19" t="s">
        <v>32</v>
      </c>
      <c r="L162" s="19" t="s">
        <v>41</v>
      </c>
      <c r="M162" s="19" t="s">
        <v>78</v>
      </c>
      <c r="N162" s="19" t="s">
        <v>32</v>
      </c>
      <c r="O162" s="19" t="s">
        <v>35</v>
      </c>
      <c r="Q162" s="20">
        <f t="shared" si="25"/>
        <v>5</v>
      </c>
      <c r="R162" s="20">
        <f t="shared" si="26"/>
        <v>7</v>
      </c>
      <c r="S162" s="20">
        <f t="shared" si="27"/>
        <v>18</v>
      </c>
      <c r="T162" s="20">
        <f t="shared" si="28"/>
        <v>5</v>
      </c>
      <c r="U162" s="20">
        <f t="shared" si="29"/>
        <v>3</v>
      </c>
      <c r="W162" s="20" t="str">
        <f t="shared" si="30"/>
        <v>M3</v>
      </c>
      <c r="X162" s="20" t="str">
        <f t="shared" si="31"/>
        <v>A</v>
      </c>
      <c r="Y162" s="20" t="str">
        <f t="shared" si="32"/>
        <v>JG</v>
      </c>
      <c r="Z162" s="20" t="str">
        <f t="shared" si="33"/>
        <v>M3</v>
      </c>
      <c r="AA162" s="20" t="str">
        <f t="shared" si="34"/>
        <v>M1</v>
      </c>
    </row>
    <row r="163" spans="10:27" ht="16.5">
      <c r="J163" s="29">
        <v>159</v>
      </c>
      <c r="K163" s="19" t="s">
        <v>44</v>
      </c>
      <c r="L163" s="19" t="s">
        <v>139</v>
      </c>
      <c r="M163" s="19" t="s">
        <v>32</v>
      </c>
      <c r="N163" s="19" t="s">
        <v>42</v>
      </c>
      <c r="O163" s="19" t="s">
        <v>42</v>
      </c>
      <c r="Q163" s="20">
        <f t="shared" si="25"/>
        <v>10</v>
      </c>
      <c r="R163" s="20">
        <f t="shared" si="26"/>
        <v>9</v>
      </c>
      <c r="S163" s="20">
        <f t="shared" si="27"/>
        <v>5</v>
      </c>
      <c r="T163" s="20">
        <f t="shared" si="28"/>
        <v>8</v>
      </c>
      <c r="U163" s="20">
        <f t="shared" si="29"/>
        <v>8</v>
      </c>
      <c r="W163" s="20" t="str">
        <f t="shared" si="30"/>
        <v>J</v>
      </c>
      <c r="X163" s="20" t="str">
        <f t="shared" si="31"/>
        <v>Q</v>
      </c>
      <c r="Y163" s="20" t="str">
        <f t="shared" si="32"/>
        <v>M3</v>
      </c>
      <c r="Z163" s="20" t="str">
        <f t="shared" si="33"/>
        <v>K</v>
      </c>
      <c r="AA163" s="20" t="str">
        <f t="shared" si="34"/>
        <v>K</v>
      </c>
    </row>
    <row r="164" spans="10:27" ht="16.5">
      <c r="J164" s="16">
        <v>160</v>
      </c>
      <c r="K164" s="19" t="s">
        <v>138</v>
      </c>
      <c r="L164" s="19" t="s">
        <v>41</v>
      </c>
      <c r="M164" s="19" t="s">
        <v>41</v>
      </c>
      <c r="N164" s="19" t="s">
        <v>76</v>
      </c>
      <c r="O164" s="19" t="s">
        <v>44</v>
      </c>
      <c r="Q164" s="20">
        <f t="shared" si="25"/>
        <v>8</v>
      </c>
      <c r="R164" s="20">
        <f t="shared" si="26"/>
        <v>7</v>
      </c>
      <c r="S164" s="20">
        <f t="shared" si="27"/>
        <v>7</v>
      </c>
      <c r="T164" s="20">
        <f t="shared" si="28"/>
        <v>17</v>
      </c>
      <c r="U164" s="20">
        <f t="shared" si="29"/>
        <v>10</v>
      </c>
      <c r="W164" s="20" t="str">
        <f t="shared" si="30"/>
        <v>K</v>
      </c>
      <c r="X164" s="20" t="str">
        <f t="shared" si="31"/>
        <v>A</v>
      </c>
      <c r="Y164" s="20" t="str">
        <f t="shared" si="32"/>
        <v>A</v>
      </c>
      <c r="Z164" s="20" t="str">
        <f t="shared" si="33"/>
        <v>QG</v>
      </c>
      <c r="AA164" s="20" t="str">
        <f t="shared" si="34"/>
        <v>J</v>
      </c>
    </row>
    <row r="165" spans="10:27" ht="16.5">
      <c r="J165" s="16">
        <v>161</v>
      </c>
      <c r="K165" s="19" t="s">
        <v>44</v>
      </c>
      <c r="L165" s="19" t="s">
        <v>76</v>
      </c>
      <c r="M165" s="19" t="s">
        <v>72</v>
      </c>
      <c r="N165" s="19" t="s">
        <v>33</v>
      </c>
      <c r="O165" s="19" t="s">
        <v>43</v>
      </c>
      <c r="Q165" s="20">
        <f t="shared" si="25"/>
        <v>10</v>
      </c>
      <c r="R165" s="20">
        <f t="shared" si="26"/>
        <v>17</v>
      </c>
      <c r="S165" s="20">
        <f t="shared" si="27"/>
        <v>15</v>
      </c>
      <c r="T165" s="20">
        <f t="shared" si="28"/>
        <v>6</v>
      </c>
      <c r="U165" s="20">
        <f t="shared" si="29"/>
        <v>9</v>
      </c>
      <c r="W165" s="20" t="str">
        <f t="shared" si="30"/>
        <v>J</v>
      </c>
      <c r="X165" s="20" t="str">
        <f t="shared" si="31"/>
        <v>QG</v>
      </c>
      <c r="Y165" s="20" t="str">
        <f t="shared" si="32"/>
        <v>AG</v>
      </c>
      <c r="Z165" s="20" t="str">
        <f t="shared" si="33"/>
        <v>M4</v>
      </c>
      <c r="AA165" s="20" t="str">
        <f t="shared" si="34"/>
        <v>Q</v>
      </c>
    </row>
    <row r="166" spans="10:27" ht="16.5">
      <c r="J166" s="29">
        <v>162</v>
      </c>
      <c r="K166" s="19" t="s">
        <v>35</v>
      </c>
      <c r="L166" s="19" t="s">
        <v>41</v>
      </c>
      <c r="M166" s="19" t="s">
        <v>32</v>
      </c>
      <c r="N166" s="19" t="s">
        <v>72</v>
      </c>
      <c r="O166" s="19" t="s">
        <v>35</v>
      </c>
      <c r="Q166" s="20">
        <f t="shared" si="25"/>
        <v>3</v>
      </c>
      <c r="R166" s="20">
        <f t="shared" si="26"/>
        <v>7</v>
      </c>
      <c r="S166" s="20">
        <f t="shared" si="27"/>
        <v>5</v>
      </c>
      <c r="T166" s="20">
        <f t="shared" si="28"/>
        <v>15</v>
      </c>
      <c r="U166" s="20">
        <f t="shared" si="29"/>
        <v>3</v>
      </c>
      <c r="W166" s="20" t="str">
        <f t="shared" si="30"/>
        <v>M1</v>
      </c>
      <c r="X166" s="20" t="str">
        <f t="shared" si="31"/>
        <v>A</v>
      </c>
      <c r="Y166" s="20" t="str">
        <f t="shared" si="32"/>
        <v>M3</v>
      </c>
      <c r="Z166" s="20" t="str">
        <f t="shared" si="33"/>
        <v>AG</v>
      </c>
      <c r="AA166" s="20" t="str">
        <f t="shared" si="34"/>
        <v>M1</v>
      </c>
    </row>
    <row r="167" spans="10:27" ht="16.5">
      <c r="J167" s="29">
        <v>163</v>
      </c>
      <c r="K167" s="19" t="s">
        <v>41</v>
      </c>
      <c r="L167" s="19" t="s">
        <v>74</v>
      </c>
      <c r="M167" s="19" t="s">
        <v>41</v>
      </c>
      <c r="N167" s="19" t="s">
        <v>69</v>
      </c>
      <c r="O167" s="19" t="s">
        <v>44</v>
      </c>
      <c r="Q167" s="20">
        <f t="shared" si="25"/>
        <v>7</v>
      </c>
      <c r="R167" s="20">
        <f t="shared" si="26"/>
        <v>16</v>
      </c>
      <c r="S167" s="20">
        <f t="shared" si="27"/>
        <v>7</v>
      </c>
      <c r="T167" s="20">
        <f t="shared" si="28"/>
        <v>14</v>
      </c>
      <c r="U167" s="20">
        <f t="shared" si="29"/>
        <v>10</v>
      </c>
      <c r="W167" s="20" t="str">
        <f t="shared" si="30"/>
        <v>A</v>
      </c>
      <c r="X167" s="20" t="str">
        <f t="shared" si="31"/>
        <v>KG</v>
      </c>
      <c r="Y167" s="20" t="str">
        <f t="shared" si="32"/>
        <v>A</v>
      </c>
      <c r="Z167" s="20" t="str">
        <f t="shared" si="33"/>
        <v>M4G</v>
      </c>
      <c r="AA167" s="20" t="str">
        <f t="shared" si="34"/>
        <v>J</v>
      </c>
    </row>
    <row r="168" spans="10:27" ht="16.5">
      <c r="J168" s="29">
        <v>164</v>
      </c>
      <c r="K168" s="19" t="s">
        <v>43</v>
      </c>
      <c r="L168" s="19" t="s">
        <v>139</v>
      </c>
      <c r="M168" s="19" t="s">
        <v>143</v>
      </c>
      <c r="N168" s="19" t="s">
        <v>43</v>
      </c>
      <c r="O168" s="19" t="s">
        <v>33</v>
      </c>
      <c r="Q168" s="20">
        <f t="shared" si="25"/>
        <v>9</v>
      </c>
      <c r="R168" s="20">
        <f t="shared" si="26"/>
        <v>9</v>
      </c>
      <c r="S168" s="20">
        <f t="shared" si="27"/>
        <v>4</v>
      </c>
      <c r="T168" s="20">
        <f t="shared" si="28"/>
        <v>9</v>
      </c>
      <c r="U168" s="20">
        <f t="shared" si="29"/>
        <v>6</v>
      </c>
      <c r="W168" s="20" t="str">
        <f t="shared" si="30"/>
        <v>Q</v>
      </c>
      <c r="X168" s="20" t="str">
        <f t="shared" si="31"/>
        <v>Q</v>
      </c>
      <c r="Y168" s="20" t="str">
        <f t="shared" si="32"/>
        <v>M2</v>
      </c>
      <c r="Z168" s="20" t="str">
        <f t="shared" si="33"/>
        <v>Q</v>
      </c>
      <c r="AA168" s="20" t="str">
        <f t="shared" si="34"/>
        <v>M4</v>
      </c>
    </row>
    <row r="169" spans="10:27" ht="16.5">
      <c r="J169" s="16">
        <v>165</v>
      </c>
      <c r="K169" s="19" t="s">
        <v>42</v>
      </c>
      <c r="L169" s="19" t="s">
        <v>142</v>
      </c>
      <c r="M169" s="19" t="s">
        <v>74</v>
      </c>
      <c r="N169" s="19" t="s">
        <v>41</v>
      </c>
      <c r="O169" s="19" t="s">
        <v>43</v>
      </c>
      <c r="Q169" s="20">
        <f t="shared" si="25"/>
        <v>8</v>
      </c>
      <c r="R169" s="20">
        <f t="shared" si="26"/>
        <v>5</v>
      </c>
      <c r="S169" s="20">
        <f t="shared" si="27"/>
        <v>16</v>
      </c>
      <c r="T169" s="20">
        <f t="shared" si="28"/>
        <v>7</v>
      </c>
      <c r="U169" s="20">
        <f t="shared" si="29"/>
        <v>9</v>
      </c>
      <c r="W169" s="20" t="str">
        <f t="shared" si="30"/>
        <v>K</v>
      </c>
      <c r="X169" s="20" t="str">
        <f t="shared" si="31"/>
        <v>M3</v>
      </c>
      <c r="Y169" s="20" t="str">
        <f t="shared" si="32"/>
        <v>KG</v>
      </c>
      <c r="Z169" s="20" t="str">
        <f t="shared" si="33"/>
        <v>A</v>
      </c>
      <c r="AA169" s="20" t="str">
        <f t="shared" si="34"/>
        <v>Q</v>
      </c>
    </row>
    <row r="170" spans="10:27" ht="16.5">
      <c r="J170" s="16">
        <v>166</v>
      </c>
      <c r="K170" s="19" t="s">
        <v>137</v>
      </c>
      <c r="L170" s="19" t="s">
        <v>41</v>
      </c>
      <c r="M170" s="19" t="s">
        <v>43</v>
      </c>
      <c r="N170" s="19" t="s">
        <v>33</v>
      </c>
      <c r="O170" s="19" t="s">
        <v>41</v>
      </c>
      <c r="Q170" s="20">
        <f t="shared" si="25"/>
        <v>7</v>
      </c>
      <c r="R170" s="20">
        <f t="shared" si="26"/>
        <v>7</v>
      </c>
      <c r="S170" s="20">
        <f t="shared" si="27"/>
        <v>9</v>
      </c>
      <c r="T170" s="20">
        <f t="shared" si="28"/>
        <v>6</v>
      </c>
      <c r="U170" s="20">
        <f t="shared" si="29"/>
        <v>7</v>
      </c>
      <c r="W170" s="20" t="str">
        <f t="shared" si="30"/>
        <v>A</v>
      </c>
      <c r="X170" s="20" t="str">
        <f t="shared" si="31"/>
        <v>A</v>
      </c>
      <c r="Y170" s="20" t="str">
        <f t="shared" si="32"/>
        <v>Q</v>
      </c>
      <c r="Z170" s="20" t="str">
        <f t="shared" si="33"/>
        <v>M4</v>
      </c>
      <c r="AA170" s="20" t="str">
        <f t="shared" si="34"/>
        <v>A</v>
      </c>
    </row>
    <row r="171" spans="10:27" ht="16.5">
      <c r="J171" s="29">
        <v>167</v>
      </c>
      <c r="K171" s="19" t="s">
        <v>44</v>
      </c>
      <c r="L171" s="19" t="s">
        <v>212</v>
      </c>
      <c r="M171" s="19" t="s">
        <v>78</v>
      </c>
      <c r="N171" s="19" t="s">
        <v>33</v>
      </c>
      <c r="O171" s="19" t="s">
        <v>43</v>
      </c>
      <c r="Q171" s="20">
        <f t="shared" si="25"/>
        <v>10</v>
      </c>
      <c r="R171" s="20">
        <f t="shared" si="26"/>
        <v>3</v>
      </c>
      <c r="S171" s="20">
        <f t="shared" si="27"/>
        <v>18</v>
      </c>
      <c r="T171" s="20">
        <f t="shared" si="28"/>
        <v>6</v>
      </c>
      <c r="U171" s="20">
        <f t="shared" si="29"/>
        <v>9</v>
      </c>
      <c r="W171" s="20" t="str">
        <f t="shared" si="30"/>
        <v>J</v>
      </c>
      <c r="X171" s="20" t="str">
        <f t="shared" si="31"/>
        <v>M1</v>
      </c>
      <c r="Y171" s="20" t="str">
        <f t="shared" si="32"/>
        <v>JG</v>
      </c>
      <c r="Z171" s="20" t="str">
        <f t="shared" si="33"/>
        <v>M4</v>
      </c>
      <c r="AA171" s="20" t="str">
        <f t="shared" si="34"/>
        <v>Q</v>
      </c>
    </row>
    <row r="172" spans="10:27" ht="16.5">
      <c r="J172" s="29">
        <v>168</v>
      </c>
      <c r="K172" s="19" t="s">
        <v>42</v>
      </c>
      <c r="L172" s="19" t="s">
        <v>42</v>
      </c>
      <c r="M172" s="19" t="s">
        <v>43</v>
      </c>
      <c r="N172" s="19" t="s">
        <v>68</v>
      </c>
      <c r="O172" s="19" t="s">
        <v>35</v>
      </c>
      <c r="Q172" s="20">
        <f t="shared" si="25"/>
        <v>8</v>
      </c>
      <c r="R172" s="20">
        <f t="shared" si="26"/>
        <v>8</v>
      </c>
      <c r="S172" s="20">
        <f t="shared" si="27"/>
        <v>9</v>
      </c>
      <c r="T172" s="20">
        <f t="shared" si="28"/>
        <v>13</v>
      </c>
      <c r="U172" s="20">
        <f t="shared" si="29"/>
        <v>3</v>
      </c>
      <c r="W172" s="20" t="str">
        <f t="shared" si="30"/>
        <v>K</v>
      </c>
      <c r="X172" s="20" t="str">
        <f t="shared" si="31"/>
        <v>K</v>
      </c>
      <c r="Y172" s="20" t="str">
        <f t="shared" si="32"/>
        <v>Q</v>
      </c>
      <c r="Z172" s="20" t="str">
        <f t="shared" si="33"/>
        <v>M3G</v>
      </c>
      <c r="AA172" s="20" t="str">
        <f t="shared" si="34"/>
        <v>M1</v>
      </c>
    </row>
    <row r="173" spans="10:27" ht="16.5">
      <c r="J173" s="29">
        <v>169</v>
      </c>
      <c r="K173" s="19" t="s">
        <v>41</v>
      </c>
      <c r="L173" s="19" t="s">
        <v>68</v>
      </c>
      <c r="M173" s="19" t="s">
        <v>41</v>
      </c>
      <c r="N173" s="19" t="s">
        <v>42</v>
      </c>
      <c r="O173" s="19" t="s">
        <v>44</v>
      </c>
      <c r="Q173" s="20">
        <f t="shared" si="25"/>
        <v>7</v>
      </c>
      <c r="R173" s="20">
        <f t="shared" si="26"/>
        <v>13</v>
      </c>
      <c r="S173" s="20">
        <f t="shared" si="27"/>
        <v>7</v>
      </c>
      <c r="T173" s="20">
        <f t="shared" si="28"/>
        <v>8</v>
      </c>
      <c r="U173" s="20">
        <f t="shared" si="29"/>
        <v>10</v>
      </c>
      <c r="W173" s="20" t="str">
        <f t="shared" si="30"/>
        <v>A</v>
      </c>
      <c r="X173" s="20" t="str">
        <f t="shared" si="31"/>
        <v>M3G</v>
      </c>
      <c r="Y173" s="20" t="str">
        <f t="shared" si="32"/>
        <v>A</v>
      </c>
      <c r="Z173" s="20" t="str">
        <f t="shared" si="33"/>
        <v>K</v>
      </c>
      <c r="AA173" s="20" t="str">
        <f t="shared" si="34"/>
        <v>J</v>
      </c>
    </row>
    <row r="174" spans="10:27" ht="16.5">
      <c r="J174" s="16">
        <v>170</v>
      </c>
      <c r="K174" s="19" t="s">
        <v>36</v>
      </c>
      <c r="L174" s="19" t="s">
        <v>142</v>
      </c>
      <c r="M174" s="19" t="s">
        <v>143</v>
      </c>
      <c r="N174" s="19" t="s">
        <v>44</v>
      </c>
      <c r="O174" s="19" t="s">
        <v>33</v>
      </c>
      <c r="Q174" s="20">
        <f t="shared" si="25"/>
        <v>4</v>
      </c>
      <c r="R174" s="20">
        <f t="shared" si="26"/>
        <v>5</v>
      </c>
      <c r="S174" s="20">
        <f t="shared" si="27"/>
        <v>4</v>
      </c>
      <c r="T174" s="20">
        <f t="shared" si="28"/>
        <v>10</v>
      </c>
      <c r="U174" s="20">
        <f t="shared" si="29"/>
        <v>6</v>
      </c>
      <c r="W174" s="20" t="str">
        <f t="shared" si="30"/>
        <v>M2</v>
      </c>
      <c r="X174" s="20" t="str">
        <f t="shared" si="31"/>
        <v>M3</v>
      </c>
      <c r="Y174" s="20" t="str">
        <f t="shared" si="32"/>
        <v>M2</v>
      </c>
      <c r="Z174" s="20" t="str">
        <f t="shared" si="33"/>
        <v>J</v>
      </c>
      <c r="AA174" s="20" t="str">
        <f t="shared" si="34"/>
        <v>M4</v>
      </c>
    </row>
    <row r="175" spans="10:27" ht="16.5">
      <c r="J175" s="16">
        <v>171</v>
      </c>
      <c r="K175" s="19" t="s">
        <v>42</v>
      </c>
      <c r="L175" s="19" t="s">
        <v>41</v>
      </c>
      <c r="M175" s="19" t="s">
        <v>78</v>
      </c>
      <c r="N175" s="19" t="s">
        <v>42</v>
      </c>
      <c r="O175" s="19" t="s">
        <v>33</v>
      </c>
      <c r="Q175" s="20">
        <f t="shared" si="25"/>
        <v>8</v>
      </c>
      <c r="R175" s="20">
        <f t="shared" si="26"/>
        <v>7</v>
      </c>
      <c r="S175" s="20">
        <f t="shared" si="27"/>
        <v>18</v>
      </c>
      <c r="T175" s="20">
        <f t="shared" si="28"/>
        <v>8</v>
      </c>
      <c r="U175" s="20">
        <f t="shared" si="29"/>
        <v>6</v>
      </c>
      <c r="W175" s="20" t="str">
        <f t="shared" si="30"/>
        <v>K</v>
      </c>
      <c r="X175" s="20" t="str">
        <f t="shared" si="31"/>
        <v>A</v>
      </c>
      <c r="Y175" s="20" t="str">
        <f t="shared" si="32"/>
        <v>JG</v>
      </c>
      <c r="Z175" s="20" t="str">
        <f t="shared" si="33"/>
        <v>K</v>
      </c>
      <c r="AA175" s="20" t="str">
        <f t="shared" si="34"/>
        <v>M4</v>
      </c>
    </row>
    <row r="176" spans="10:27" ht="16.5">
      <c r="J176" s="29">
        <v>172</v>
      </c>
      <c r="K176" s="19" t="s">
        <v>42</v>
      </c>
      <c r="L176" s="19" t="s">
        <v>212</v>
      </c>
      <c r="M176" s="19" t="s">
        <v>138</v>
      </c>
      <c r="N176" s="19" t="s">
        <v>35</v>
      </c>
      <c r="O176" s="19" t="s">
        <v>44</v>
      </c>
      <c r="Q176" s="20">
        <f t="shared" si="25"/>
        <v>8</v>
      </c>
      <c r="R176" s="20">
        <f t="shared" si="26"/>
        <v>3</v>
      </c>
      <c r="S176" s="20">
        <f t="shared" si="27"/>
        <v>8</v>
      </c>
      <c r="T176" s="20">
        <f t="shared" si="28"/>
        <v>3</v>
      </c>
      <c r="U176" s="20">
        <f t="shared" si="29"/>
        <v>10</v>
      </c>
      <c r="W176" s="20" t="str">
        <f t="shared" si="30"/>
        <v>K</v>
      </c>
      <c r="X176" s="20" t="str">
        <f t="shared" si="31"/>
        <v>M1</v>
      </c>
      <c r="Y176" s="20" t="str">
        <f t="shared" si="32"/>
        <v>K</v>
      </c>
      <c r="Z176" s="20" t="str">
        <f t="shared" si="33"/>
        <v>M1</v>
      </c>
      <c r="AA176" s="20" t="str">
        <f t="shared" si="34"/>
        <v>J</v>
      </c>
    </row>
    <row r="177" spans="10:27" ht="16.5">
      <c r="J177" s="29">
        <v>173</v>
      </c>
      <c r="K177" s="19" t="s">
        <v>36</v>
      </c>
      <c r="L177" s="19" t="s">
        <v>72</v>
      </c>
      <c r="M177" s="19" t="s">
        <v>41</v>
      </c>
      <c r="N177" s="19" t="s">
        <v>35</v>
      </c>
      <c r="O177" s="19" t="s">
        <v>32</v>
      </c>
      <c r="Q177" s="20">
        <f t="shared" si="25"/>
        <v>4</v>
      </c>
      <c r="R177" s="20">
        <f t="shared" si="26"/>
        <v>15</v>
      </c>
      <c r="S177" s="20">
        <f t="shared" si="27"/>
        <v>7</v>
      </c>
      <c r="T177" s="20">
        <f t="shared" si="28"/>
        <v>3</v>
      </c>
      <c r="U177" s="20">
        <f t="shared" si="29"/>
        <v>5</v>
      </c>
      <c r="W177" s="20" t="str">
        <f t="shared" si="30"/>
        <v>M2</v>
      </c>
      <c r="X177" s="20" t="str">
        <f t="shared" si="31"/>
        <v>AG</v>
      </c>
      <c r="Y177" s="20" t="str">
        <f t="shared" si="32"/>
        <v>A</v>
      </c>
      <c r="Z177" s="20" t="str">
        <f t="shared" si="33"/>
        <v>M1</v>
      </c>
      <c r="AA177" s="20" t="str">
        <f t="shared" si="34"/>
        <v>M3</v>
      </c>
    </row>
    <row r="178" spans="10:27" ht="16.5">
      <c r="J178" s="29">
        <v>174</v>
      </c>
      <c r="K178" s="19" t="s">
        <v>44</v>
      </c>
      <c r="L178" s="19" t="s">
        <v>42</v>
      </c>
      <c r="M178" s="19" t="s">
        <v>35</v>
      </c>
      <c r="N178" s="19" t="s">
        <v>42</v>
      </c>
      <c r="O178" s="19" t="s">
        <v>41</v>
      </c>
      <c r="Q178" s="20">
        <f t="shared" si="25"/>
        <v>10</v>
      </c>
      <c r="R178" s="20">
        <f t="shared" si="26"/>
        <v>8</v>
      </c>
      <c r="S178" s="20">
        <f t="shared" si="27"/>
        <v>3</v>
      </c>
      <c r="T178" s="20">
        <f t="shared" si="28"/>
        <v>8</v>
      </c>
      <c r="U178" s="20">
        <f t="shared" si="29"/>
        <v>7</v>
      </c>
      <c r="W178" s="20" t="str">
        <f t="shared" si="30"/>
        <v>J</v>
      </c>
      <c r="X178" s="20" t="str">
        <f t="shared" si="31"/>
        <v>K</v>
      </c>
      <c r="Y178" s="20" t="str">
        <f t="shared" si="32"/>
        <v>M1</v>
      </c>
      <c r="Z178" s="20" t="str">
        <f t="shared" si="33"/>
        <v>K</v>
      </c>
      <c r="AA178" s="20" t="str">
        <f t="shared" si="34"/>
        <v>A</v>
      </c>
    </row>
    <row r="179" spans="10:27" ht="16.5">
      <c r="J179" s="16">
        <v>175</v>
      </c>
      <c r="K179" s="19" t="s">
        <v>35</v>
      </c>
      <c r="L179" s="19" t="s">
        <v>41</v>
      </c>
      <c r="M179" s="19" t="s">
        <v>32</v>
      </c>
      <c r="N179" s="19" t="s">
        <v>43</v>
      </c>
      <c r="O179" s="19" t="s">
        <v>44</v>
      </c>
      <c r="Q179" s="20">
        <f t="shared" si="25"/>
        <v>3</v>
      </c>
      <c r="R179" s="20">
        <f t="shared" si="26"/>
        <v>7</v>
      </c>
      <c r="S179" s="20">
        <f t="shared" si="27"/>
        <v>5</v>
      </c>
      <c r="T179" s="20">
        <f t="shared" si="28"/>
        <v>9</v>
      </c>
      <c r="U179" s="20">
        <f t="shared" si="29"/>
        <v>10</v>
      </c>
      <c r="W179" s="20" t="str">
        <f t="shared" si="30"/>
        <v>M1</v>
      </c>
      <c r="X179" s="20" t="str">
        <f t="shared" si="31"/>
        <v>A</v>
      </c>
      <c r="Y179" s="20" t="str">
        <f t="shared" si="32"/>
        <v>M3</v>
      </c>
      <c r="Z179" s="20" t="str">
        <f t="shared" si="33"/>
        <v>Q</v>
      </c>
      <c r="AA179" s="20" t="str">
        <f t="shared" si="34"/>
        <v>J</v>
      </c>
    </row>
    <row r="180" spans="10:27" ht="16.5">
      <c r="J180" s="16">
        <v>176</v>
      </c>
      <c r="K180" s="19" t="s">
        <v>44</v>
      </c>
      <c r="L180" s="19" t="s">
        <v>142</v>
      </c>
      <c r="M180" s="19" t="s">
        <v>143</v>
      </c>
      <c r="N180" s="19" t="s">
        <v>43</v>
      </c>
      <c r="O180" s="19" t="s">
        <v>33</v>
      </c>
      <c r="Q180" s="20">
        <f t="shared" si="25"/>
        <v>10</v>
      </c>
      <c r="R180" s="20">
        <f t="shared" si="26"/>
        <v>5</v>
      </c>
      <c r="S180" s="20">
        <f t="shared" si="27"/>
        <v>4</v>
      </c>
      <c r="T180" s="20">
        <f t="shared" si="28"/>
        <v>9</v>
      </c>
      <c r="U180" s="20">
        <f t="shared" si="29"/>
        <v>6</v>
      </c>
      <c r="W180" s="20" t="str">
        <f t="shared" si="30"/>
        <v>J</v>
      </c>
      <c r="X180" s="20" t="str">
        <f t="shared" si="31"/>
        <v>M3</v>
      </c>
      <c r="Y180" s="20" t="str">
        <f t="shared" si="32"/>
        <v>M2</v>
      </c>
      <c r="Z180" s="20" t="str">
        <f t="shared" si="33"/>
        <v>Q</v>
      </c>
      <c r="AA180" s="20" t="str">
        <f t="shared" si="34"/>
        <v>M4</v>
      </c>
    </row>
    <row r="181" spans="10:27" ht="16.5">
      <c r="J181" s="29">
        <v>177</v>
      </c>
      <c r="K181" s="19" t="s">
        <v>36</v>
      </c>
      <c r="L181" s="19" t="s">
        <v>41</v>
      </c>
      <c r="M181" s="19" t="s">
        <v>74</v>
      </c>
      <c r="N181" s="19" t="s">
        <v>137</v>
      </c>
      <c r="O181" s="19" t="s">
        <v>32</v>
      </c>
      <c r="Q181" s="20">
        <f t="shared" si="25"/>
        <v>4</v>
      </c>
      <c r="R181" s="20">
        <f t="shared" si="26"/>
        <v>7</v>
      </c>
      <c r="S181" s="20">
        <f t="shared" si="27"/>
        <v>16</v>
      </c>
      <c r="T181" s="20">
        <f t="shared" si="28"/>
        <v>7</v>
      </c>
      <c r="U181" s="20">
        <f t="shared" si="29"/>
        <v>5</v>
      </c>
      <c r="W181" s="20" t="str">
        <f t="shared" si="30"/>
        <v>M2</v>
      </c>
      <c r="X181" s="20" t="str">
        <f t="shared" si="31"/>
        <v>A</v>
      </c>
      <c r="Y181" s="20" t="str">
        <f t="shared" si="32"/>
        <v>KG</v>
      </c>
      <c r="Z181" s="20" t="str">
        <f t="shared" si="33"/>
        <v>A</v>
      </c>
      <c r="AA181" s="20" t="str">
        <f t="shared" si="34"/>
        <v>M3</v>
      </c>
    </row>
    <row r="182" spans="10:27" ht="16.5">
      <c r="J182" s="29">
        <v>178</v>
      </c>
      <c r="K182" s="19" t="s">
        <v>44</v>
      </c>
      <c r="L182" s="19" t="s">
        <v>78</v>
      </c>
      <c r="M182" s="19" t="s">
        <v>43</v>
      </c>
      <c r="N182" s="19" t="s">
        <v>36</v>
      </c>
      <c r="O182" s="19" t="s">
        <v>36</v>
      </c>
      <c r="Q182" s="20">
        <f t="shared" si="25"/>
        <v>10</v>
      </c>
      <c r="R182" s="20">
        <f t="shared" si="26"/>
        <v>18</v>
      </c>
      <c r="S182" s="20">
        <f t="shared" si="27"/>
        <v>9</v>
      </c>
      <c r="T182" s="20">
        <f t="shared" si="28"/>
        <v>4</v>
      </c>
      <c r="U182" s="20">
        <f t="shared" si="29"/>
        <v>4</v>
      </c>
      <c r="W182" s="20" t="str">
        <f t="shared" si="30"/>
        <v>J</v>
      </c>
      <c r="X182" s="20" t="str">
        <f t="shared" si="31"/>
        <v>JG</v>
      </c>
      <c r="Y182" s="20" t="str">
        <f t="shared" si="32"/>
        <v>Q</v>
      </c>
      <c r="Z182" s="20" t="str">
        <f t="shared" si="33"/>
        <v>M2</v>
      </c>
      <c r="AA182" s="20" t="str">
        <f t="shared" si="34"/>
        <v>M2</v>
      </c>
    </row>
    <row r="183" spans="10:27" ht="16.5">
      <c r="J183" s="29">
        <v>179</v>
      </c>
      <c r="K183" s="19" t="s">
        <v>138</v>
      </c>
      <c r="L183" s="19" t="s">
        <v>142</v>
      </c>
      <c r="M183" s="19" t="s">
        <v>32</v>
      </c>
      <c r="N183" s="19" t="s">
        <v>35</v>
      </c>
      <c r="O183" s="19" t="s">
        <v>32</v>
      </c>
      <c r="Q183" s="20">
        <f t="shared" si="25"/>
        <v>8</v>
      </c>
      <c r="R183" s="20">
        <f t="shared" si="26"/>
        <v>5</v>
      </c>
      <c r="S183" s="20">
        <f t="shared" si="27"/>
        <v>5</v>
      </c>
      <c r="T183" s="20">
        <f t="shared" si="28"/>
        <v>3</v>
      </c>
      <c r="U183" s="20">
        <f t="shared" si="29"/>
        <v>5</v>
      </c>
      <c r="W183" s="20" t="str">
        <f t="shared" si="30"/>
        <v>K</v>
      </c>
      <c r="X183" s="20" t="str">
        <f t="shared" si="31"/>
        <v>M3</v>
      </c>
      <c r="Y183" s="20" t="str">
        <f t="shared" si="32"/>
        <v>M3</v>
      </c>
      <c r="Z183" s="20" t="str">
        <f t="shared" si="33"/>
        <v>M1</v>
      </c>
      <c r="AA183" s="20" t="str">
        <f t="shared" si="34"/>
        <v>M3</v>
      </c>
    </row>
    <row r="184" spans="10:27" ht="16.5">
      <c r="J184" s="16">
        <v>180</v>
      </c>
      <c r="K184" s="19" t="s">
        <v>33</v>
      </c>
      <c r="L184" s="19" t="s">
        <v>33</v>
      </c>
      <c r="M184" s="19" t="s">
        <v>41</v>
      </c>
      <c r="N184" s="19" t="s">
        <v>75</v>
      </c>
      <c r="O184" s="19" t="s">
        <v>41</v>
      </c>
      <c r="Q184" s="20">
        <f t="shared" si="25"/>
        <v>6</v>
      </c>
      <c r="R184" s="20">
        <f t="shared" si="26"/>
        <v>6</v>
      </c>
      <c r="S184" s="20">
        <f t="shared" si="27"/>
        <v>7</v>
      </c>
      <c r="T184" s="20">
        <f t="shared" si="28"/>
        <v>17</v>
      </c>
      <c r="U184" s="20">
        <f t="shared" si="29"/>
        <v>7</v>
      </c>
      <c r="W184" s="20" t="str">
        <f t="shared" si="30"/>
        <v>M4</v>
      </c>
      <c r="X184" s="20" t="str">
        <f t="shared" si="31"/>
        <v>M4</v>
      </c>
      <c r="Y184" s="20" t="str">
        <f t="shared" si="32"/>
        <v>A</v>
      </c>
      <c r="Z184" s="20" t="str">
        <f t="shared" si="33"/>
        <v>QG</v>
      </c>
      <c r="AA184" s="20" t="str">
        <f t="shared" si="34"/>
        <v>A</v>
      </c>
    </row>
    <row r="185" spans="10:27" ht="16.5">
      <c r="J185" s="16">
        <v>181</v>
      </c>
      <c r="K185" s="19" t="s">
        <v>33</v>
      </c>
      <c r="L185" s="19" t="s">
        <v>41</v>
      </c>
      <c r="M185" s="19" t="s">
        <v>70</v>
      </c>
      <c r="N185" s="19" t="s">
        <v>42</v>
      </c>
      <c r="O185" s="19" t="s">
        <v>41</v>
      </c>
      <c r="Q185" s="20">
        <f t="shared" si="25"/>
        <v>6</v>
      </c>
      <c r="R185" s="20">
        <f t="shared" si="26"/>
        <v>7</v>
      </c>
      <c r="S185" s="20">
        <f t="shared" si="27"/>
        <v>14</v>
      </c>
      <c r="T185" s="20">
        <f t="shared" si="28"/>
        <v>8</v>
      </c>
      <c r="U185" s="20">
        <f t="shared" si="29"/>
        <v>7</v>
      </c>
      <c r="W185" s="20" t="str">
        <f t="shared" si="30"/>
        <v>M4</v>
      </c>
      <c r="X185" s="20" t="str">
        <f t="shared" si="31"/>
        <v>A</v>
      </c>
      <c r="Y185" s="20" t="str">
        <f t="shared" si="32"/>
        <v>M4G</v>
      </c>
      <c r="Z185" s="20" t="str">
        <f t="shared" si="33"/>
        <v>K</v>
      </c>
      <c r="AA185" s="20" t="str">
        <f t="shared" si="34"/>
        <v>A</v>
      </c>
    </row>
    <row r="186" spans="10:27" ht="16.5">
      <c r="J186" s="29">
        <v>182</v>
      </c>
      <c r="K186" s="19" t="s">
        <v>41</v>
      </c>
      <c r="L186" s="19" t="s">
        <v>76</v>
      </c>
      <c r="M186" s="19" t="s">
        <v>141</v>
      </c>
      <c r="N186" s="19" t="s">
        <v>36</v>
      </c>
      <c r="O186" s="19" t="s">
        <v>33</v>
      </c>
      <c r="Q186" s="20">
        <f t="shared" si="25"/>
        <v>7</v>
      </c>
      <c r="R186" s="20">
        <f t="shared" si="26"/>
        <v>17</v>
      </c>
      <c r="S186" s="20">
        <f t="shared" si="27"/>
        <v>6</v>
      </c>
      <c r="T186" s="20">
        <f t="shared" si="28"/>
        <v>4</v>
      </c>
      <c r="U186" s="20">
        <f t="shared" si="29"/>
        <v>6</v>
      </c>
      <c r="W186" s="20" t="str">
        <f t="shared" si="30"/>
        <v>A</v>
      </c>
      <c r="X186" s="20" t="str">
        <f t="shared" si="31"/>
        <v>QG</v>
      </c>
      <c r="Y186" s="20" t="str">
        <f t="shared" si="32"/>
        <v>M4</v>
      </c>
      <c r="Z186" s="20" t="str">
        <f t="shared" si="33"/>
        <v>M2</v>
      </c>
      <c r="AA186" s="20" t="str">
        <f t="shared" si="34"/>
        <v>M4</v>
      </c>
    </row>
    <row r="187" spans="10:27" ht="16.5">
      <c r="J187" s="29">
        <v>183</v>
      </c>
      <c r="K187" s="19" t="s">
        <v>41</v>
      </c>
      <c r="L187" s="19" t="s">
        <v>41</v>
      </c>
      <c r="M187" s="19" t="s">
        <v>138</v>
      </c>
      <c r="N187" s="19" t="s">
        <v>137</v>
      </c>
      <c r="O187" s="19" t="s">
        <v>42</v>
      </c>
      <c r="Q187" s="20">
        <f t="shared" si="25"/>
        <v>7</v>
      </c>
      <c r="R187" s="20">
        <f t="shared" si="26"/>
        <v>7</v>
      </c>
      <c r="S187" s="20">
        <f t="shared" si="27"/>
        <v>8</v>
      </c>
      <c r="T187" s="20">
        <f t="shared" si="28"/>
        <v>7</v>
      </c>
      <c r="U187" s="20">
        <f t="shared" si="29"/>
        <v>8</v>
      </c>
      <c r="W187" s="20" t="str">
        <f t="shared" si="30"/>
        <v>A</v>
      </c>
      <c r="X187" s="20" t="str">
        <f t="shared" si="31"/>
        <v>A</v>
      </c>
      <c r="Y187" s="20" t="str">
        <f t="shared" si="32"/>
        <v>K</v>
      </c>
      <c r="Z187" s="20" t="str">
        <f t="shared" si="33"/>
        <v>A</v>
      </c>
      <c r="AA187" s="20" t="str">
        <f t="shared" si="34"/>
        <v>K</v>
      </c>
    </row>
    <row r="188" spans="10:27" ht="16.5">
      <c r="J188" s="29">
        <v>184</v>
      </c>
      <c r="K188" s="19" t="s">
        <v>138</v>
      </c>
      <c r="L188" s="19" t="s">
        <v>36</v>
      </c>
      <c r="M188" s="19" t="s">
        <v>72</v>
      </c>
      <c r="N188" s="19" t="s">
        <v>64</v>
      </c>
      <c r="O188" s="19" t="s">
        <v>35</v>
      </c>
      <c r="Q188" s="20">
        <f t="shared" si="25"/>
        <v>8</v>
      </c>
      <c r="R188" s="20">
        <f t="shared" si="26"/>
        <v>4</v>
      </c>
      <c r="S188" s="20">
        <f t="shared" si="27"/>
        <v>15</v>
      </c>
      <c r="T188" s="20">
        <f t="shared" si="28"/>
        <v>11</v>
      </c>
      <c r="U188" s="20">
        <f t="shared" si="29"/>
        <v>3</v>
      </c>
      <c r="W188" s="20" t="str">
        <f t="shared" si="30"/>
        <v>K</v>
      </c>
      <c r="X188" s="20" t="str">
        <f t="shared" si="31"/>
        <v>M2</v>
      </c>
      <c r="Y188" s="20" t="str">
        <f t="shared" si="32"/>
        <v>AG</v>
      </c>
      <c r="Z188" s="20" t="str">
        <f t="shared" si="33"/>
        <v>M1G</v>
      </c>
      <c r="AA188" s="20" t="str">
        <f t="shared" si="34"/>
        <v>M1</v>
      </c>
    </row>
    <row r="189" spans="10:27" ht="16.5">
      <c r="J189" s="16">
        <v>185</v>
      </c>
      <c r="K189" s="19" t="s">
        <v>35</v>
      </c>
      <c r="L189" s="19" t="s">
        <v>139</v>
      </c>
      <c r="M189" s="19" t="s">
        <v>140</v>
      </c>
      <c r="N189" s="19" t="s">
        <v>42</v>
      </c>
      <c r="O189" s="19" t="s">
        <v>42</v>
      </c>
      <c r="Q189" s="20">
        <f t="shared" si="25"/>
        <v>3</v>
      </c>
      <c r="R189" s="20">
        <f t="shared" si="26"/>
        <v>9</v>
      </c>
      <c r="S189" s="20">
        <f t="shared" si="27"/>
        <v>10</v>
      </c>
      <c r="T189" s="20">
        <f t="shared" si="28"/>
        <v>8</v>
      </c>
      <c r="U189" s="20">
        <f t="shared" si="29"/>
        <v>8</v>
      </c>
      <c r="W189" s="20" t="str">
        <f t="shared" si="30"/>
        <v>M1</v>
      </c>
      <c r="X189" s="20" t="str">
        <f t="shared" si="31"/>
        <v>Q</v>
      </c>
      <c r="Y189" s="20" t="str">
        <f t="shared" si="32"/>
        <v>J</v>
      </c>
      <c r="Z189" s="20" t="str">
        <f t="shared" si="33"/>
        <v>K</v>
      </c>
      <c r="AA189" s="20" t="str">
        <f t="shared" si="34"/>
        <v>K</v>
      </c>
    </row>
    <row r="190" spans="10:27" ht="16.5">
      <c r="J190" s="16">
        <v>186</v>
      </c>
      <c r="K190" s="19" t="s">
        <v>44</v>
      </c>
      <c r="L190" s="19" t="s">
        <v>33</v>
      </c>
      <c r="M190" s="19" t="s">
        <v>140</v>
      </c>
      <c r="N190" s="19" t="s">
        <v>33</v>
      </c>
      <c r="O190" s="19" t="s">
        <v>43</v>
      </c>
      <c r="Q190" s="20">
        <f t="shared" si="25"/>
        <v>10</v>
      </c>
      <c r="R190" s="20">
        <f t="shared" si="26"/>
        <v>6</v>
      </c>
      <c r="S190" s="20">
        <f t="shared" si="27"/>
        <v>10</v>
      </c>
      <c r="T190" s="20">
        <f t="shared" si="28"/>
        <v>6</v>
      </c>
      <c r="U190" s="20">
        <f t="shared" si="29"/>
        <v>9</v>
      </c>
      <c r="W190" s="20" t="str">
        <f t="shared" si="30"/>
        <v>J</v>
      </c>
      <c r="X190" s="20" t="str">
        <f t="shared" si="31"/>
        <v>M4</v>
      </c>
      <c r="Y190" s="20" t="str">
        <f t="shared" si="32"/>
        <v>J</v>
      </c>
      <c r="Z190" s="20" t="str">
        <f t="shared" si="33"/>
        <v>M4</v>
      </c>
      <c r="AA190" s="20" t="str">
        <f t="shared" si="34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41</v>
      </c>
      <c r="N191" s="19" t="s">
        <v>43</v>
      </c>
      <c r="O191" s="19" t="s">
        <v>42</v>
      </c>
      <c r="Q191" s="20">
        <f t="shared" si="25"/>
        <v>4</v>
      </c>
      <c r="R191" s="20">
        <f t="shared" si="26"/>
        <v>7</v>
      </c>
      <c r="S191" s="20">
        <f t="shared" si="27"/>
        <v>7</v>
      </c>
      <c r="T191" s="20">
        <f t="shared" si="28"/>
        <v>9</v>
      </c>
      <c r="U191" s="20">
        <f t="shared" si="29"/>
        <v>8</v>
      </c>
      <c r="W191" s="20" t="str">
        <f t="shared" si="30"/>
        <v>M2</v>
      </c>
      <c r="X191" s="20" t="str">
        <f t="shared" si="31"/>
        <v>A</v>
      </c>
      <c r="Y191" s="20" t="str">
        <f t="shared" si="32"/>
        <v>A</v>
      </c>
      <c r="Z191" s="20" t="str">
        <f t="shared" si="33"/>
        <v>Q</v>
      </c>
      <c r="AA191" s="20" t="str">
        <f t="shared" si="34"/>
        <v>K</v>
      </c>
    </row>
    <row r="192" spans="10:27" ht="16.5">
      <c r="J192" s="29">
        <v>188</v>
      </c>
      <c r="K192" s="19" t="s">
        <v>32</v>
      </c>
      <c r="L192" s="19" t="s">
        <v>74</v>
      </c>
      <c r="M192" s="19" t="s">
        <v>32</v>
      </c>
      <c r="N192" s="19" t="s">
        <v>42</v>
      </c>
      <c r="O192" s="19" t="s">
        <v>36</v>
      </c>
      <c r="Q192" s="20">
        <f t="shared" si="25"/>
        <v>5</v>
      </c>
      <c r="R192" s="20">
        <f t="shared" si="26"/>
        <v>16</v>
      </c>
      <c r="S192" s="20">
        <f t="shared" si="27"/>
        <v>5</v>
      </c>
      <c r="T192" s="20">
        <f t="shared" si="28"/>
        <v>8</v>
      </c>
      <c r="U192" s="20">
        <f t="shared" si="29"/>
        <v>4</v>
      </c>
      <c r="W192" s="20" t="str">
        <f t="shared" si="30"/>
        <v>M3</v>
      </c>
      <c r="X192" s="20" t="str">
        <f t="shared" si="31"/>
        <v>KG</v>
      </c>
      <c r="Y192" s="20" t="str">
        <f t="shared" si="32"/>
        <v>M3</v>
      </c>
      <c r="Z192" s="20" t="str">
        <f t="shared" si="33"/>
        <v>K</v>
      </c>
      <c r="AA192" s="20" t="str">
        <f t="shared" si="34"/>
        <v>M2</v>
      </c>
    </row>
    <row r="193" spans="10:27" ht="16.5">
      <c r="J193" s="29">
        <v>189</v>
      </c>
      <c r="K193" s="19" t="s">
        <v>42</v>
      </c>
      <c r="L193" s="19" t="s">
        <v>42</v>
      </c>
      <c r="M193" s="19" t="s">
        <v>143</v>
      </c>
      <c r="N193" s="19" t="s">
        <v>43</v>
      </c>
      <c r="O193" s="19" t="s">
        <v>32</v>
      </c>
      <c r="Q193" s="20">
        <f t="shared" si="25"/>
        <v>8</v>
      </c>
      <c r="R193" s="20">
        <f t="shared" si="26"/>
        <v>8</v>
      </c>
      <c r="S193" s="20">
        <f t="shared" si="27"/>
        <v>4</v>
      </c>
      <c r="T193" s="20">
        <f t="shared" si="28"/>
        <v>9</v>
      </c>
      <c r="U193" s="20">
        <f t="shared" si="29"/>
        <v>5</v>
      </c>
      <c r="W193" s="20" t="str">
        <f t="shared" si="30"/>
        <v>K</v>
      </c>
      <c r="X193" s="20" t="str">
        <f t="shared" si="31"/>
        <v>K</v>
      </c>
      <c r="Y193" s="20" t="str">
        <f t="shared" si="32"/>
        <v>M2</v>
      </c>
      <c r="Z193" s="20" t="str">
        <f t="shared" si="33"/>
        <v>Q</v>
      </c>
      <c r="AA193" s="20" t="str">
        <f t="shared" si="34"/>
        <v>M3</v>
      </c>
    </row>
    <row r="194" spans="10:27" ht="16.5">
      <c r="J194" s="16">
        <v>190</v>
      </c>
      <c r="K194" s="19" t="s">
        <v>36</v>
      </c>
      <c r="L194" s="19" t="s">
        <v>41</v>
      </c>
      <c r="M194" s="19" t="s">
        <v>138</v>
      </c>
      <c r="N194" s="19" t="s">
        <v>76</v>
      </c>
      <c r="O194" s="19" t="s">
        <v>43</v>
      </c>
      <c r="Q194" s="20">
        <f t="shared" si="25"/>
        <v>4</v>
      </c>
      <c r="R194" s="20">
        <f t="shared" si="26"/>
        <v>7</v>
      </c>
      <c r="S194" s="20">
        <f t="shared" si="27"/>
        <v>8</v>
      </c>
      <c r="T194" s="20">
        <f t="shared" si="28"/>
        <v>17</v>
      </c>
      <c r="U194" s="20">
        <f t="shared" si="29"/>
        <v>9</v>
      </c>
      <c r="W194" s="20" t="str">
        <f t="shared" si="30"/>
        <v>M2</v>
      </c>
      <c r="X194" s="20" t="str">
        <f t="shared" si="31"/>
        <v>A</v>
      </c>
      <c r="Y194" s="20" t="str">
        <f t="shared" si="32"/>
        <v>K</v>
      </c>
      <c r="Z194" s="20" t="str">
        <f t="shared" si="33"/>
        <v>QG</v>
      </c>
      <c r="AA194" s="20" t="str">
        <f t="shared" si="34"/>
        <v>Q</v>
      </c>
    </row>
    <row r="195" spans="10:27" ht="16.5">
      <c r="J195" s="16">
        <v>191</v>
      </c>
      <c r="K195" s="19" t="s">
        <v>32</v>
      </c>
      <c r="L195" s="19" t="s">
        <v>72</v>
      </c>
      <c r="M195" s="19" t="s">
        <v>67</v>
      </c>
      <c r="N195" s="19" t="s">
        <v>43</v>
      </c>
      <c r="O195" s="19" t="s">
        <v>44</v>
      </c>
      <c r="Q195" s="20">
        <f t="shared" si="25"/>
        <v>5</v>
      </c>
      <c r="R195" s="20">
        <f t="shared" si="26"/>
        <v>15</v>
      </c>
      <c r="S195" s="20">
        <f t="shared" si="27"/>
        <v>13</v>
      </c>
      <c r="T195" s="20">
        <f t="shared" si="28"/>
        <v>9</v>
      </c>
      <c r="U195" s="20">
        <f t="shared" si="29"/>
        <v>10</v>
      </c>
      <c r="W195" s="20" t="str">
        <f t="shared" si="30"/>
        <v>M3</v>
      </c>
      <c r="X195" s="20" t="str">
        <f t="shared" si="31"/>
        <v>AG</v>
      </c>
      <c r="Y195" s="20" t="str">
        <f t="shared" si="32"/>
        <v>M3G</v>
      </c>
      <c r="Z195" s="20" t="str">
        <f t="shared" si="33"/>
        <v>Q</v>
      </c>
      <c r="AA195" s="20" t="str">
        <f t="shared" si="34"/>
        <v>J</v>
      </c>
    </row>
    <row r="196" spans="10:27" ht="16.5">
      <c r="J196" s="29">
        <v>192</v>
      </c>
      <c r="K196" s="19" t="s">
        <v>35</v>
      </c>
      <c r="L196" s="19" t="s">
        <v>41</v>
      </c>
      <c r="M196" s="19" t="s">
        <v>140</v>
      </c>
      <c r="N196" s="19" t="s">
        <v>42</v>
      </c>
      <c r="O196" s="19" t="s">
        <v>36</v>
      </c>
      <c r="Q196" s="20">
        <f t="shared" si="25"/>
        <v>3</v>
      </c>
      <c r="R196" s="20">
        <f t="shared" si="26"/>
        <v>7</v>
      </c>
      <c r="S196" s="20">
        <f t="shared" si="27"/>
        <v>10</v>
      </c>
      <c r="T196" s="20">
        <f t="shared" si="28"/>
        <v>8</v>
      </c>
      <c r="U196" s="20">
        <f t="shared" si="29"/>
        <v>4</v>
      </c>
      <c r="W196" s="20" t="str">
        <f t="shared" si="30"/>
        <v>M1</v>
      </c>
      <c r="X196" s="20" t="str">
        <f t="shared" si="31"/>
        <v>A</v>
      </c>
      <c r="Y196" s="20" t="str">
        <f t="shared" si="32"/>
        <v>J</v>
      </c>
      <c r="Z196" s="20" t="str">
        <f t="shared" si="33"/>
        <v>K</v>
      </c>
      <c r="AA196" s="20" t="str">
        <f t="shared" si="34"/>
        <v>M2</v>
      </c>
    </row>
    <row r="197" spans="10:27" ht="16.5">
      <c r="J197" s="29">
        <v>193</v>
      </c>
      <c r="K197" s="19" t="s">
        <v>41</v>
      </c>
      <c r="L197" s="19" t="s">
        <v>142</v>
      </c>
      <c r="M197" s="19" t="s">
        <v>43</v>
      </c>
      <c r="N197" s="19" t="s">
        <v>44</v>
      </c>
      <c r="O197" s="19" t="s">
        <v>33</v>
      </c>
      <c r="Q197" s="20">
        <f t="shared" ref="Q197:Q260" si="35">IF(K197="","",VLOOKUP(K197,$A:$H,8,FALSE))</f>
        <v>7</v>
      </c>
      <c r="R197" s="20">
        <f t="shared" ref="R197:R260" si="36">IF(L197="","",VLOOKUP(L197,$A:$H,8,FALSE))</f>
        <v>5</v>
      </c>
      <c r="S197" s="20">
        <f t="shared" ref="S197:S260" si="37">IF(M197="","",VLOOKUP(M197,$A:$H,8,FALSE))</f>
        <v>9</v>
      </c>
      <c r="T197" s="20">
        <f t="shared" ref="T197:T260" si="38">IF(N197="","",VLOOKUP(N197,$A:$H,8,FALSE))</f>
        <v>10</v>
      </c>
      <c r="U197" s="20">
        <f t="shared" ref="U197:U260" si="39">IF(O197="","",VLOOKUP(O197,$A:$H,8,FALSE))</f>
        <v>6</v>
      </c>
      <c r="W197" s="20" t="str">
        <f t="shared" ref="W197:W260" si="40">IF(K197="","",VLOOKUP(K197,$A:$H,2,FALSE))</f>
        <v>A</v>
      </c>
      <c r="X197" s="20" t="str">
        <f t="shared" ref="X197:X260" si="41">IF(L197="","",VLOOKUP(L197,$A:$H,2,FALSE))</f>
        <v>M3</v>
      </c>
      <c r="Y197" s="20" t="str">
        <f t="shared" ref="Y197:Y260" si="42">IF(M197="","",VLOOKUP(M197,$A:$H,2,FALSE))</f>
        <v>Q</v>
      </c>
      <c r="Z197" s="20" t="str">
        <f t="shared" ref="Z197:Z260" si="43">IF(N197="","",VLOOKUP(N197,$A:$H,2,FALSE))</f>
        <v>J</v>
      </c>
      <c r="AA197" s="20" t="str">
        <f t="shared" ref="AA197:AA260" si="44">IF(O197="","",VLOOKUP(O197,$A:$H,2,FALSE))</f>
        <v>M4</v>
      </c>
    </row>
    <row r="198" spans="10:27" ht="16.5">
      <c r="J198" s="29">
        <v>194</v>
      </c>
      <c r="K198" s="19" t="s">
        <v>44</v>
      </c>
      <c r="L198" s="19" t="s">
        <v>212</v>
      </c>
      <c r="M198" s="19" t="s">
        <v>143</v>
      </c>
      <c r="N198" s="19" t="s">
        <v>33</v>
      </c>
      <c r="O198" s="19" t="s">
        <v>43</v>
      </c>
      <c r="Q198" s="20">
        <f t="shared" si="35"/>
        <v>10</v>
      </c>
      <c r="R198" s="20">
        <f t="shared" si="36"/>
        <v>3</v>
      </c>
      <c r="S198" s="20">
        <f t="shared" si="37"/>
        <v>4</v>
      </c>
      <c r="T198" s="20">
        <f t="shared" si="38"/>
        <v>6</v>
      </c>
      <c r="U198" s="20">
        <f t="shared" si="39"/>
        <v>9</v>
      </c>
      <c r="W198" s="20" t="str">
        <f t="shared" si="40"/>
        <v>J</v>
      </c>
      <c r="X198" s="20" t="str">
        <f t="shared" si="41"/>
        <v>M1</v>
      </c>
      <c r="Y198" s="20" t="str">
        <f t="shared" si="42"/>
        <v>M2</v>
      </c>
      <c r="Z198" s="20" t="str">
        <f t="shared" si="43"/>
        <v>M4</v>
      </c>
      <c r="AA198" s="20" t="str">
        <f t="shared" si="44"/>
        <v>Q</v>
      </c>
    </row>
    <row r="199" spans="10:27" ht="16.5">
      <c r="J199" s="16">
        <v>195</v>
      </c>
      <c r="K199" s="19" t="s">
        <v>44</v>
      </c>
      <c r="L199" s="19" t="s">
        <v>33</v>
      </c>
      <c r="M199" s="19" t="s">
        <v>140</v>
      </c>
      <c r="N199" s="19" t="s">
        <v>44</v>
      </c>
      <c r="O199" s="19" t="s">
        <v>35</v>
      </c>
      <c r="Q199" s="20">
        <f t="shared" si="35"/>
        <v>10</v>
      </c>
      <c r="R199" s="20">
        <f t="shared" si="36"/>
        <v>6</v>
      </c>
      <c r="S199" s="20">
        <f t="shared" si="37"/>
        <v>10</v>
      </c>
      <c r="T199" s="20">
        <f t="shared" si="38"/>
        <v>10</v>
      </c>
      <c r="U199" s="20">
        <f t="shared" si="39"/>
        <v>3</v>
      </c>
      <c r="W199" s="20" t="str">
        <f t="shared" si="40"/>
        <v>J</v>
      </c>
      <c r="X199" s="20" t="str">
        <f t="shared" si="41"/>
        <v>M4</v>
      </c>
      <c r="Y199" s="20" t="str">
        <f t="shared" si="42"/>
        <v>J</v>
      </c>
      <c r="Z199" s="20" t="str">
        <f t="shared" si="43"/>
        <v>J</v>
      </c>
      <c r="AA199" s="20" t="str">
        <f t="shared" si="44"/>
        <v>M1</v>
      </c>
    </row>
    <row r="200" spans="10:27" ht="16.5">
      <c r="J200" s="16">
        <v>196</v>
      </c>
      <c r="K200" s="19" t="s">
        <v>41</v>
      </c>
      <c r="L200" s="19" t="s">
        <v>78</v>
      </c>
      <c r="M200" s="19" t="s">
        <v>76</v>
      </c>
      <c r="N200" s="19" t="s">
        <v>42</v>
      </c>
      <c r="O200" s="19" t="s">
        <v>42</v>
      </c>
      <c r="Q200" s="20">
        <f t="shared" si="35"/>
        <v>7</v>
      </c>
      <c r="R200" s="20">
        <f t="shared" si="36"/>
        <v>18</v>
      </c>
      <c r="S200" s="20">
        <f t="shared" si="37"/>
        <v>17</v>
      </c>
      <c r="T200" s="20">
        <f t="shared" si="38"/>
        <v>8</v>
      </c>
      <c r="U200" s="20">
        <f t="shared" si="39"/>
        <v>8</v>
      </c>
      <c r="W200" s="20" t="str">
        <f t="shared" si="40"/>
        <v>A</v>
      </c>
      <c r="X200" s="20" t="str">
        <f t="shared" si="41"/>
        <v>JG</v>
      </c>
      <c r="Y200" s="20" t="str">
        <f t="shared" si="42"/>
        <v>QG</v>
      </c>
      <c r="Z200" s="20" t="str">
        <f t="shared" si="43"/>
        <v>K</v>
      </c>
      <c r="AA200" s="20" t="str">
        <f t="shared" si="44"/>
        <v>K</v>
      </c>
    </row>
    <row r="201" spans="10:27" ht="16.5">
      <c r="J201" s="29">
        <v>197</v>
      </c>
      <c r="K201" s="19" t="s">
        <v>42</v>
      </c>
      <c r="L201" s="19" t="s">
        <v>41</v>
      </c>
      <c r="M201" s="19" t="s">
        <v>78</v>
      </c>
      <c r="N201" s="19" t="s">
        <v>42</v>
      </c>
      <c r="O201" s="19" t="s">
        <v>36</v>
      </c>
      <c r="Q201" s="20">
        <f t="shared" si="35"/>
        <v>8</v>
      </c>
      <c r="R201" s="20">
        <f t="shared" si="36"/>
        <v>7</v>
      </c>
      <c r="S201" s="20">
        <f t="shared" si="37"/>
        <v>18</v>
      </c>
      <c r="T201" s="20">
        <f t="shared" si="38"/>
        <v>8</v>
      </c>
      <c r="U201" s="20">
        <f t="shared" si="39"/>
        <v>4</v>
      </c>
      <c r="W201" s="20" t="str">
        <f t="shared" si="40"/>
        <v>K</v>
      </c>
      <c r="X201" s="20" t="str">
        <f t="shared" si="41"/>
        <v>A</v>
      </c>
      <c r="Y201" s="20" t="str">
        <f t="shared" si="42"/>
        <v>JG</v>
      </c>
      <c r="Z201" s="20" t="str">
        <f t="shared" si="43"/>
        <v>K</v>
      </c>
      <c r="AA201" s="20" t="str">
        <f t="shared" si="44"/>
        <v>M2</v>
      </c>
    </row>
    <row r="202" spans="10:27" ht="16.5">
      <c r="J202" s="29">
        <v>198</v>
      </c>
      <c r="K202" s="19" t="s">
        <v>44</v>
      </c>
      <c r="L202" s="19" t="s">
        <v>44</v>
      </c>
      <c r="M202" s="19" t="s">
        <v>43</v>
      </c>
      <c r="N202" s="19" t="s">
        <v>44</v>
      </c>
      <c r="O202" s="19" t="s">
        <v>41</v>
      </c>
      <c r="Q202" s="20">
        <f t="shared" si="35"/>
        <v>10</v>
      </c>
      <c r="R202" s="20">
        <f t="shared" si="36"/>
        <v>10</v>
      </c>
      <c r="S202" s="20">
        <f t="shared" si="37"/>
        <v>9</v>
      </c>
      <c r="T202" s="20">
        <f t="shared" si="38"/>
        <v>10</v>
      </c>
      <c r="U202" s="20">
        <f t="shared" si="39"/>
        <v>7</v>
      </c>
      <c r="W202" s="20" t="str">
        <f t="shared" si="40"/>
        <v>J</v>
      </c>
      <c r="X202" s="20" t="str">
        <f t="shared" si="41"/>
        <v>J</v>
      </c>
      <c r="Y202" s="20" t="str">
        <f t="shared" si="42"/>
        <v>Q</v>
      </c>
      <c r="Z202" s="20" t="str">
        <f t="shared" si="43"/>
        <v>J</v>
      </c>
      <c r="AA202" s="20" t="str">
        <f t="shared" si="44"/>
        <v>A</v>
      </c>
    </row>
    <row r="203" spans="10:27" ht="16.5">
      <c r="J203" s="29">
        <v>199</v>
      </c>
      <c r="K203" s="19" t="s">
        <v>36</v>
      </c>
      <c r="L203" s="19" t="s">
        <v>33</v>
      </c>
      <c r="M203" s="19" t="s">
        <v>35</v>
      </c>
      <c r="N203" s="19" t="s">
        <v>36</v>
      </c>
      <c r="O203" s="19" t="s">
        <v>41</v>
      </c>
      <c r="Q203" s="20">
        <f t="shared" si="35"/>
        <v>4</v>
      </c>
      <c r="R203" s="20">
        <f t="shared" si="36"/>
        <v>6</v>
      </c>
      <c r="S203" s="20">
        <f t="shared" si="37"/>
        <v>3</v>
      </c>
      <c r="T203" s="20">
        <f t="shared" si="38"/>
        <v>4</v>
      </c>
      <c r="U203" s="20">
        <f t="shared" si="39"/>
        <v>7</v>
      </c>
      <c r="W203" s="20" t="str">
        <f t="shared" si="40"/>
        <v>M2</v>
      </c>
      <c r="X203" s="20" t="str">
        <f t="shared" si="41"/>
        <v>M4</v>
      </c>
      <c r="Y203" s="20" t="str">
        <f t="shared" si="42"/>
        <v>M1</v>
      </c>
      <c r="Z203" s="20" t="str">
        <f t="shared" si="43"/>
        <v>M2</v>
      </c>
      <c r="AA203" s="20" t="str">
        <f t="shared" si="44"/>
        <v>A</v>
      </c>
    </row>
    <row r="204" spans="10:27" ht="16.5">
      <c r="J204" s="16">
        <v>200</v>
      </c>
      <c r="K204" s="19" t="s">
        <v>42</v>
      </c>
      <c r="L204" s="19" t="s">
        <v>69</v>
      </c>
      <c r="M204" s="19" t="s">
        <v>70</v>
      </c>
      <c r="N204" s="19" t="s">
        <v>43</v>
      </c>
      <c r="O204" s="19" t="s">
        <v>41</v>
      </c>
      <c r="Q204" s="20">
        <f t="shared" si="35"/>
        <v>8</v>
      </c>
      <c r="R204" s="20">
        <f t="shared" si="36"/>
        <v>14</v>
      </c>
      <c r="S204" s="20">
        <f t="shared" si="37"/>
        <v>14</v>
      </c>
      <c r="T204" s="20">
        <f t="shared" si="38"/>
        <v>9</v>
      </c>
      <c r="U204" s="20">
        <f t="shared" si="39"/>
        <v>7</v>
      </c>
      <c r="W204" s="20" t="str">
        <f t="shared" si="40"/>
        <v>K</v>
      </c>
      <c r="X204" s="20" t="str">
        <f t="shared" si="41"/>
        <v>M4G</v>
      </c>
      <c r="Y204" s="20" t="str">
        <f t="shared" si="42"/>
        <v>M4G</v>
      </c>
      <c r="Z204" s="20" t="str">
        <f t="shared" si="43"/>
        <v>Q</v>
      </c>
      <c r="AA204" s="20" t="str">
        <f t="shared" si="44"/>
        <v>A</v>
      </c>
    </row>
    <row r="205" spans="10:27" ht="16.5">
      <c r="J205" s="16">
        <v>201</v>
      </c>
      <c r="K205" s="19" t="s">
        <v>43</v>
      </c>
      <c r="L205" s="19" t="s">
        <v>212</v>
      </c>
      <c r="M205" s="19" t="s">
        <v>43</v>
      </c>
      <c r="N205" s="19" t="s">
        <v>33</v>
      </c>
      <c r="O205" s="19" t="s">
        <v>44</v>
      </c>
      <c r="Q205" s="20">
        <f t="shared" si="35"/>
        <v>9</v>
      </c>
      <c r="R205" s="20">
        <f t="shared" si="36"/>
        <v>3</v>
      </c>
      <c r="S205" s="20">
        <f t="shared" si="37"/>
        <v>9</v>
      </c>
      <c r="T205" s="20">
        <f t="shared" si="38"/>
        <v>6</v>
      </c>
      <c r="U205" s="20">
        <f t="shared" si="39"/>
        <v>10</v>
      </c>
      <c r="W205" s="20" t="str">
        <f t="shared" si="40"/>
        <v>Q</v>
      </c>
      <c r="X205" s="20" t="str">
        <f t="shared" si="41"/>
        <v>M1</v>
      </c>
      <c r="Y205" s="20" t="str">
        <f t="shared" si="42"/>
        <v>Q</v>
      </c>
      <c r="Z205" s="20" t="str">
        <f t="shared" si="43"/>
        <v>M4</v>
      </c>
      <c r="AA205" s="20" t="str">
        <f t="shared" si="44"/>
        <v>J</v>
      </c>
    </row>
    <row r="206" spans="10:27" ht="16.5">
      <c r="J206" s="29">
        <v>202</v>
      </c>
      <c r="K206" s="19" t="s">
        <v>41</v>
      </c>
      <c r="L206" s="19" t="s">
        <v>138</v>
      </c>
      <c r="M206" s="19" t="s">
        <v>143</v>
      </c>
      <c r="N206" s="19" t="s">
        <v>137</v>
      </c>
      <c r="O206" s="19" t="s">
        <v>32</v>
      </c>
      <c r="Q206" s="20">
        <f t="shared" si="35"/>
        <v>7</v>
      </c>
      <c r="R206" s="20">
        <f t="shared" si="36"/>
        <v>8</v>
      </c>
      <c r="S206" s="20">
        <f t="shared" si="37"/>
        <v>4</v>
      </c>
      <c r="T206" s="20">
        <f t="shared" si="38"/>
        <v>7</v>
      </c>
      <c r="U206" s="20">
        <f t="shared" si="39"/>
        <v>5</v>
      </c>
      <c r="W206" s="20" t="str">
        <f t="shared" si="40"/>
        <v>A</v>
      </c>
      <c r="X206" s="20" t="str">
        <f t="shared" si="41"/>
        <v>K</v>
      </c>
      <c r="Y206" s="20" t="str">
        <f t="shared" si="42"/>
        <v>M2</v>
      </c>
      <c r="Z206" s="20" t="str">
        <f t="shared" si="43"/>
        <v>A</v>
      </c>
      <c r="AA206" s="20" t="str">
        <f t="shared" si="44"/>
        <v>M3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74</v>
      </c>
      <c r="N207" s="19" t="s">
        <v>43</v>
      </c>
      <c r="O207" s="19" t="s">
        <v>42</v>
      </c>
      <c r="Q207" s="20">
        <f t="shared" si="35"/>
        <v>7</v>
      </c>
      <c r="R207" s="20">
        <f t="shared" si="36"/>
        <v>7</v>
      </c>
      <c r="S207" s="20">
        <f t="shared" si="37"/>
        <v>16</v>
      </c>
      <c r="T207" s="20">
        <f t="shared" si="38"/>
        <v>9</v>
      </c>
      <c r="U207" s="20">
        <f t="shared" si="39"/>
        <v>8</v>
      </c>
      <c r="W207" s="20" t="str">
        <f t="shared" si="40"/>
        <v>A</v>
      </c>
      <c r="X207" s="20" t="str">
        <f t="shared" si="41"/>
        <v>A</v>
      </c>
      <c r="Y207" s="20" t="str">
        <f t="shared" si="42"/>
        <v>KG</v>
      </c>
      <c r="Z207" s="20" t="str">
        <f t="shared" si="43"/>
        <v>Q</v>
      </c>
      <c r="AA207" s="20" t="str">
        <f t="shared" si="44"/>
        <v>K</v>
      </c>
    </row>
    <row r="208" spans="10:27" ht="16.5">
      <c r="J208" s="29">
        <v>204</v>
      </c>
      <c r="K208" s="19" t="s">
        <v>44</v>
      </c>
      <c r="L208" s="19" t="s">
        <v>36</v>
      </c>
      <c r="M208" s="19" t="s">
        <v>41</v>
      </c>
      <c r="N208" s="19" t="s">
        <v>73</v>
      </c>
      <c r="O208" s="19" t="s">
        <v>42</v>
      </c>
      <c r="Q208" s="20">
        <f t="shared" si="35"/>
        <v>10</v>
      </c>
      <c r="R208" s="20">
        <f t="shared" si="36"/>
        <v>4</v>
      </c>
      <c r="S208" s="20">
        <f t="shared" si="37"/>
        <v>7</v>
      </c>
      <c r="T208" s="20">
        <f t="shared" si="38"/>
        <v>16</v>
      </c>
      <c r="U208" s="20">
        <f t="shared" si="39"/>
        <v>8</v>
      </c>
      <c r="W208" s="20" t="str">
        <f t="shared" si="40"/>
        <v>J</v>
      </c>
      <c r="X208" s="20" t="str">
        <f t="shared" si="41"/>
        <v>M2</v>
      </c>
      <c r="Y208" s="20" t="str">
        <f t="shared" si="42"/>
        <v>A</v>
      </c>
      <c r="Z208" s="20" t="str">
        <f t="shared" si="43"/>
        <v>KG</v>
      </c>
      <c r="AA208" s="20" t="str">
        <f t="shared" si="44"/>
        <v>K</v>
      </c>
    </row>
    <row r="209" spans="10:27" ht="16.5">
      <c r="J209" s="16">
        <v>205</v>
      </c>
      <c r="K209" s="19" t="s">
        <v>44</v>
      </c>
      <c r="L209" s="19" t="s">
        <v>77</v>
      </c>
      <c r="M209" s="19" t="s">
        <v>43</v>
      </c>
      <c r="N209" s="19" t="s">
        <v>44</v>
      </c>
      <c r="O209" s="19" t="s">
        <v>44</v>
      </c>
      <c r="Q209" s="20">
        <f t="shared" si="35"/>
        <v>10</v>
      </c>
      <c r="R209" s="20">
        <f t="shared" si="36"/>
        <v>18</v>
      </c>
      <c r="S209" s="20">
        <f t="shared" si="37"/>
        <v>9</v>
      </c>
      <c r="T209" s="20">
        <f t="shared" si="38"/>
        <v>10</v>
      </c>
      <c r="U209" s="20">
        <f t="shared" si="39"/>
        <v>10</v>
      </c>
      <c r="W209" s="20" t="str">
        <f t="shared" si="40"/>
        <v>J</v>
      </c>
      <c r="X209" s="20" t="str">
        <f t="shared" si="41"/>
        <v>JG</v>
      </c>
      <c r="Y209" s="20" t="str">
        <f t="shared" si="42"/>
        <v>Q</v>
      </c>
      <c r="Z209" s="20" t="str">
        <f t="shared" si="43"/>
        <v>J</v>
      </c>
      <c r="AA209" s="20" t="str">
        <f t="shared" si="44"/>
        <v>J</v>
      </c>
    </row>
    <row r="210" spans="10:27" ht="16.5">
      <c r="J210" s="16">
        <v>206</v>
      </c>
      <c r="K210" s="19" t="s">
        <v>34</v>
      </c>
      <c r="L210" s="19" t="s">
        <v>139</v>
      </c>
      <c r="M210" s="19" t="s">
        <v>138</v>
      </c>
      <c r="N210" s="19" t="s">
        <v>33</v>
      </c>
      <c r="O210" s="19" t="s">
        <v>43</v>
      </c>
      <c r="Q210" s="20">
        <f t="shared" si="35"/>
        <v>2</v>
      </c>
      <c r="R210" s="20">
        <f t="shared" si="36"/>
        <v>9</v>
      </c>
      <c r="S210" s="20">
        <f t="shared" si="37"/>
        <v>8</v>
      </c>
      <c r="T210" s="20">
        <f t="shared" si="38"/>
        <v>6</v>
      </c>
      <c r="U210" s="20">
        <f t="shared" si="39"/>
        <v>9</v>
      </c>
      <c r="W210" s="20" t="str">
        <f t="shared" si="40"/>
        <v>Scatter</v>
      </c>
      <c r="X210" s="20" t="str">
        <f t="shared" si="41"/>
        <v>Q</v>
      </c>
      <c r="Y210" s="20" t="str">
        <f t="shared" si="42"/>
        <v>K</v>
      </c>
      <c r="Z210" s="20" t="str">
        <f t="shared" si="43"/>
        <v>M4</v>
      </c>
      <c r="AA210" s="20" t="str">
        <f t="shared" si="44"/>
        <v>Q</v>
      </c>
    </row>
    <row r="211" spans="10:27" ht="16.5">
      <c r="J211" s="29">
        <v>207</v>
      </c>
      <c r="K211" s="19" t="s">
        <v>42</v>
      </c>
      <c r="L211" s="19" t="s">
        <v>71</v>
      </c>
      <c r="M211" s="19" t="s">
        <v>74</v>
      </c>
      <c r="N211" s="19" t="s">
        <v>43</v>
      </c>
      <c r="O211" s="19" t="s">
        <v>41</v>
      </c>
      <c r="Q211" s="20">
        <f t="shared" si="35"/>
        <v>8</v>
      </c>
      <c r="R211" s="20">
        <f t="shared" si="36"/>
        <v>15</v>
      </c>
      <c r="S211" s="20">
        <f t="shared" si="37"/>
        <v>16</v>
      </c>
      <c r="T211" s="20">
        <f t="shared" si="38"/>
        <v>9</v>
      </c>
      <c r="U211" s="20">
        <f t="shared" si="39"/>
        <v>7</v>
      </c>
      <c r="W211" s="20" t="str">
        <f t="shared" si="40"/>
        <v>K</v>
      </c>
      <c r="X211" s="20" t="str">
        <f t="shared" si="41"/>
        <v>AG</v>
      </c>
      <c r="Y211" s="20" t="str">
        <f t="shared" si="42"/>
        <v>KG</v>
      </c>
      <c r="Z211" s="20" t="str">
        <f t="shared" si="43"/>
        <v>Q</v>
      </c>
      <c r="AA211" s="20" t="str">
        <f t="shared" si="44"/>
        <v>A</v>
      </c>
    </row>
    <row r="212" spans="10:27" ht="16.5">
      <c r="J212" s="29">
        <v>208</v>
      </c>
      <c r="K212" s="19" t="s">
        <v>36</v>
      </c>
      <c r="L212" s="19" t="s">
        <v>41</v>
      </c>
      <c r="M212" s="19" t="s">
        <v>43</v>
      </c>
      <c r="N212" s="19" t="s">
        <v>42</v>
      </c>
      <c r="O212" s="19" t="s">
        <v>42</v>
      </c>
      <c r="Q212" s="20">
        <f t="shared" si="35"/>
        <v>4</v>
      </c>
      <c r="R212" s="20">
        <f t="shared" si="36"/>
        <v>7</v>
      </c>
      <c r="S212" s="20">
        <f t="shared" si="37"/>
        <v>9</v>
      </c>
      <c r="T212" s="20">
        <f t="shared" si="38"/>
        <v>8</v>
      </c>
      <c r="U212" s="20">
        <f t="shared" si="39"/>
        <v>8</v>
      </c>
      <c r="W212" s="20" t="str">
        <f t="shared" si="40"/>
        <v>M2</v>
      </c>
      <c r="X212" s="20" t="str">
        <f t="shared" si="41"/>
        <v>A</v>
      </c>
      <c r="Y212" s="20" t="str">
        <f t="shared" si="42"/>
        <v>Q</v>
      </c>
      <c r="Z212" s="20" t="str">
        <f t="shared" si="43"/>
        <v>K</v>
      </c>
      <c r="AA212" s="20" t="str">
        <f t="shared" si="44"/>
        <v>K</v>
      </c>
    </row>
    <row r="213" spans="10:27" ht="16.5">
      <c r="J213" s="29">
        <v>209</v>
      </c>
      <c r="K213" s="19" t="s">
        <v>42</v>
      </c>
      <c r="L213" s="19" t="s">
        <v>33</v>
      </c>
      <c r="M213" s="19" t="s">
        <v>142</v>
      </c>
      <c r="N213" s="19" t="s">
        <v>43</v>
      </c>
      <c r="O213" s="19" t="s">
        <v>41</v>
      </c>
      <c r="Q213" s="20">
        <f t="shared" si="35"/>
        <v>8</v>
      </c>
      <c r="R213" s="20">
        <f t="shared" si="36"/>
        <v>6</v>
      </c>
      <c r="S213" s="20">
        <f t="shared" si="37"/>
        <v>5</v>
      </c>
      <c r="T213" s="20">
        <f t="shared" si="38"/>
        <v>9</v>
      </c>
      <c r="U213" s="20">
        <f t="shared" si="39"/>
        <v>7</v>
      </c>
      <c r="W213" s="20" t="str">
        <f t="shared" si="40"/>
        <v>K</v>
      </c>
      <c r="X213" s="20" t="str">
        <f t="shared" si="41"/>
        <v>M4</v>
      </c>
      <c r="Y213" s="20" t="str">
        <f t="shared" si="42"/>
        <v>M3</v>
      </c>
      <c r="Z213" s="20" t="str">
        <f t="shared" si="43"/>
        <v>Q</v>
      </c>
      <c r="AA213" s="20" t="str">
        <f t="shared" si="44"/>
        <v>A</v>
      </c>
    </row>
    <row r="214" spans="10:27" ht="16.5">
      <c r="J214" s="16">
        <v>210</v>
      </c>
      <c r="K214" s="19" t="s">
        <v>44</v>
      </c>
      <c r="L214" s="19" t="s">
        <v>76</v>
      </c>
      <c r="M214" s="19" t="s">
        <v>138</v>
      </c>
      <c r="N214" s="19" t="s">
        <v>70</v>
      </c>
      <c r="O214" s="19" t="s">
        <v>44</v>
      </c>
      <c r="Q214" s="20">
        <f t="shared" si="35"/>
        <v>10</v>
      </c>
      <c r="R214" s="20">
        <f t="shared" si="36"/>
        <v>17</v>
      </c>
      <c r="S214" s="20">
        <f t="shared" si="37"/>
        <v>8</v>
      </c>
      <c r="T214" s="20">
        <f t="shared" si="38"/>
        <v>14</v>
      </c>
      <c r="U214" s="20">
        <f t="shared" si="39"/>
        <v>10</v>
      </c>
      <c r="W214" s="20" t="str">
        <f t="shared" si="40"/>
        <v>J</v>
      </c>
      <c r="X214" s="20" t="str">
        <f t="shared" si="41"/>
        <v>QG</v>
      </c>
      <c r="Y214" s="20" t="str">
        <f t="shared" si="42"/>
        <v>K</v>
      </c>
      <c r="Z214" s="20" t="str">
        <f t="shared" si="43"/>
        <v>M4G</v>
      </c>
      <c r="AA214" s="20" t="str">
        <f t="shared" si="44"/>
        <v>J</v>
      </c>
    </row>
    <row r="215" spans="10:27" ht="16.5">
      <c r="J215" s="16">
        <v>211</v>
      </c>
      <c r="K215" s="19" t="s">
        <v>43</v>
      </c>
      <c r="L215" s="19" t="s">
        <v>139</v>
      </c>
      <c r="M215" s="19" t="s">
        <v>140</v>
      </c>
      <c r="N215" s="19" t="s">
        <v>33</v>
      </c>
      <c r="O215" s="19" t="s">
        <v>41</v>
      </c>
      <c r="Q215" s="20">
        <f t="shared" si="35"/>
        <v>9</v>
      </c>
      <c r="R215" s="20">
        <f t="shared" si="36"/>
        <v>9</v>
      </c>
      <c r="S215" s="20">
        <f t="shared" si="37"/>
        <v>10</v>
      </c>
      <c r="T215" s="20">
        <f t="shared" si="38"/>
        <v>6</v>
      </c>
      <c r="U215" s="20">
        <f t="shared" si="39"/>
        <v>7</v>
      </c>
      <c r="W215" s="20" t="str">
        <f t="shared" si="40"/>
        <v>Q</v>
      </c>
      <c r="X215" s="20" t="str">
        <f t="shared" si="41"/>
        <v>Q</v>
      </c>
      <c r="Y215" s="20" t="str">
        <f t="shared" si="42"/>
        <v>J</v>
      </c>
      <c r="Z215" s="20" t="str">
        <f t="shared" si="43"/>
        <v>M4</v>
      </c>
      <c r="AA215" s="20" t="str">
        <f t="shared" si="44"/>
        <v>A</v>
      </c>
    </row>
    <row r="216" spans="10:27" ht="16.5">
      <c r="J216" s="29">
        <v>212</v>
      </c>
      <c r="K216" s="19" t="s">
        <v>43</v>
      </c>
      <c r="L216" s="19" t="s">
        <v>33</v>
      </c>
      <c r="M216" s="19" t="s">
        <v>143</v>
      </c>
      <c r="N216" s="19" t="s">
        <v>42</v>
      </c>
      <c r="O216" s="19" t="s">
        <v>44</v>
      </c>
      <c r="Q216" s="20">
        <f t="shared" si="35"/>
        <v>9</v>
      </c>
      <c r="R216" s="20">
        <f t="shared" si="36"/>
        <v>6</v>
      </c>
      <c r="S216" s="20">
        <f t="shared" si="37"/>
        <v>4</v>
      </c>
      <c r="T216" s="20">
        <f t="shared" si="38"/>
        <v>8</v>
      </c>
      <c r="U216" s="20">
        <f t="shared" si="39"/>
        <v>10</v>
      </c>
      <c r="W216" s="20" t="str">
        <f t="shared" si="40"/>
        <v>Q</v>
      </c>
      <c r="X216" s="20" t="str">
        <f t="shared" si="41"/>
        <v>M4</v>
      </c>
      <c r="Y216" s="20" t="str">
        <f t="shared" si="42"/>
        <v>M2</v>
      </c>
      <c r="Z216" s="20" t="str">
        <f t="shared" si="43"/>
        <v>K</v>
      </c>
      <c r="AA216" s="20" t="str">
        <f t="shared" si="44"/>
        <v>J</v>
      </c>
    </row>
    <row r="217" spans="10:27" ht="16.5">
      <c r="J217" s="29">
        <v>213</v>
      </c>
      <c r="K217" s="19" t="s">
        <v>138</v>
      </c>
      <c r="L217" s="19" t="s">
        <v>41</v>
      </c>
      <c r="M217" s="19" t="s">
        <v>32</v>
      </c>
      <c r="N217" s="19" t="s">
        <v>35</v>
      </c>
      <c r="O217" s="19" t="s">
        <v>44</v>
      </c>
      <c r="Q217" s="20">
        <f t="shared" si="35"/>
        <v>8</v>
      </c>
      <c r="R217" s="20">
        <f t="shared" si="36"/>
        <v>7</v>
      </c>
      <c r="S217" s="20">
        <f t="shared" si="37"/>
        <v>5</v>
      </c>
      <c r="T217" s="20">
        <f t="shared" si="38"/>
        <v>3</v>
      </c>
      <c r="U217" s="20">
        <f t="shared" si="39"/>
        <v>10</v>
      </c>
      <c r="W217" s="20" t="str">
        <f t="shared" si="40"/>
        <v>K</v>
      </c>
      <c r="X217" s="20" t="str">
        <f t="shared" si="41"/>
        <v>A</v>
      </c>
      <c r="Y217" s="20" t="str">
        <f t="shared" si="42"/>
        <v>M3</v>
      </c>
      <c r="Z217" s="20" t="str">
        <f t="shared" si="43"/>
        <v>M1</v>
      </c>
      <c r="AA217" s="20" t="str">
        <f t="shared" si="44"/>
        <v>J</v>
      </c>
    </row>
    <row r="218" spans="10:27" ht="16.5">
      <c r="J218" s="29">
        <v>214</v>
      </c>
      <c r="K218" s="19" t="s">
        <v>41</v>
      </c>
      <c r="L218" s="19" t="s">
        <v>212</v>
      </c>
      <c r="M218" s="19" t="s">
        <v>41</v>
      </c>
      <c r="N218" s="19" t="s">
        <v>42</v>
      </c>
      <c r="O218" s="19" t="s">
        <v>43</v>
      </c>
      <c r="Q218" s="20">
        <f t="shared" si="35"/>
        <v>7</v>
      </c>
      <c r="R218" s="20">
        <f t="shared" si="36"/>
        <v>3</v>
      </c>
      <c r="S218" s="20">
        <f t="shared" si="37"/>
        <v>7</v>
      </c>
      <c r="T218" s="20">
        <f t="shared" si="38"/>
        <v>8</v>
      </c>
      <c r="U218" s="20">
        <f t="shared" si="39"/>
        <v>9</v>
      </c>
      <c r="W218" s="20" t="str">
        <f t="shared" si="40"/>
        <v>A</v>
      </c>
      <c r="X218" s="20" t="str">
        <f t="shared" si="41"/>
        <v>M1</v>
      </c>
      <c r="Y218" s="20" t="str">
        <f t="shared" si="42"/>
        <v>A</v>
      </c>
      <c r="Z218" s="20" t="str">
        <f t="shared" si="43"/>
        <v>K</v>
      </c>
      <c r="AA218" s="20" t="str">
        <f t="shared" si="44"/>
        <v>Q</v>
      </c>
    </row>
    <row r="219" spans="10:27" ht="16.5">
      <c r="J219" s="16">
        <v>215</v>
      </c>
      <c r="K219" s="19" t="s">
        <v>33</v>
      </c>
      <c r="L219" s="19" t="s">
        <v>78</v>
      </c>
      <c r="M219" s="19" t="s">
        <v>141</v>
      </c>
      <c r="N219" s="19" t="s">
        <v>42</v>
      </c>
      <c r="O219" s="19" t="s">
        <v>36</v>
      </c>
      <c r="Q219" s="20">
        <f t="shared" si="35"/>
        <v>6</v>
      </c>
      <c r="R219" s="20">
        <f t="shared" si="36"/>
        <v>18</v>
      </c>
      <c r="S219" s="20">
        <f t="shared" si="37"/>
        <v>6</v>
      </c>
      <c r="T219" s="20">
        <f t="shared" si="38"/>
        <v>8</v>
      </c>
      <c r="U219" s="20">
        <f t="shared" si="39"/>
        <v>4</v>
      </c>
      <c r="W219" s="20" t="str">
        <f t="shared" si="40"/>
        <v>M4</v>
      </c>
      <c r="X219" s="20" t="str">
        <f t="shared" si="41"/>
        <v>JG</v>
      </c>
      <c r="Y219" s="20" t="str">
        <f t="shared" si="42"/>
        <v>M4</v>
      </c>
      <c r="Z219" s="20" t="str">
        <f t="shared" si="43"/>
        <v>K</v>
      </c>
      <c r="AA219" s="20" t="str">
        <f t="shared" si="44"/>
        <v>M2</v>
      </c>
    </row>
    <row r="220" spans="10:27" ht="16.5">
      <c r="J220" s="16">
        <v>216</v>
      </c>
      <c r="K220" s="19" t="s">
        <v>44</v>
      </c>
      <c r="L220" s="19" t="s">
        <v>44</v>
      </c>
      <c r="M220" s="19" t="s">
        <v>70</v>
      </c>
      <c r="N220" s="19" t="s">
        <v>78</v>
      </c>
      <c r="O220" s="19" t="s">
        <v>43</v>
      </c>
      <c r="Q220" s="20">
        <f t="shared" si="35"/>
        <v>10</v>
      </c>
      <c r="R220" s="20">
        <f t="shared" si="36"/>
        <v>10</v>
      </c>
      <c r="S220" s="20">
        <f t="shared" si="37"/>
        <v>14</v>
      </c>
      <c r="T220" s="20">
        <f t="shared" si="38"/>
        <v>18</v>
      </c>
      <c r="U220" s="20">
        <f t="shared" si="39"/>
        <v>9</v>
      </c>
      <c r="W220" s="20" t="str">
        <f t="shared" si="40"/>
        <v>J</v>
      </c>
      <c r="X220" s="20" t="str">
        <f t="shared" si="41"/>
        <v>J</v>
      </c>
      <c r="Y220" s="20" t="str">
        <f t="shared" si="42"/>
        <v>M4G</v>
      </c>
      <c r="Z220" s="20" t="str">
        <f t="shared" si="43"/>
        <v>JG</v>
      </c>
      <c r="AA220" s="20" t="str">
        <f t="shared" si="44"/>
        <v>Q</v>
      </c>
    </row>
    <row r="221" spans="10:27" ht="16.5">
      <c r="J221" s="29">
        <v>217</v>
      </c>
      <c r="K221" s="19" t="s">
        <v>44</v>
      </c>
      <c r="L221" s="19" t="s">
        <v>41</v>
      </c>
      <c r="M221" s="19" t="s">
        <v>212</v>
      </c>
      <c r="N221" s="19" t="s">
        <v>43</v>
      </c>
      <c r="O221" s="19" t="s">
        <v>41</v>
      </c>
      <c r="Q221" s="20">
        <f t="shared" si="35"/>
        <v>10</v>
      </c>
      <c r="R221" s="20">
        <f t="shared" si="36"/>
        <v>7</v>
      </c>
      <c r="S221" s="20">
        <f t="shared" si="37"/>
        <v>3</v>
      </c>
      <c r="T221" s="20">
        <f t="shared" si="38"/>
        <v>9</v>
      </c>
      <c r="U221" s="20">
        <f t="shared" si="39"/>
        <v>7</v>
      </c>
      <c r="W221" s="20" t="str">
        <f t="shared" si="40"/>
        <v>J</v>
      </c>
      <c r="X221" s="20" t="str">
        <f t="shared" si="41"/>
        <v>A</v>
      </c>
      <c r="Y221" s="20" t="str">
        <f t="shared" si="42"/>
        <v>M1</v>
      </c>
      <c r="Z221" s="20" t="str">
        <f t="shared" si="43"/>
        <v>Q</v>
      </c>
      <c r="AA221" s="20" t="str">
        <f t="shared" si="44"/>
        <v>A</v>
      </c>
    </row>
    <row r="222" spans="10:27" ht="16.5">
      <c r="J222" s="29">
        <v>218</v>
      </c>
      <c r="K222" s="19" t="s">
        <v>33</v>
      </c>
      <c r="L222" s="19" t="s">
        <v>33</v>
      </c>
      <c r="M222" s="19" t="s">
        <v>43</v>
      </c>
      <c r="N222" s="19" t="s">
        <v>33</v>
      </c>
      <c r="O222" s="19" t="s">
        <v>33</v>
      </c>
      <c r="Q222" s="20">
        <f t="shared" si="35"/>
        <v>6</v>
      </c>
      <c r="R222" s="20">
        <f t="shared" si="36"/>
        <v>6</v>
      </c>
      <c r="S222" s="20">
        <f t="shared" si="37"/>
        <v>9</v>
      </c>
      <c r="T222" s="20">
        <f t="shared" si="38"/>
        <v>6</v>
      </c>
      <c r="U222" s="20">
        <f t="shared" si="39"/>
        <v>6</v>
      </c>
      <c r="W222" s="20" t="str">
        <f t="shared" si="40"/>
        <v>M4</v>
      </c>
      <c r="X222" s="20" t="str">
        <f t="shared" si="41"/>
        <v>M4</v>
      </c>
      <c r="Y222" s="20" t="str">
        <f t="shared" si="42"/>
        <v>Q</v>
      </c>
      <c r="Z222" s="20" t="str">
        <f t="shared" si="43"/>
        <v>M4</v>
      </c>
      <c r="AA222" s="20" t="str">
        <f t="shared" si="44"/>
        <v>M4</v>
      </c>
    </row>
    <row r="223" spans="10:27" ht="16.5">
      <c r="J223" s="29">
        <v>219</v>
      </c>
      <c r="K223" s="19" t="s">
        <v>42</v>
      </c>
      <c r="L223" s="19" t="s">
        <v>70</v>
      </c>
      <c r="M223" s="19" t="s">
        <v>32</v>
      </c>
      <c r="N223" s="19" t="s">
        <v>43</v>
      </c>
      <c r="O223" s="19" t="s">
        <v>44</v>
      </c>
      <c r="Q223" s="20">
        <f t="shared" si="35"/>
        <v>8</v>
      </c>
      <c r="R223" s="20">
        <f t="shared" si="36"/>
        <v>14</v>
      </c>
      <c r="S223" s="20">
        <f t="shared" si="37"/>
        <v>5</v>
      </c>
      <c r="T223" s="20">
        <f t="shared" si="38"/>
        <v>9</v>
      </c>
      <c r="U223" s="20">
        <f t="shared" si="39"/>
        <v>10</v>
      </c>
      <c r="W223" s="20" t="str">
        <f t="shared" si="40"/>
        <v>K</v>
      </c>
      <c r="X223" s="20" t="str">
        <f t="shared" si="41"/>
        <v>M4G</v>
      </c>
      <c r="Y223" s="20" t="str">
        <f t="shared" si="42"/>
        <v>M3</v>
      </c>
      <c r="Z223" s="20" t="str">
        <f t="shared" si="43"/>
        <v>Q</v>
      </c>
      <c r="AA223" s="20" t="str">
        <f t="shared" si="44"/>
        <v>J</v>
      </c>
    </row>
    <row r="224" spans="10:27" ht="16.5">
      <c r="J224" s="16">
        <v>220</v>
      </c>
      <c r="K224" s="19" t="s">
        <v>34</v>
      </c>
      <c r="L224" s="19" t="s">
        <v>212</v>
      </c>
      <c r="M224" s="19" t="s">
        <v>41</v>
      </c>
      <c r="N224" s="19" t="s">
        <v>35</v>
      </c>
      <c r="O224" s="19" t="s">
        <v>44</v>
      </c>
      <c r="Q224" s="20">
        <f t="shared" si="35"/>
        <v>2</v>
      </c>
      <c r="R224" s="20">
        <f t="shared" si="36"/>
        <v>3</v>
      </c>
      <c r="S224" s="20">
        <f t="shared" si="37"/>
        <v>7</v>
      </c>
      <c r="T224" s="20">
        <f t="shared" si="38"/>
        <v>3</v>
      </c>
      <c r="U224" s="20">
        <f t="shared" si="39"/>
        <v>10</v>
      </c>
      <c r="W224" s="20" t="str">
        <f t="shared" si="40"/>
        <v>Scatter</v>
      </c>
      <c r="X224" s="20" t="str">
        <f t="shared" si="41"/>
        <v>M1</v>
      </c>
      <c r="Y224" s="20" t="str">
        <f t="shared" si="42"/>
        <v>A</v>
      </c>
      <c r="Z224" s="20" t="str">
        <f t="shared" si="43"/>
        <v>M1</v>
      </c>
      <c r="AA224" s="20" t="str">
        <f t="shared" si="44"/>
        <v>J</v>
      </c>
    </row>
    <row r="225" spans="10:27" ht="16.5">
      <c r="J225" s="16">
        <v>221</v>
      </c>
      <c r="K225" s="19" t="s">
        <v>41</v>
      </c>
      <c r="L225" s="19" t="s">
        <v>74</v>
      </c>
      <c r="M225" s="19" t="s">
        <v>41</v>
      </c>
      <c r="N225" s="19" t="s">
        <v>44</v>
      </c>
      <c r="O225" s="19" t="s">
        <v>32</v>
      </c>
      <c r="Q225" s="20">
        <f t="shared" si="35"/>
        <v>7</v>
      </c>
      <c r="R225" s="20">
        <f t="shared" si="36"/>
        <v>16</v>
      </c>
      <c r="S225" s="20">
        <f t="shared" si="37"/>
        <v>7</v>
      </c>
      <c r="T225" s="20">
        <f t="shared" si="38"/>
        <v>10</v>
      </c>
      <c r="U225" s="20">
        <f t="shared" si="39"/>
        <v>5</v>
      </c>
      <c r="W225" s="20" t="str">
        <f t="shared" si="40"/>
        <v>A</v>
      </c>
      <c r="X225" s="20" t="str">
        <f t="shared" si="41"/>
        <v>KG</v>
      </c>
      <c r="Y225" s="20" t="str">
        <f t="shared" si="42"/>
        <v>A</v>
      </c>
      <c r="Z225" s="20" t="str">
        <f t="shared" si="43"/>
        <v>J</v>
      </c>
      <c r="AA225" s="20" t="str">
        <f t="shared" si="44"/>
        <v>M3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141</v>
      </c>
      <c r="N226" s="19" t="s">
        <v>36</v>
      </c>
      <c r="O226" s="19" t="s">
        <v>44</v>
      </c>
      <c r="Q226" s="20">
        <f t="shared" si="35"/>
        <v>4</v>
      </c>
      <c r="R226" s="20">
        <f t="shared" si="36"/>
        <v>7</v>
      </c>
      <c r="S226" s="20">
        <f t="shared" si="37"/>
        <v>6</v>
      </c>
      <c r="T226" s="20">
        <f t="shared" si="38"/>
        <v>4</v>
      </c>
      <c r="U226" s="20">
        <f t="shared" si="39"/>
        <v>10</v>
      </c>
      <c r="W226" s="20" t="str">
        <f t="shared" si="40"/>
        <v>M2</v>
      </c>
      <c r="X226" s="20" t="str">
        <f t="shared" si="41"/>
        <v>A</v>
      </c>
      <c r="Y226" s="20" t="str">
        <f t="shared" si="42"/>
        <v>M4</v>
      </c>
      <c r="Z226" s="20" t="str">
        <f t="shared" si="43"/>
        <v>M2</v>
      </c>
      <c r="AA226" s="20" t="str">
        <f t="shared" si="44"/>
        <v>J</v>
      </c>
    </row>
    <row r="227" spans="10:27" ht="16.5">
      <c r="J227" s="29">
        <v>223</v>
      </c>
      <c r="K227" s="19" t="s">
        <v>41</v>
      </c>
      <c r="L227" s="19" t="s">
        <v>71</v>
      </c>
      <c r="M227" s="19" t="s">
        <v>138</v>
      </c>
      <c r="N227" s="19" t="s">
        <v>42</v>
      </c>
      <c r="O227" s="19" t="s">
        <v>35</v>
      </c>
      <c r="Q227" s="20">
        <f t="shared" si="35"/>
        <v>7</v>
      </c>
      <c r="R227" s="20">
        <f t="shared" si="36"/>
        <v>15</v>
      </c>
      <c r="S227" s="20">
        <f t="shared" si="37"/>
        <v>8</v>
      </c>
      <c r="T227" s="20">
        <f t="shared" si="38"/>
        <v>8</v>
      </c>
      <c r="U227" s="20">
        <f t="shared" si="39"/>
        <v>3</v>
      </c>
      <c r="W227" s="20" t="str">
        <f t="shared" si="40"/>
        <v>A</v>
      </c>
      <c r="X227" s="20" t="str">
        <f t="shared" si="41"/>
        <v>AG</v>
      </c>
      <c r="Y227" s="20" t="str">
        <f t="shared" si="42"/>
        <v>K</v>
      </c>
      <c r="Z227" s="20" t="str">
        <f t="shared" si="43"/>
        <v>K</v>
      </c>
      <c r="AA227" s="20" t="str">
        <f t="shared" si="44"/>
        <v>M1</v>
      </c>
    </row>
    <row r="228" spans="10:27" ht="16.5">
      <c r="J228" s="29">
        <v>224</v>
      </c>
      <c r="K228" s="19" t="s">
        <v>32</v>
      </c>
      <c r="L228" s="19" t="s">
        <v>33</v>
      </c>
      <c r="M228" s="19" t="s">
        <v>74</v>
      </c>
      <c r="N228" s="19" t="s">
        <v>66</v>
      </c>
      <c r="O228" s="19" t="s">
        <v>44</v>
      </c>
      <c r="Q228" s="20">
        <f t="shared" si="35"/>
        <v>5</v>
      </c>
      <c r="R228" s="20">
        <f t="shared" si="36"/>
        <v>6</v>
      </c>
      <c r="S228" s="20">
        <f t="shared" si="37"/>
        <v>16</v>
      </c>
      <c r="T228" s="20">
        <f t="shared" si="38"/>
        <v>12</v>
      </c>
      <c r="U228" s="20">
        <f t="shared" si="39"/>
        <v>10</v>
      </c>
      <c r="W228" s="20" t="str">
        <f t="shared" si="40"/>
        <v>M3</v>
      </c>
      <c r="X228" s="20" t="str">
        <f t="shared" si="41"/>
        <v>M4</v>
      </c>
      <c r="Y228" s="20" t="str">
        <f t="shared" si="42"/>
        <v>KG</v>
      </c>
      <c r="Z228" s="20" t="str">
        <f t="shared" si="43"/>
        <v>M2G</v>
      </c>
      <c r="AA228" s="20" t="str">
        <f t="shared" si="44"/>
        <v>J</v>
      </c>
    </row>
    <row r="229" spans="10:27" ht="16.5">
      <c r="J229" s="16">
        <v>225</v>
      </c>
      <c r="K229" s="19" t="s">
        <v>36</v>
      </c>
      <c r="L229" s="19" t="s">
        <v>33</v>
      </c>
      <c r="M229" s="19" t="s">
        <v>43</v>
      </c>
      <c r="N229" s="19" t="s">
        <v>43</v>
      </c>
      <c r="O229" s="19" t="s">
        <v>33</v>
      </c>
      <c r="Q229" s="20">
        <f t="shared" si="35"/>
        <v>4</v>
      </c>
      <c r="R229" s="20">
        <f t="shared" si="36"/>
        <v>6</v>
      </c>
      <c r="S229" s="20">
        <f t="shared" si="37"/>
        <v>9</v>
      </c>
      <c r="T229" s="20">
        <f t="shared" si="38"/>
        <v>9</v>
      </c>
      <c r="U229" s="20">
        <f t="shared" si="39"/>
        <v>6</v>
      </c>
      <c r="W229" s="20" t="str">
        <f t="shared" si="40"/>
        <v>M2</v>
      </c>
      <c r="X229" s="20" t="str">
        <f t="shared" si="41"/>
        <v>M4</v>
      </c>
      <c r="Y229" s="20" t="str">
        <f t="shared" si="42"/>
        <v>Q</v>
      </c>
      <c r="Z229" s="20" t="str">
        <f t="shared" si="43"/>
        <v>Q</v>
      </c>
      <c r="AA229" s="20" t="str">
        <f t="shared" si="44"/>
        <v>M4</v>
      </c>
    </row>
    <row r="230" spans="10:27" ht="16.5">
      <c r="J230" s="16">
        <v>226</v>
      </c>
      <c r="K230" s="19" t="s">
        <v>32</v>
      </c>
      <c r="L230" s="19" t="s">
        <v>70</v>
      </c>
      <c r="M230" s="19" t="s">
        <v>32</v>
      </c>
      <c r="N230" s="19" t="s">
        <v>43</v>
      </c>
      <c r="O230" s="19" t="s">
        <v>32</v>
      </c>
      <c r="Q230" s="20">
        <f t="shared" si="35"/>
        <v>5</v>
      </c>
      <c r="R230" s="20">
        <f t="shared" si="36"/>
        <v>14</v>
      </c>
      <c r="S230" s="20">
        <f t="shared" si="37"/>
        <v>5</v>
      </c>
      <c r="T230" s="20">
        <f t="shared" si="38"/>
        <v>9</v>
      </c>
      <c r="U230" s="20">
        <f t="shared" si="39"/>
        <v>5</v>
      </c>
      <c r="W230" s="20" t="str">
        <f t="shared" si="40"/>
        <v>M3</v>
      </c>
      <c r="X230" s="20" t="str">
        <f t="shared" si="41"/>
        <v>M4G</v>
      </c>
      <c r="Y230" s="20" t="str">
        <f t="shared" si="42"/>
        <v>M3</v>
      </c>
      <c r="Z230" s="20" t="str">
        <f t="shared" si="43"/>
        <v>Q</v>
      </c>
      <c r="AA230" s="20" t="str">
        <f t="shared" si="44"/>
        <v>M3</v>
      </c>
    </row>
    <row r="231" spans="10:27" ht="16.5">
      <c r="J231" s="29">
        <v>227</v>
      </c>
      <c r="K231" s="19" t="s">
        <v>33</v>
      </c>
      <c r="L231" s="19" t="s">
        <v>44</v>
      </c>
      <c r="M231" s="19" t="s">
        <v>138</v>
      </c>
      <c r="N231" s="19" t="s">
        <v>36</v>
      </c>
      <c r="O231" s="19" t="s">
        <v>41</v>
      </c>
      <c r="Q231" s="20">
        <f t="shared" si="35"/>
        <v>6</v>
      </c>
      <c r="R231" s="20">
        <f t="shared" si="36"/>
        <v>10</v>
      </c>
      <c r="S231" s="20">
        <f t="shared" si="37"/>
        <v>8</v>
      </c>
      <c r="T231" s="20">
        <f t="shared" si="38"/>
        <v>4</v>
      </c>
      <c r="U231" s="20">
        <f t="shared" si="39"/>
        <v>7</v>
      </c>
      <c r="W231" s="20" t="str">
        <f t="shared" si="40"/>
        <v>M4</v>
      </c>
      <c r="X231" s="20" t="str">
        <f t="shared" si="41"/>
        <v>J</v>
      </c>
      <c r="Y231" s="20" t="str">
        <f t="shared" si="42"/>
        <v>K</v>
      </c>
      <c r="Z231" s="20" t="str">
        <f t="shared" si="43"/>
        <v>M2</v>
      </c>
      <c r="AA231" s="20" t="str">
        <f t="shared" si="44"/>
        <v>A</v>
      </c>
    </row>
    <row r="232" spans="10:27" ht="16.5">
      <c r="J232" s="29">
        <v>228</v>
      </c>
      <c r="K232" s="19" t="s">
        <v>138</v>
      </c>
      <c r="L232" s="19" t="s">
        <v>36</v>
      </c>
      <c r="M232" s="19" t="s">
        <v>41</v>
      </c>
      <c r="N232" s="19" t="s">
        <v>36</v>
      </c>
      <c r="O232" s="19" t="s">
        <v>42</v>
      </c>
      <c r="Q232" s="20">
        <f t="shared" si="35"/>
        <v>8</v>
      </c>
      <c r="R232" s="20">
        <f t="shared" si="36"/>
        <v>4</v>
      </c>
      <c r="S232" s="20">
        <f t="shared" si="37"/>
        <v>7</v>
      </c>
      <c r="T232" s="20">
        <f t="shared" si="38"/>
        <v>4</v>
      </c>
      <c r="U232" s="20">
        <f t="shared" si="39"/>
        <v>8</v>
      </c>
      <c r="W232" s="20" t="str">
        <f t="shared" si="40"/>
        <v>K</v>
      </c>
      <c r="X232" s="20" t="str">
        <f t="shared" si="41"/>
        <v>M2</v>
      </c>
      <c r="Y232" s="20" t="str">
        <f t="shared" si="42"/>
        <v>A</v>
      </c>
      <c r="Z232" s="20" t="str">
        <f t="shared" si="43"/>
        <v>M2</v>
      </c>
      <c r="AA232" s="20" t="str">
        <f t="shared" si="44"/>
        <v>K</v>
      </c>
    </row>
    <row r="233" spans="10:27" ht="16.5">
      <c r="J233" s="29">
        <v>229</v>
      </c>
      <c r="K233" s="19" t="s">
        <v>43</v>
      </c>
      <c r="L233" s="19" t="s">
        <v>41</v>
      </c>
      <c r="M233" s="19" t="s">
        <v>141</v>
      </c>
      <c r="N233" s="19" t="s">
        <v>41</v>
      </c>
      <c r="O233" s="19" t="s">
        <v>44</v>
      </c>
      <c r="Q233" s="20">
        <f t="shared" si="35"/>
        <v>9</v>
      </c>
      <c r="R233" s="20">
        <f t="shared" si="36"/>
        <v>7</v>
      </c>
      <c r="S233" s="20">
        <f t="shared" si="37"/>
        <v>6</v>
      </c>
      <c r="T233" s="20">
        <f t="shared" si="38"/>
        <v>7</v>
      </c>
      <c r="U233" s="20">
        <f t="shared" si="39"/>
        <v>10</v>
      </c>
      <c r="W233" s="20" t="str">
        <f t="shared" si="40"/>
        <v>Q</v>
      </c>
      <c r="X233" s="20" t="str">
        <f t="shared" si="41"/>
        <v>A</v>
      </c>
      <c r="Y233" s="20" t="str">
        <f t="shared" si="42"/>
        <v>M4</v>
      </c>
      <c r="Z233" s="20" t="str">
        <f t="shared" si="43"/>
        <v>A</v>
      </c>
      <c r="AA233" s="20" t="str">
        <f t="shared" si="44"/>
        <v>J</v>
      </c>
    </row>
    <row r="234" spans="10:27" ht="16.5">
      <c r="J234" s="16">
        <v>230</v>
      </c>
      <c r="K234" s="19" t="s">
        <v>36</v>
      </c>
      <c r="L234" s="19" t="s">
        <v>142</v>
      </c>
      <c r="M234" s="19" t="s">
        <v>34</v>
      </c>
      <c r="N234" s="19" t="s">
        <v>33</v>
      </c>
      <c r="O234" s="19" t="s">
        <v>44</v>
      </c>
      <c r="Q234" s="20">
        <f t="shared" si="35"/>
        <v>4</v>
      </c>
      <c r="R234" s="20">
        <f t="shared" si="36"/>
        <v>5</v>
      </c>
      <c r="S234" s="20">
        <f t="shared" si="37"/>
        <v>2</v>
      </c>
      <c r="T234" s="20">
        <f t="shared" si="38"/>
        <v>6</v>
      </c>
      <c r="U234" s="20">
        <f t="shared" si="39"/>
        <v>10</v>
      </c>
      <c r="W234" s="20" t="str">
        <f t="shared" si="40"/>
        <v>M2</v>
      </c>
      <c r="X234" s="20" t="str">
        <f t="shared" si="41"/>
        <v>M3</v>
      </c>
      <c r="Y234" s="20" t="str">
        <f t="shared" si="42"/>
        <v>Scatter</v>
      </c>
      <c r="Z234" s="20" t="str">
        <f t="shared" si="43"/>
        <v>M4</v>
      </c>
      <c r="AA234" s="20" t="str">
        <f t="shared" si="44"/>
        <v>J</v>
      </c>
    </row>
    <row r="235" spans="10:27" ht="16.5">
      <c r="J235" s="16">
        <v>231</v>
      </c>
      <c r="K235" s="19" t="s">
        <v>36</v>
      </c>
      <c r="L235" s="19" t="s">
        <v>41</v>
      </c>
      <c r="M235" s="19" t="s">
        <v>140</v>
      </c>
      <c r="N235" s="19" t="s">
        <v>36</v>
      </c>
      <c r="O235" s="19" t="s">
        <v>44</v>
      </c>
      <c r="Q235" s="20">
        <f t="shared" si="35"/>
        <v>4</v>
      </c>
      <c r="R235" s="20">
        <f t="shared" si="36"/>
        <v>7</v>
      </c>
      <c r="S235" s="20">
        <f t="shared" si="37"/>
        <v>10</v>
      </c>
      <c r="T235" s="20">
        <f t="shared" si="38"/>
        <v>4</v>
      </c>
      <c r="U235" s="20">
        <f t="shared" si="39"/>
        <v>10</v>
      </c>
      <c r="W235" s="20" t="str">
        <f t="shared" si="40"/>
        <v>M2</v>
      </c>
      <c r="X235" s="20" t="str">
        <f t="shared" si="41"/>
        <v>A</v>
      </c>
      <c r="Y235" s="20" t="str">
        <f t="shared" si="42"/>
        <v>J</v>
      </c>
      <c r="Z235" s="20" t="str">
        <f t="shared" si="43"/>
        <v>M2</v>
      </c>
      <c r="AA235" s="20" t="str">
        <f t="shared" si="44"/>
        <v>J</v>
      </c>
    </row>
    <row r="236" spans="10:27" ht="16.5">
      <c r="J236" s="29">
        <v>232</v>
      </c>
      <c r="K236" s="19" t="s">
        <v>32</v>
      </c>
      <c r="L236" s="19" t="s">
        <v>33</v>
      </c>
      <c r="M236" s="19" t="s">
        <v>138</v>
      </c>
      <c r="N236" s="19" t="s">
        <v>42</v>
      </c>
      <c r="O236" s="19" t="s">
        <v>33</v>
      </c>
      <c r="Q236" s="20">
        <f t="shared" si="35"/>
        <v>5</v>
      </c>
      <c r="R236" s="20">
        <f t="shared" si="36"/>
        <v>6</v>
      </c>
      <c r="S236" s="20">
        <f t="shared" si="37"/>
        <v>8</v>
      </c>
      <c r="T236" s="20">
        <f t="shared" si="38"/>
        <v>8</v>
      </c>
      <c r="U236" s="20">
        <f t="shared" si="39"/>
        <v>6</v>
      </c>
      <c r="W236" s="20" t="str">
        <f t="shared" si="40"/>
        <v>M3</v>
      </c>
      <c r="X236" s="20" t="str">
        <f t="shared" si="41"/>
        <v>M4</v>
      </c>
      <c r="Y236" s="20" t="str">
        <f t="shared" si="42"/>
        <v>K</v>
      </c>
      <c r="Z236" s="20" t="str">
        <f t="shared" si="43"/>
        <v>K</v>
      </c>
      <c r="AA236" s="20" t="str">
        <f t="shared" si="44"/>
        <v>M4</v>
      </c>
    </row>
    <row r="237" spans="10:27" ht="16.5">
      <c r="J237" s="29">
        <v>233</v>
      </c>
      <c r="K237" s="19" t="s">
        <v>33</v>
      </c>
      <c r="L237" s="19" t="s">
        <v>36</v>
      </c>
      <c r="M237" s="19" t="s">
        <v>43</v>
      </c>
      <c r="N237" s="19" t="s">
        <v>32</v>
      </c>
      <c r="O237" s="19" t="s">
        <v>42</v>
      </c>
      <c r="Q237" s="20">
        <f t="shared" si="35"/>
        <v>6</v>
      </c>
      <c r="R237" s="20">
        <f t="shared" si="36"/>
        <v>4</v>
      </c>
      <c r="S237" s="20">
        <f t="shared" si="37"/>
        <v>9</v>
      </c>
      <c r="T237" s="20">
        <f t="shared" si="38"/>
        <v>5</v>
      </c>
      <c r="U237" s="20">
        <f t="shared" si="39"/>
        <v>8</v>
      </c>
      <c r="W237" s="20" t="str">
        <f t="shared" si="40"/>
        <v>M4</v>
      </c>
      <c r="X237" s="20" t="str">
        <f t="shared" si="41"/>
        <v>M2</v>
      </c>
      <c r="Y237" s="20" t="str">
        <f t="shared" si="42"/>
        <v>Q</v>
      </c>
      <c r="Z237" s="20" t="str">
        <f t="shared" si="43"/>
        <v>M3</v>
      </c>
      <c r="AA237" s="20" t="str">
        <f t="shared" si="44"/>
        <v>K</v>
      </c>
    </row>
    <row r="238" spans="10:27" ht="16.5">
      <c r="J238" s="29">
        <v>234</v>
      </c>
      <c r="K238" s="19" t="s">
        <v>43</v>
      </c>
      <c r="L238" s="19" t="s">
        <v>41</v>
      </c>
      <c r="M238" s="19" t="s">
        <v>74</v>
      </c>
      <c r="N238" s="19" t="s">
        <v>137</v>
      </c>
      <c r="O238" s="19" t="s">
        <v>32</v>
      </c>
      <c r="Q238" s="20">
        <f t="shared" si="35"/>
        <v>9</v>
      </c>
      <c r="R238" s="20">
        <f t="shared" si="36"/>
        <v>7</v>
      </c>
      <c r="S238" s="20">
        <f t="shared" si="37"/>
        <v>16</v>
      </c>
      <c r="T238" s="20">
        <f t="shared" si="38"/>
        <v>7</v>
      </c>
      <c r="U238" s="20">
        <f t="shared" si="39"/>
        <v>5</v>
      </c>
      <c r="W238" s="20" t="str">
        <f t="shared" si="40"/>
        <v>Q</v>
      </c>
      <c r="X238" s="20" t="str">
        <f t="shared" si="41"/>
        <v>A</v>
      </c>
      <c r="Y238" s="20" t="str">
        <f t="shared" si="42"/>
        <v>KG</v>
      </c>
      <c r="Z238" s="20" t="str">
        <f t="shared" si="43"/>
        <v>A</v>
      </c>
      <c r="AA238" s="20" t="str">
        <f t="shared" si="44"/>
        <v>M3</v>
      </c>
    </row>
    <row r="239" spans="10:27" ht="16.5">
      <c r="J239" s="16">
        <v>235</v>
      </c>
      <c r="K239" s="19" t="s">
        <v>43</v>
      </c>
      <c r="L239" s="19" t="s">
        <v>70</v>
      </c>
      <c r="M239" s="19" t="s">
        <v>140</v>
      </c>
      <c r="N239" s="19" t="s">
        <v>42</v>
      </c>
      <c r="O239" s="19" t="s">
        <v>44</v>
      </c>
      <c r="Q239" s="20">
        <f t="shared" si="35"/>
        <v>9</v>
      </c>
      <c r="R239" s="20">
        <f t="shared" si="36"/>
        <v>14</v>
      </c>
      <c r="S239" s="20">
        <f t="shared" si="37"/>
        <v>10</v>
      </c>
      <c r="T239" s="20">
        <f t="shared" si="38"/>
        <v>8</v>
      </c>
      <c r="U239" s="20">
        <f t="shared" si="39"/>
        <v>10</v>
      </c>
      <c r="W239" s="20" t="str">
        <f t="shared" si="40"/>
        <v>Q</v>
      </c>
      <c r="X239" s="20" t="str">
        <f t="shared" si="41"/>
        <v>M4G</v>
      </c>
      <c r="Y239" s="20" t="str">
        <f t="shared" si="42"/>
        <v>J</v>
      </c>
      <c r="Z239" s="20" t="str">
        <f t="shared" si="43"/>
        <v>K</v>
      </c>
      <c r="AA239" s="20" t="str">
        <f t="shared" si="44"/>
        <v>J</v>
      </c>
    </row>
    <row r="240" spans="10:27" ht="16.5">
      <c r="J240" s="16">
        <v>236</v>
      </c>
      <c r="K240" s="19" t="s">
        <v>32</v>
      </c>
      <c r="L240" s="19" t="s">
        <v>33</v>
      </c>
      <c r="M240" s="19" t="s">
        <v>74</v>
      </c>
      <c r="N240" s="19" t="s">
        <v>42</v>
      </c>
      <c r="O240" s="19" t="s">
        <v>36</v>
      </c>
      <c r="Q240" s="20">
        <f t="shared" si="35"/>
        <v>5</v>
      </c>
      <c r="R240" s="20">
        <f t="shared" si="36"/>
        <v>6</v>
      </c>
      <c r="S240" s="20">
        <f t="shared" si="37"/>
        <v>16</v>
      </c>
      <c r="T240" s="20">
        <f t="shared" si="38"/>
        <v>8</v>
      </c>
      <c r="U240" s="20">
        <f t="shared" si="39"/>
        <v>4</v>
      </c>
      <c r="W240" s="20" t="str">
        <f t="shared" si="40"/>
        <v>M3</v>
      </c>
      <c r="X240" s="20" t="str">
        <f t="shared" si="41"/>
        <v>M4</v>
      </c>
      <c r="Y240" s="20" t="str">
        <f t="shared" si="42"/>
        <v>KG</v>
      </c>
      <c r="Z240" s="20" t="str">
        <f t="shared" si="43"/>
        <v>K</v>
      </c>
      <c r="AA240" s="20" t="str">
        <f t="shared" si="44"/>
        <v>M2</v>
      </c>
    </row>
    <row r="241" spans="10:27" ht="16.5">
      <c r="J241" s="29">
        <v>237</v>
      </c>
      <c r="K241" s="19" t="s">
        <v>41</v>
      </c>
      <c r="L241" s="19" t="s">
        <v>36</v>
      </c>
      <c r="M241" s="19" t="s">
        <v>140</v>
      </c>
      <c r="N241" s="19" t="s">
        <v>35</v>
      </c>
      <c r="O241" s="19" t="s">
        <v>44</v>
      </c>
      <c r="Q241" s="20">
        <f t="shared" si="35"/>
        <v>7</v>
      </c>
      <c r="R241" s="20">
        <f t="shared" si="36"/>
        <v>4</v>
      </c>
      <c r="S241" s="20">
        <f t="shared" si="37"/>
        <v>10</v>
      </c>
      <c r="T241" s="20">
        <f t="shared" si="38"/>
        <v>3</v>
      </c>
      <c r="U241" s="20">
        <f t="shared" si="39"/>
        <v>10</v>
      </c>
      <c r="W241" s="20" t="str">
        <f t="shared" si="40"/>
        <v>A</v>
      </c>
      <c r="X241" s="20" t="str">
        <f t="shared" si="41"/>
        <v>M2</v>
      </c>
      <c r="Y241" s="20" t="str">
        <f t="shared" si="42"/>
        <v>J</v>
      </c>
      <c r="Z241" s="20" t="str">
        <f t="shared" si="43"/>
        <v>M1</v>
      </c>
      <c r="AA241" s="20" t="str">
        <f t="shared" si="44"/>
        <v>J</v>
      </c>
    </row>
    <row r="242" spans="10:27" ht="16.5">
      <c r="J242" s="29">
        <v>238</v>
      </c>
      <c r="K242" s="19" t="s">
        <v>33</v>
      </c>
      <c r="L242" s="19" t="s">
        <v>72</v>
      </c>
      <c r="M242" s="19" t="s">
        <v>66</v>
      </c>
      <c r="N242" s="19" t="s">
        <v>43</v>
      </c>
      <c r="O242" s="19" t="s">
        <v>32</v>
      </c>
      <c r="Q242" s="20">
        <f t="shared" si="35"/>
        <v>6</v>
      </c>
      <c r="R242" s="20">
        <f t="shared" si="36"/>
        <v>15</v>
      </c>
      <c r="S242" s="20">
        <f t="shared" si="37"/>
        <v>12</v>
      </c>
      <c r="T242" s="20">
        <f t="shared" si="38"/>
        <v>9</v>
      </c>
      <c r="U242" s="20">
        <f t="shared" si="39"/>
        <v>5</v>
      </c>
      <c r="W242" s="20" t="str">
        <f t="shared" si="40"/>
        <v>M4</v>
      </c>
      <c r="X242" s="20" t="str">
        <f t="shared" si="41"/>
        <v>AG</v>
      </c>
      <c r="Y242" s="20" t="str">
        <f t="shared" si="42"/>
        <v>M2G</v>
      </c>
      <c r="Z242" s="20" t="str">
        <f t="shared" si="43"/>
        <v>Q</v>
      </c>
      <c r="AA242" s="20" t="str">
        <f t="shared" si="44"/>
        <v>M3</v>
      </c>
    </row>
    <row r="243" spans="10:27" ht="16.5">
      <c r="J243" s="29">
        <v>239</v>
      </c>
      <c r="K243" s="19" t="s">
        <v>41</v>
      </c>
      <c r="L243" s="19" t="s">
        <v>44</v>
      </c>
      <c r="M243" s="19" t="s">
        <v>43</v>
      </c>
      <c r="N243" s="19" t="s">
        <v>36</v>
      </c>
      <c r="O243" s="19" t="s">
        <v>42</v>
      </c>
      <c r="Q243" s="20">
        <f t="shared" si="35"/>
        <v>7</v>
      </c>
      <c r="R243" s="20">
        <f t="shared" si="36"/>
        <v>10</v>
      </c>
      <c r="S243" s="20">
        <f t="shared" si="37"/>
        <v>9</v>
      </c>
      <c r="T243" s="20">
        <f t="shared" si="38"/>
        <v>4</v>
      </c>
      <c r="U243" s="20">
        <f t="shared" si="39"/>
        <v>8</v>
      </c>
      <c r="W243" s="20" t="str">
        <f t="shared" si="40"/>
        <v>A</v>
      </c>
      <c r="X243" s="20" t="str">
        <f t="shared" si="41"/>
        <v>J</v>
      </c>
      <c r="Y243" s="20" t="str">
        <f t="shared" si="42"/>
        <v>Q</v>
      </c>
      <c r="Z243" s="20" t="str">
        <f t="shared" si="43"/>
        <v>M2</v>
      </c>
      <c r="AA243" s="20" t="str">
        <f t="shared" si="44"/>
        <v>K</v>
      </c>
    </row>
    <row r="244" spans="10:27" ht="16.5">
      <c r="J244" s="16">
        <v>240</v>
      </c>
      <c r="K244" s="19" t="s">
        <v>42</v>
      </c>
      <c r="L244" s="19" t="s">
        <v>41</v>
      </c>
      <c r="M244" s="19" t="s">
        <v>43</v>
      </c>
      <c r="N244" s="19" t="s">
        <v>43</v>
      </c>
      <c r="O244" s="19" t="s">
        <v>41</v>
      </c>
      <c r="Q244" s="20">
        <f t="shared" si="35"/>
        <v>8</v>
      </c>
      <c r="R244" s="20">
        <f t="shared" si="36"/>
        <v>7</v>
      </c>
      <c r="S244" s="20">
        <f t="shared" si="37"/>
        <v>9</v>
      </c>
      <c r="T244" s="20">
        <f t="shared" si="38"/>
        <v>9</v>
      </c>
      <c r="U244" s="20">
        <f t="shared" si="39"/>
        <v>7</v>
      </c>
      <c r="W244" s="20" t="str">
        <f t="shared" si="40"/>
        <v>K</v>
      </c>
      <c r="X244" s="20" t="str">
        <f t="shared" si="41"/>
        <v>A</v>
      </c>
      <c r="Y244" s="20" t="str">
        <f t="shared" si="42"/>
        <v>Q</v>
      </c>
      <c r="Z244" s="20" t="str">
        <f t="shared" si="43"/>
        <v>Q</v>
      </c>
      <c r="AA244" s="20" t="str">
        <f t="shared" si="44"/>
        <v>A</v>
      </c>
    </row>
    <row r="245" spans="10:27" ht="16.5">
      <c r="J245" s="16">
        <v>241</v>
      </c>
      <c r="K245" s="19" t="s">
        <v>41</v>
      </c>
      <c r="L245" s="19" t="s">
        <v>33</v>
      </c>
      <c r="M245" s="19" t="s">
        <v>78</v>
      </c>
      <c r="N245" s="19" t="s">
        <v>32</v>
      </c>
      <c r="O245" s="19" t="s">
        <v>41</v>
      </c>
      <c r="Q245" s="20">
        <f t="shared" si="35"/>
        <v>7</v>
      </c>
      <c r="R245" s="20">
        <f t="shared" si="36"/>
        <v>6</v>
      </c>
      <c r="S245" s="20">
        <f t="shared" si="37"/>
        <v>18</v>
      </c>
      <c r="T245" s="20">
        <f t="shared" si="38"/>
        <v>5</v>
      </c>
      <c r="U245" s="20">
        <f t="shared" si="39"/>
        <v>7</v>
      </c>
      <c r="W245" s="20" t="str">
        <f t="shared" si="40"/>
        <v>A</v>
      </c>
      <c r="X245" s="20" t="str">
        <f t="shared" si="41"/>
        <v>M4</v>
      </c>
      <c r="Y245" s="20" t="str">
        <f t="shared" si="42"/>
        <v>JG</v>
      </c>
      <c r="Z245" s="20" t="str">
        <f t="shared" si="43"/>
        <v>M3</v>
      </c>
      <c r="AA245" s="20" t="str">
        <f t="shared" si="44"/>
        <v>A</v>
      </c>
    </row>
    <row r="246" spans="10:27" ht="16.5">
      <c r="J246" s="29">
        <v>242</v>
      </c>
      <c r="K246" s="19" t="s">
        <v>41</v>
      </c>
      <c r="L246" s="19" t="s">
        <v>42</v>
      </c>
      <c r="M246" s="19" t="s">
        <v>141</v>
      </c>
      <c r="N246" s="19" t="s">
        <v>42</v>
      </c>
      <c r="O246" s="19" t="s">
        <v>43</v>
      </c>
      <c r="Q246" s="20">
        <f t="shared" si="35"/>
        <v>7</v>
      </c>
      <c r="R246" s="20">
        <f t="shared" si="36"/>
        <v>8</v>
      </c>
      <c r="S246" s="20">
        <f t="shared" si="37"/>
        <v>6</v>
      </c>
      <c r="T246" s="20">
        <f t="shared" si="38"/>
        <v>8</v>
      </c>
      <c r="U246" s="20">
        <f t="shared" si="39"/>
        <v>9</v>
      </c>
      <c r="W246" s="20" t="str">
        <f t="shared" si="40"/>
        <v>A</v>
      </c>
      <c r="X246" s="20" t="str">
        <f t="shared" si="41"/>
        <v>K</v>
      </c>
      <c r="Y246" s="20" t="str">
        <f t="shared" si="42"/>
        <v>M4</v>
      </c>
      <c r="Z246" s="20" t="str">
        <f t="shared" si="43"/>
        <v>K</v>
      </c>
      <c r="AA246" s="20" t="str">
        <f t="shared" si="44"/>
        <v>Q</v>
      </c>
    </row>
    <row r="247" spans="10:27" ht="16.5">
      <c r="J247" s="29">
        <v>243</v>
      </c>
      <c r="K247" s="19" t="s">
        <v>41</v>
      </c>
      <c r="L247" s="19" t="s">
        <v>71</v>
      </c>
      <c r="M247" s="19" t="s">
        <v>41</v>
      </c>
      <c r="N247" s="19" t="s">
        <v>76</v>
      </c>
      <c r="O247" s="19" t="s">
        <v>32</v>
      </c>
      <c r="Q247" s="20">
        <f t="shared" si="35"/>
        <v>7</v>
      </c>
      <c r="R247" s="20">
        <f t="shared" si="36"/>
        <v>15</v>
      </c>
      <c r="S247" s="20">
        <f t="shared" si="37"/>
        <v>7</v>
      </c>
      <c r="T247" s="20">
        <f t="shared" si="38"/>
        <v>17</v>
      </c>
      <c r="U247" s="20">
        <f t="shared" si="39"/>
        <v>5</v>
      </c>
      <c r="W247" s="20" t="str">
        <f t="shared" si="40"/>
        <v>A</v>
      </c>
      <c r="X247" s="20" t="str">
        <f t="shared" si="41"/>
        <v>AG</v>
      </c>
      <c r="Y247" s="20" t="str">
        <f t="shared" si="42"/>
        <v>A</v>
      </c>
      <c r="Z247" s="20" t="str">
        <f t="shared" si="43"/>
        <v>QG</v>
      </c>
      <c r="AA247" s="20" t="str">
        <f t="shared" si="44"/>
        <v>M3</v>
      </c>
    </row>
    <row r="248" spans="10:27" ht="16.5">
      <c r="J248" s="29">
        <v>244</v>
      </c>
      <c r="K248" s="19" t="s">
        <v>42</v>
      </c>
      <c r="L248" s="19" t="s">
        <v>139</v>
      </c>
      <c r="M248" s="19" t="s">
        <v>78</v>
      </c>
      <c r="N248" s="19" t="s">
        <v>33</v>
      </c>
      <c r="O248" s="19" t="s">
        <v>43</v>
      </c>
      <c r="Q248" s="20">
        <f t="shared" si="35"/>
        <v>8</v>
      </c>
      <c r="R248" s="20">
        <f t="shared" si="36"/>
        <v>9</v>
      </c>
      <c r="S248" s="20">
        <f t="shared" si="37"/>
        <v>18</v>
      </c>
      <c r="T248" s="20">
        <f t="shared" si="38"/>
        <v>6</v>
      </c>
      <c r="U248" s="20">
        <f t="shared" si="39"/>
        <v>9</v>
      </c>
      <c r="W248" s="20" t="str">
        <f t="shared" si="40"/>
        <v>K</v>
      </c>
      <c r="X248" s="20" t="str">
        <f t="shared" si="41"/>
        <v>Q</v>
      </c>
      <c r="Y248" s="20" t="str">
        <f t="shared" si="42"/>
        <v>JG</v>
      </c>
      <c r="Z248" s="20" t="str">
        <f t="shared" si="43"/>
        <v>M4</v>
      </c>
      <c r="AA248" s="20" t="str">
        <f t="shared" si="44"/>
        <v>Q</v>
      </c>
    </row>
    <row r="249" spans="10:27" ht="16.5">
      <c r="J249" s="16">
        <v>245</v>
      </c>
      <c r="K249" s="19" t="s">
        <v>36</v>
      </c>
      <c r="L249" s="19" t="s">
        <v>42</v>
      </c>
      <c r="M249" s="19" t="s">
        <v>141</v>
      </c>
      <c r="N249" s="19" t="s">
        <v>42</v>
      </c>
      <c r="O249" s="19" t="s">
        <v>42</v>
      </c>
      <c r="Q249" s="20">
        <f t="shared" si="35"/>
        <v>4</v>
      </c>
      <c r="R249" s="20">
        <f t="shared" si="36"/>
        <v>8</v>
      </c>
      <c r="S249" s="20">
        <f t="shared" si="37"/>
        <v>6</v>
      </c>
      <c r="T249" s="20">
        <f t="shared" si="38"/>
        <v>8</v>
      </c>
      <c r="U249" s="20">
        <f t="shared" si="39"/>
        <v>8</v>
      </c>
      <c r="W249" s="20" t="str">
        <f t="shared" si="40"/>
        <v>M2</v>
      </c>
      <c r="X249" s="20" t="str">
        <f t="shared" si="41"/>
        <v>K</v>
      </c>
      <c r="Y249" s="20" t="str">
        <f t="shared" si="42"/>
        <v>M4</v>
      </c>
      <c r="Z249" s="20" t="str">
        <f t="shared" si="43"/>
        <v>K</v>
      </c>
      <c r="AA249" s="20" t="str">
        <f t="shared" si="44"/>
        <v>K</v>
      </c>
    </row>
    <row r="250" spans="10:27" ht="16.5">
      <c r="J250" s="16">
        <v>246</v>
      </c>
      <c r="K250" s="19" t="s">
        <v>42</v>
      </c>
      <c r="L250" s="19" t="s">
        <v>74</v>
      </c>
      <c r="M250" s="19" t="s">
        <v>138</v>
      </c>
      <c r="N250" s="19" t="s">
        <v>43</v>
      </c>
      <c r="O250" s="19" t="s">
        <v>44</v>
      </c>
      <c r="Q250" s="20">
        <f t="shared" si="35"/>
        <v>8</v>
      </c>
      <c r="R250" s="20">
        <f t="shared" si="36"/>
        <v>16</v>
      </c>
      <c r="S250" s="20">
        <f t="shared" si="37"/>
        <v>8</v>
      </c>
      <c r="T250" s="20">
        <f t="shared" si="38"/>
        <v>9</v>
      </c>
      <c r="U250" s="20">
        <f t="shared" si="39"/>
        <v>10</v>
      </c>
      <c r="W250" s="20" t="str">
        <f t="shared" si="40"/>
        <v>K</v>
      </c>
      <c r="X250" s="20" t="str">
        <f t="shared" si="41"/>
        <v>KG</v>
      </c>
      <c r="Y250" s="20" t="str">
        <f t="shared" si="42"/>
        <v>K</v>
      </c>
      <c r="Z250" s="20" t="str">
        <f t="shared" si="43"/>
        <v>Q</v>
      </c>
      <c r="AA250" s="20" t="str">
        <f t="shared" si="44"/>
        <v>J</v>
      </c>
    </row>
    <row r="251" spans="10:27" ht="16.5">
      <c r="J251" s="29">
        <v>247</v>
      </c>
      <c r="K251" s="19" t="s">
        <v>33</v>
      </c>
      <c r="L251" s="19" t="s">
        <v>41</v>
      </c>
      <c r="M251" s="19" t="s">
        <v>41</v>
      </c>
      <c r="N251" s="19" t="s">
        <v>74</v>
      </c>
      <c r="O251" s="19" t="s">
        <v>42</v>
      </c>
      <c r="Q251" s="20">
        <f t="shared" si="35"/>
        <v>6</v>
      </c>
      <c r="R251" s="20">
        <f t="shared" si="36"/>
        <v>7</v>
      </c>
      <c r="S251" s="20">
        <f t="shared" si="37"/>
        <v>7</v>
      </c>
      <c r="T251" s="20">
        <f t="shared" si="38"/>
        <v>16</v>
      </c>
      <c r="U251" s="20">
        <f t="shared" si="39"/>
        <v>8</v>
      </c>
      <c r="W251" s="20" t="str">
        <f t="shared" si="40"/>
        <v>M4</v>
      </c>
      <c r="X251" s="20" t="str">
        <f t="shared" si="41"/>
        <v>A</v>
      </c>
      <c r="Y251" s="20" t="str">
        <f t="shared" si="42"/>
        <v>A</v>
      </c>
      <c r="Z251" s="20" t="str">
        <f t="shared" si="43"/>
        <v>KG</v>
      </c>
      <c r="AA251" s="20" t="str">
        <f t="shared" si="44"/>
        <v>K</v>
      </c>
    </row>
    <row r="252" spans="10:27" ht="16.5">
      <c r="J252" s="29">
        <v>248</v>
      </c>
      <c r="K252" s="19" t="s">
        <v>42</v>
      </c>
      <c r="L252" s="19" t="s">
        <v>70</v>
      </c>
      <c r="M252" s="19" t="s">
        <v>32</v>
      </c>
      <c r="N252" s="19" t="s">
        <v>35</v>
      </c>
      <c r="O252" s="19" t="s">
        <v>41</v>
      </c>
      <c r="Q252" s="20">
        <f t="shared" si="35"/>
        <v>8</v>
      </c>
      <c r="R252" s="20">
        <f t="shared" si="36"/>
        <v>14</v>
      </c>
      <c r="S252" s="20">
        <f t="shared" si="37"/>
        <v>5</v>
      </c>
      <c r="T252" s="20">
        <f t="shared" si="38"/>
        <v>3</v>
      </c>
      <c r="U252" s="20">
        <f t="shared" si="39"/>
        <v>7</v>
      </c>
      <c r="W252" s="20" t="str">
        <f t="shared" si="40"/>
        <v>K</v>
      </c>
      <c r="X252" s="20" t="str">
        <f t="shared" si="41"/>
        <v>M4G</v>
      </c>
      <c r="Y252" s="20" t="str">
        <f t="shared" si="42"/>
        <v>M3</v>
      </c>
      <c r="Z252" s="20" t="str">
        <f t="shared" si="43"/>
        <v>M1</v>
      </c>
      <c r="AA252" s="20" t="str">
        <f t="shared" si="44"/>
        <v>A</v>
      </c>
    </row>
    <row r="253" spans="10:27" ht="16.5">
      <c r="J253" s="29">
        <v>249</v>
      </c>
      <c r="K253" s="19" t="s">
        <v>43</v>
      </c>
      <c r="L253" s="19" t="s">
        <v>36</v>
      </c>
      <c r="M253" s="19" t="s">
        <v>68</v>
      </c>
      <c r="N253" s="19" t="s">
        <v>36</v>
      </c>
      <c r="O253" s="19" t="s">
        <v>42</v>
      </c>
      <c r="Q253" s="20">
        <f t="shared" si="35"/>
        <v>9</v>
      </c>
      <c r="R253" s="20">
        <f t="shared" si="36"/>
        <v>4</v>
      </c>
      <c r="S253" s="20">
        <f t="shared" si="37"/>
        <v>13</v>
      </c>
      <c r="T253" s="20">
        <f t="shared" si="38"/>
        <v>4</v>
      </c>
      <c r="U253" s="20">
        <f t="shared" si="39"/>
        <v>8</v>
      </c>
      <c r="W253" s="20" t="str">
        <f t="shared" si="40"/>
        <v>Q</v>
      </c>
      <c r="X253" s="20" t="str">
        <f t="shared" si="41"/>
        <v>M2</v>
      </c>
      <c r="Y253" s="20" t="str">
        <f t="shared" si="42"/>
        <v>M3G</v>
      </c>
      <c r="Z253" s="20" t="str">
        <f t="shared" si="43"/>
        <v>M2</v>
      </c>
      <c r="AA253" s="20" t="str">
        <f t="shared" si="44"/>
        <v>K</v>
      </c>
    </row>
    <row r="254" spans="10:27" ht="16.5">
      <c r="J254" s="16">
        <v>250</v>
      </c>
      <c r="K254" s="19" t="s">
        <v>43</v>
      </c>
      <c r="L254" s="19" t="s">
        <v>142</v>
      </c>
      <c r="M254" s="19" t="s">
        <v>143</v>
      </c>
      <c r="N254" s="19" t="s">
        <v>42</v>
      </c>
      <c r="O254" s="19" t="s">
        <v>32</v>
      </c>
      <c r="Q254" s="20">
        <f t="shared" si="35"/>
        <v>9</v>
      </c>
      <c r="R254" s="20">
        <f t="shared" si="36"/>
        <v>5</v>
      </c>
      <c r="S254" s="20">
        <f t="shared" si="37"/>
        <v>4</v>
      </c>
      <c r="T254" s="20">
        <f t="shared" si="38"/>
        <v>8</v>
      </c>
      <c r="U254" s="20">
        <f t="shared" si="39"/>
        <v>5</v>
      </c>
      <c r="W254" s="20" t="str">
        <f t="shared" si="40"/>
        <v>Q</v>
      </c>
      <c r="X254" s="20" t="str">
        <f t="shared" si="41"/>
        <v>M3</v>
      </c>
      <c r="Y254" s="20" t="str">
        <f t="shared" si="42"/>
        <v>M2</v>
      </c>
      <c r="Z254" s="20" t="str">
        <f t="shared" si="43"/>
        <v>K</v>
      </c>
      <c r="AA254" s="20" t="str">
        <f t="shared" si="44"/>
        <v>M3</v>
      </c>
    </row>
    <row r="255" spans="10:27" ht="16.5">
      <c r="J255" s="16">
        <v>251</v>
      </c>
      <c r="K255" s="19" t="s">
        <v>33</v>
      </c>
      <c r="L255" s="19" t="s">
        <v>41</v>
      </c>
      <c r="M255" s="19" t="s">
        <v>138</v>
      </c>
      <c r="N255" s="19" t="s">
        <v>32</v>
      </c>
      <c r="O255" s="19" t="s">
        <v>33</v>
      </c>
      <c r="Q255" s="20">
        <f t="shared" si="35"/>
        <v>6</v>
      </c>
      <c r="R255" s="20">
        <f t="shared" si="36"/>
        <v>7</v>
      </c>
      <c r="S255" s="20">
        <f t="shared" si="37"/>
        <v>8</v>
      </c>
      <c r="T255" s="20">
        <f t="shared" si="38"/>
        <v>5</v>
      </c>
      <c r="U255" s="20">
        <f t="shared" si="39"/>
        <v>6</v>
      </c>
      <c r="W255" s="20" t="str">
        <f t="shared" si="40"/>
        <v>M4</v>
      </c>
      <c r="X255" s="20" t="str">
        <f t="shared" si="41"/>
        <v>A</v>
      </c>
      <c r="Y255" s="20" t="str">
        <f t="shared" si="42"/>
        <v>K</v>
      </c>
      <c r="Z255" s="20" t="str">
        <f t="shared" si="43"/>
        <v>M3</v>
      </c>
      <c r="AA255" s="20" t="str">
        <f t="shared" si="44"/>
        <v>M4</v>
      </c>
    </row>
    <row r="256" spans="10:27" ht="16.5">
      <c r="J256" s="29">
        <v>252</v>
      </c>
      <c r="K256" s="19" t="s">
        <v>137</v>
      </c>
      <c r="L256" s="19" t="s">
        <v>44</v>
      </c>
      <c r="M256" s="19" t="s">
        <v>138</v>
      </c>
      <c r="N256" s="19" t="s">
        <v>33</v>
      </c>
      <c r="O256" s="19" t="s">
        <v>42</v>
      </c>
      <c r="Q256" s="20">
        <f t="shared" si="35"/>
        <v>7</v>
      </c>
      <c r="R256" s="20">
        <f t="shared" si="36"/>
        <v>10</v>
      </c>
      <c r="S256" s="20">
        <f t="shared" si="37"/>
        <v>8</v>
      </c>
      <c r="T256" s="20">
        <f t="shared" si="38"/>
        <v>6</v>
      </c>
      <c r="U256" s="20">
        <f t="shared" si="39"/>
        <v>8</v>
      </c>
      <c r="W256" s="20" t="str">
        <f t="shared" si="40"/>
        <v>A</v>
      </c>
      <c r="X256" s="20" t="str">
        <f t="shared" si="41"/>
        <v>J</v>
      </c>
      <c r="Y256" s="20" t="str">
        <f t="shared" si="42"/>
        <v>K</v>
      </c>
      <c r="Z256" s="20" t="str">
        <f t="shared" si="43"/>
        <v>M4</v>
      </c>
      <c r="AA256" s="20" t="str">
        <f t="shared" si="44"/>
        <v>K</v>
      </c>
    </row>
    <row r="257" spans="10:27" ht="16.5">
      <c r="J257" s="29">
        <v>253</v>
      </c>
      <c r="K257" s="19" t="s">
        <v>42</v>
      </c>
      <c r="L257" s="19" t="s">
        <v>36</v>
      </c>
      <c r="M257" s="19" t="s">
        <v>141</v>
      </c>
      <c r="N257" s="19" t="s">
        <v>35</v>
      </c>
      <c r="O257" s="19" t="s">
        <v>42</v>
      </c>
      <c r="Q257" s="20">
        <f t="shared" si="35"/>
        <v>8</v>
      </c>
      <c r="R257" s="20">
        <f t="shared" si="36"/>
        <v>4</v>
      </c>
      <c r="S257" s="20">
        <f t="shared" si="37"/>
        <v>6</v>
      </c>
      <c r="T257" s="20">
        <f t="shared" si="38"/>
        <v>3</v>
      </c>
      <c r="U257" s="20">
        <f t="shared" si="39"/>
        <v>8</v>
      </c>
      <c r="W257" s="20" t="str">
        <f t="shared" si="40"/>
        <v>K</v>
      </c>
      <c r="X257" s="20" t="str">
        <f t="shared" si="41"/>
        <v>M2</v>
      </c>
      <c r="Y257" s="20" t="str">
        <f t="shared" si="42"/>
        <v>M4</v>
      </c>
      <c r="Z257" s="20" t="str">
        <f t="shared" si="43"/>
        <v>M1</v>
      </c>
      <c r="AA257" s="20" t="str">
        <f t="shared" si="44"/>
        <v>K</v>
      </c>
    </row>
    <row r="258" spans="10:27" ht="16.5">
      <c r="J258" s="29">
        <v>254</v>
      </c>
      <c r="K258" s="19" t="s">
        <v>43</v>
      </c>
      <c r="L258" s="19" t="s">
        <v>44</v>
      </c>
      <c r="M258" s="19" t="s">
        <v>72</v>
      </c>
      <c r="N258" s="19" t="s">
        <v>43</v>
      </c>
      <c r="O258" s="19" t="s">
        <v>44</v>
      </c>
      <c r="Q258" s="20">
        <f t="shared" si="35"/>
        <v>9</v>
      </c>
      <c r="R258" s="20">
        <f t="shared" si="36"/>
        <v>10</v>
      </c>
      <c r="S258" s="20">
        <f t="shared" si="37"/>
        <v>15</v>
      </c>
      <c r="T258" s="20">
        <f t="shared" si="38"/>
        <v>9</v>
      </c>
      <c r="U258" s="20">
        <f t="shared" si="39"/>
        <v>10</v>
      </c>
      <c r="W258" s="20" t="str">
        <f t="shared" si="40"/>
        <v>Q</v>
      </c>
      <c r="X258" s="20" t="str">
        <f t="shared" si="41"/>
        <v>J</v>
      </c>
      <c r="Y258" s="20" t="str">
        <f t="shared" si="42"/>
        <v>AG</v>
      </c>
      <c r="Z258" s="20" t="str">
        <f t="shared" si="43"/>
        <v>Q</v>
      </c>
      <c r="AA258" s="20" t="str">
        <f t="shared" si="44"/>
        <v>J</v>
      </c>
    </row>
    <row r="259" spans="10:27" ht="16.5">
      <c r="J259" s="16">
        <v>255</v>
      </c>
      <c r="K259" s="19" t="s">
        <v>43</v>
      </c>
      <c r="L259" s="19" t="s">
        <v>78</v>
      </c>
      <c r="M259" s="19" t="s">
        <v>41</v>
      </c>
      <c r="N259" s="19" t="s">
        <v>65</v>
      </c>
      <c r="O259" s="19" t="s">
        <v>44</v>
      </c>
      <c r="Q259" s="20">
        <f t="shared" si="35"/>
        <v>9</v>
      </c>
      <c r="R259" s="20">
        <f t="shared" si="36"/>
        <v>18</v>
      </c>
      <c r="S259" s="20">
        <f t="shared" si="37"/>
        <v>7</v>
      </c>
      <c r="T259" s="20">
        <f t="shared" si="38"/>
        <v>12</v>
      </c>
      <c r="U259" s="20">
        <f t="shared" si="39"/>
        <v>10</v>
      </c>
      <c r="W259" s="20" t="str">
        <f t="shared" si="40"/>
        <v>Q</v>
      </c>
      <c r="X259" s="20" t="str">
        <f t="shared" si="41"/>
        <v>JG</v>
      </c>
      <c r="Y259" s="20" t="str">
        <f t="shared" si="42"/>
        <v>A</v>
      </c>
      <c r="Z259" s="20" t="str">
        <f t="shared" si="43"/>
        <v>M2G</v>
      </c>
      <c r="AA259" s="20" t="str">
        <f t="shared" si="44"/>
        <v>J</v>
      </c>
    </row>
    <row r="260" spans="10:27" ht="16.5">
      <c r="J260" s="16">
        <v>256</v>
      </c>
      <c r="K260" s="19" t="s">
        <v>33</v>
      </c>
      <c r="L260" s="19" t="s">
        <v>44</v>
      </c>
      <c r="M260" s="19" t="s">
        <v>138</v>
      </c>
      <c r="N260" s="19" t="s">
        <v>35</v>
      </c>
      <c r="O260" s="19" t="s">
        <v>35</v>
      </c>
      <c r="Q260" s="20">
        <f t="shared" si="35"/>
        <v>6</v>
      </c>
      <c r="R260" s="20">
        <f t="shared" si="36"/>
        <v>10</v>
      </c>
      <c r="S260" s="20">
        <f t="shared" si="37"/>
        <v>8</v>
      </c>
      <c r="T260" s="20">
        <f t="shared" si="38"/>
        <v>3</v>
      </c>
      <c r="U260" s="20">
        <f t="shared" si="39"/>
        <v>3</v>
      </c>
      <c r="W260" s="20" t="str">
        <f t="shared" si="40"/>
        <v>M4</v>
      </c>
      <c r="X260" s="20" t="str">
        <f t="shared" si="41"/>
        <v>J</v>
      </c>
      <c r="Y260" s="20" t="str">
        <f t="shared" si="42"/>
        <v>K</v>
      </c>
      <c r="Z260" s="20" t="str">
        <f t="shared" si="43"/>
        <v>M1</v>
      </c>
      <c r="AA260" s="20" t="str">
        <f t="shared" si="44"/>
        <v>M1</v>
      </c>
    </row>
    <row r="261" spans="10:27" ht="16.5">
      <c r="J261" s="29">
        <v>257</v>
      </c>
      <c r="K261" s="19" t="s">
        <v>44</v>
      </c>
      <c r="L261" s="19" t="s">
        <v>139</v>
      </c>
      <c r="M261" s="19" t="s">
        <v>141</v>
      </c>
      <c r="N261" s="19" t="s">
        <v>42</v>
      </c>
      <c r="O261" s="19" t="s">
        <v>44</v>
      </c>
      <c r="Q261" s="20">
        <f t="shared" ref="Q261:Q324" si="45">IF(K261="","",VLOOKUP(K261,$A:$H,8,FALSE))</f>
        <v>10</v>
      </c>
      <c r="R261" s="20">
        <f t="shared" ref="R261:R324" si="46">IF(L261="","",VLOOKUP(L261,$A:$H,8,FALSE))</f>
        <v>9</v>
      </c>
      <c r="S261" s="20">
        <f t="shared" ref="S261:S324" si="47">IF(M261="","",VLOOKUP(M261,$A:$H,8,FALSE))</f>
        <v>6</v>
      </c>
      <c r="T261" s="20">
        <f t="shared" ref="T261:T324" si="48">IF(N261="","",VLOOKUP(N261,$A:$H,8,FALSE))</f>
        <v>8</v>
      </c>
      <c r="U261" s="20">
        <f t="shared" ref="U261:U324" si="49">IF(O261="","",VLOOKUP(O261,$A:$H,8,FALSE))</f>
        <v>10</v>
      </c>
      <c r="W261" s="20" t="str">
        <f t="shared" ref="W261:W324" si="50">IF(K261="","",VLOOKUP(K261,$A:$H,2,FALSE))</f>
        <v>J</v>
      </c>
      <c r="X261" s="20" t="str">
        <f t="shared" ref="X261:X324" si="51">IF(L261="","",VLOOKUP(L261,$A:$H,2,FALSE))</f>
        <v>Q</v>
      </c>
      <c r="Y261" s="20" t="str">
        <f t="shared" ref="Y261:Y324" si="52">IF(M261="","",VLOOKUP(M261,$A:$H,2,FALSE))</f>
        <v>M4</v>
      </c>
      <c r="Z261" s="20" t="str">
        <f t="shared" ref="Z261:Z324" si="53">IF(N261="","",VLOOKUP(N261,$A:$H,2,FALSE))</f>
        <v>K</v>
      </c>
      <c r="AA261" s="20" t="str">
        <f t="shared" ref="AA261:AA324" si="54">IF(O261="","",VLOOKUP(O261,$A:$H,2,FALSE))</f>
        <v>J</v>
      </c>
    </row>
    <row r="262" spans="10:27" ht="16.5">
      <c r="J262" s="29">
        <v>258</v>
      </c>
      <c r="K262" s="19" t="s">
        <v>34</v>
      </c>
      <c r="L262" s="19" t="s">
        <v>74</v>
      </c>
      <c r="M262" s="19" t="s">
        <v>76</v>
      </c>
      <c r="N262" s="19" t="s">
        <v>73</v>
      </c>
      <c r="O262" s="19" t="s">
        <v>42</v>
      </c>
      <c r="Q262" s="20">
        <f t="shared" si="45"/>
        <v>2</v>
      </c>
      <c r="R262" s="20">
        <f t="shared" si="46"/>
        <v>16</v>
      </c>
      <c r="S262" s="20">
        <f t="shared" si="47"/>
        <v>17</v>
      </c>
      <c r="T262" s="20">
        <f t="shared" si="48"/>
        <v>16</v>
      </c>
      <c r="U262" s="20">
        <f t="shared" si="49"/>
        <v>8</v>
      </c>
      <c r="W262" s="20" t="str">
        <f t="shared" si="50"/>
        <v>Scatter</v>
      </c>
      <c r="X262" s="20" t="str">
        <f t="shared" si="51"/>
        <v>KG</v>
      </c>
      <c r="Y262" s="20" t="str">
        <f t="shared" si="52"/>
        <v>QG</v>
      </c>
      <c r="Z262" s="20" t="str">
        <f t="shared" si="53"/>
        <v>KG</v>
      </c>
      <c r="AA262" s="20" t="str">
        <f t="shared" si="54"/>
        <v>K</v>
      </c>
    </row>
    <row r="263" spans="10:27" ht="16.5">
      <c r="J263" s="29">
        <v>259</v>
      </c>
      <c r="K263" s="19" t="s">
        <v>44</v>
      </c>
      <c r="L263" s="19" t="s">
        <v>42</v>
      </c>
      <c r="M263" s="19" t="s">
        <v>138</v>
      </c>
      <c r="N263" s="19" t="s">
        <v>33</v>
      </c>
      <c r="O263" s="19" t="s">
        <v>43</v>
      </c>
      <c r="Q263" s="20">
        <f t="shared" si="45"/>
        <v>10</v>
      </c>
      <c r="R263" s="20">
        <f t="shared" si="46"/>
        <v>8</v>
      </c>
      <c r="S263" s="20">
        <f t="shared" si="47"/>
        <v>8</v>
      </c>
      <c r="T263" s="20">
        <f t="shared" si="48"/>
        <v>6</v>
      </c>
      <c r="U263" s="20">
        <f t="shared" si="49"/>
        <v>9</v>
      </c>
      <c r="W263" s="20" t="str">
        <f t="shared" si="50"/>
        <v>J</v>
      </c>
      <c r="X263" s="20" t="str">
        <f t="shared" si="51"/>
        <v>K</v>
      </c>
      <c r="Y263" s="20" t="str">
        <f t="shared" si="52"/>
        <v>K</v>
      </c>
      <c r="Z263" s="20" t="str">
        <f t="shared" si="53"/>
        <v>M4</v>
      </c>
      <c r="AA263" s="20" t="str">
        <f t="shared" si="54"/>
        <v>Q</v>
      </c>
    </row>
    <row r="264" spans="10:27" ht="16.5">
      <c r="J264" s="16">
        <v>260</v>
      </c>
      <c r="K264" s="19" t="s">
        <v>139</v>
      </c>
      <c r="L264" s="19" t="s">
        <v>36</v>
      </c>
      <c r="M264" s="19" t="s">
        <v>41</v>
      </c>
      <c r="N264" s="19" t="s">
        <v>43</v>
      </c>
      <c r="O264" s="19" t="s">
        <v>32</v>
      </c>
      <c r="Q264" s="20">
        <f t="shared" si="45"/>
        <v>9</v>
      </c>
      <c r="R264" s="20">
        <f t="shared" si="46"/>
        <v>4</v>
      </c>
      <c r="S264" s="20">
        <f t="shared" si="47"/>
        <v>7</v>
      </c>
      <c r="T264" s="20">
        <f t="shared" si="48"/>
        <v>9</v>
      </c>
      <c r="U264" s="20">
        <f t="shared" si="49"/>
        <v>5</v>
      </c>
      <c r="W264" s="20" t="str">
        <f t="shared" si="50"/>
        <v>Q</v>
      </c>
      <c r="X264" s="20" t="str">
        <f t="shared" si="51"/>
        <v>M2</v>
      </c>
      <c r="Y264" s="20" t="str">
        <f t="shared" si="52"/>
        <v>A</v>
      </c>
      <c r="Z264" s="20" t="str">
        <f t="shared" si="53"/>
        <v>Q</v>
      </c>
      <c r="AA264" s="20" t="str">
        <f t="shared" si="54"/>
        <v>M3</v>
      </c>
    </row>
    <row r="265" spans="10:27" ht="16.5">
      <c r="J265" s="16">
        <v>261</v>
      </c>
      <c r="K265" s="19" t="s">
        <v>41</v>
      </c>
      <c r="L265" s="19" t="s">
        <v>36</v>
      </c>
      <c r="M265" s="19" t="s">
        <v>32</v>
      </c>
      <c r="N265" s="19" t="s">
        <v>78</v>
      </c>
      <c r="O265" s="19" t="s">
        <v>42</v>
      </c>
      <c r="Q265" s="20">
        <f t="shared" si="45"/>
        <v>7</v>
      </c>
      <c r="R265" s="20">
        <f t="shared" si="46"/>
        <v>4</v>
      </c>
      <c r="S265" s="20">
        <f t="shared" si="47"/>
        <v>5</v>
      </c>
      <c r="T265" s="20">
        <f t="shared" si="48"/>
        <v>18</v>
      </c>
      <c r="U265" s="20">
        <f t="shared" si="49"/>
        <v>8</v>
      </c>
      <c r="W265" s="20" t="str">
        <f t="shared" si="50"/>
        <v>A</v>
      </c>
      <c r="X265" s="20" t="str">
        <f t="shared" si="51"/>
        <v>M2</v>
      </c>
      <c r="Y265" s="20" t="str">
        <f t="shared" si="52"/>
        <v>M3</v>
      </c>
      <c r="Z265" s="20" t="str">
        <f t="shared" si="53"/>
        <v>JG</v>
      </c>
      <c r="AA265" s="20" t="str">
        <f t="shared" si="54"/>
        <v>K</v>
      </c>
    </row>
    <row r="266" spans="10:27" ht="16.5">
      <c r="J266" s="29">
        <v>262</v>
      </c>
      <c r="K266" s="19" t="s">
        <v>44</v>
      </c>
      <c r="L266" s="19" t="s">
        <v>42</v>
      </c>
      <c r="M266" s="19" t="s">
        <v>43</v>
      </c>
      <c r="N266" s="19" t="s">
        <v>44</v>
      </c>
      <c r="O266" s="19" t="s">
        <v>42</v>
      </c>
      <c r="Q266" s="20">
        <f t="shared" si="45"/>
        <v>10</v>
      </c>
      <c r="R266" s="20">
        <f t="shared" si="46"/>
        <v>8</v>
      </c>
      <c r="S266" s="20">
        <f t="shared" si="47"/>
        <v>9</v>
      </c>
      <c r="T266" s="20">
        <f t="shared" si="48"/>
        <v>10</v>
      </c>
      <c r="U266" s="20">
        <f t="shared" si="49"/>
        <v>8</v>
      </c>
      <c r="W266" s="20" t="str">
        <f t="shared" si="50"/>
        <v>J</v>
      </c>
      <c r="X266" s="20" t="str">
        <f t="shared" si="51"/>
        <v>K</v>
      </c>
      <c r="Y266" s="20" t="str">
        <f t="shared" si="52"/>
        <v>Q</v>
      </c>
      <c r="Z266" s="20" t="str">
        <f t="shared" si="53"/>
        <v>J</v>
      </c>
      <c r="AA266" s="20" t="str">
        <f t="shared" si="54"/>
        <v>K</v>
      </c>
    </row>
    <row r="267" spans="10:27" ht="16.5">
      <c r="J267" s="29">
        <v>263</v>
      </c>
      <c r="K267" s="19" t="s">
        <v>41</v>
      </c>
      <c r="L267" s="19" t="s">
        <v>71</v>
      </c>
      <c r="M267" s="19" t="s">
        <v>41</v>
      </c>
      <c r="N267" s="19" t="s">
        <v>32</v>
      </c>
      <c r="O267" s="19" t="s">
        <v>44</v>
      </c>
      <c r="Q267" s="20">
        <f t="shared" si="45"/>
        <v>7</v>
      </c>
      <c r="R267" s="20">
        <f t="shared" si="46"/>
        <v>15</v>
      </c>
      <c r="S267" s="20">
        <f t="shared" si="47"/>
        <v>7</v>
      </c>
      <c r="T267" s="20">
        <f t="shared" si="48"/>
        <v>5</v>
      </c>
      <c r="U267" s="20">
        <f t="shared" si="49"/>
        <v>10</v>
      </c>
      <c r="W267" s="20" t="str">
        <f t="shared" si="50"/>
        <v>A</v>
      </c>
      <c r="X267" s="20" t="str">
        <f t="shared" si="51"/>
        <v>AG</v>
      </c>
      <c r="Y267" s="20" t="str">
        <f t="shared" si="52"/>
        <v>A</v>
      </c>
      <c r="Z267" s="20" t="str">
        <f t="shared" si="53"/>
        <v>M3</v>
      </c>
      <c r="AA267" s="20" t="str">
        <f t="shared" si="54"/>
        <v>J</v>
      </c>
    </row>
    <row r="268" spans="10:27" ht="16.5">
      <c r="J268" s="29">
        <v>264</v>
      </c>
      <c r="K268" s="19" t="s">
        <v>32</v>
      </c>
      <c r="L268" s="19" t="s">
        <v>44</v>
      </c>
      <c r="M268" s="19" t="s">
        <v>74</v>
      </c>
      <c r="N268" s="19" t="s">
        <v>42</v>
      </c>
      <c r="O268" s="19" t="s">
        <v>44</v>
      </c>
      <c r="Q268" s="20">
        <f t="shared" si="45"/>
        <v>5</v>
      </c>
      <c r="R268" s="20">
        <f t="shared" si="46"/>
        <v>10</v>
      </c>
      <c r="S268" s="20">
        <f t="shared" si="47"/>
        <v>16</v>
      </c>
      <c r="T268" s="20">
        <f t="shared" si="48"/>
        <v>8</v>
      </c>
      <c r="U268" s="20">
        <f t="shared" si="49"/>
        <v>10</v>
      </c>
      <c r="W268" s="20" t="str">
        <f t="shared" si="50"/>
        <v>M3</v>
      </c>
      <c r="X268" s="20" t="str">
        <f t="shared" si="51"/>
        <v>J</v>
      </c>
      <c r="Y268" s="20" t="str">
        <f t="shared" si="52"/>
        <v>KG</v>
      </c>
      <c r="Z268" s="20" t="str">
        <f t="shared" si="53"/>
        <v>K</v>
      </c>
      <c r="AA268" s="20" t="str">
        <f t="shared" si="54"/>
        <v>J</v>
      </c>
    </row>
    <row r="269" spans="10:27" ht="16.5">
      <c r="J269" s="16">
        <v>265</v>
      </c>
      <c r="K269" s="19" t="s">
        <v>42</v>
      </c>
      <c r="L269" s="19" t="s">
        <v>36</v>
      </c>
      <c r="M269" s="19" t="s">
        <v>43</v>
      </c>
      <c r="N269" s="19" t="s">
        <v>43</v>
      </c>
      <c r="O269" s="19" t="s">
        <v>32</v>
      </c>
      <c r="Q269" s="20">
        <f t="shared" si="45"/>
        <v>8</v>
      </c>
      <c r="R269" s="20">
        <f t="shared" si="46"/>
        <v>4</v>
      </c>
      <c r="S269" s="20">
        <f t="shared" si="47"/>
        <v>9</v>
      </c>
      <c r="T269" s="20">
        <f t="shared" si="48"/>
        <v>9</v>
      </c>
      <c r="U269" s="20">
        <f t="shared" si="49"/>
        <v>5</v>
      </c>
      <c r="W269" s="20" t="str">
        <f t="shared" si="50"/>
        <v>K</v>
      </c>
      <c r="X269" s="20" t="str">
        <f t="shared" si="51"/>
        <v>M2</v>
      </c>
      <c r="Y269" s="20" t="str">
        <f t="shared" si="52"/>
        <v>Q</v>
      </c>
      <c r="Z269" s="20" t="str">
        <f t="shared" si="53"/>
        <v>Q</v>
      </c>
      <c r="AA269" s="20" t="str">
        <f t="shared" si="54"/>
        <v>M3</v>
      </c>
    </row>
    <row r="270" spans="10:27" ht="16.5">
      <c r="J270" s="16">
        <v>266</v>
      </c>
      <c r="K270" s="19" t="s">
        <v>32</v>
      </c>
      <c r="L270" s="19" t="s">
        <v>66</v>
      </c>
      <c r="M270" s="19" t="s">
        <v>41</v>
      </c>
      <c r="N270" s="19" t="s">
        <v>68</v>
      </c>
      <c r="O270" s="19" t="s">
        <v>32</v>
      </c>
      <c r="Q270" s="20">
        <f t="shared" si="45"/>
        <v>5</v>
      </c>
      <c r="R270" s="20">
        <f t="shared" si="46"/>
        <v>12</v>
      </c>
      <c r="S270" s="20">
        <f t="shared" si="47"/>
        <v>7</v>
      </c>
      <c r="T270" s="20">
        <f t="shared" si="48"/>
        <v>13</v>
      </c>
      <c r="U270" s="20">
        <f t="shared" si="49"/>
        <v>5</v>
      </c>
      <c r="W270" s="20" t="str">
        <f t="shared" si="50"/>
        <v>M3</v>
      </c>
      <c r="X270" s="20" t="str">
        <f t="shared" si="51"/>
        <v>M2G</v>
      </c>
      <c r="Y270" s="20" t="str">
        <f t="shared" si="52"/>
        <v>A</v>
      </c>
      <c r="Z270" s="20" t="str">
        <f t="shared" si="53"/>
        <v>M3G</v>
      </c>
      <c r="AA270" s="20" t="str">
        <f t="shared" si="54"/>
        <v>M3</v>
      </c>
    </row>
    <row r="271" spans="10:27" ht="16.5">
      <c r="J271" s="29">
        <v>267</v>
      </c>
      <c r="K271" s="19" t="s">
        <v>43</v>
      </c>
      <c r="L271" s="19" t="s">
        <v>42</v>
      </c>
      <c r="M271" s="19" t="s">
        <v>66</v>
      </c>
      <c r="N271" s="19" t="s">
        <v>42</v>
      </c>
      <c r="O271" s="19" t="s">
        <v>32</v>
      </c>
      <c r="Q271" s="20">
        <f t="shared" si="45"/>
        <v>9</v>
      </c>
      <c r="R271" s="20">
        <f t="shared" si="46"/>
        <v>8</v>
      </c>
      <c r="S271" s="20">
        <f t="shared" si="47"/>
        <v>12</v>
      </c>
      <c r="T271" s="20">
        <f t="shared" si="48"/>
        <v>8</v>
      </c>
      <c r="U271" s="20">
        <f t="shared" si="49"/>
        <v>5</v>
      </c>
      <c r="W271" s="20" t="str">
        <f t="shared" si="50"/>
        <v>Q</v>
      </c>
      <c r="X271" s="20" t="str">
        <f t="shared" si="51"/>
        <v>K</v>
      </c>
      <c r="Y271" s="20" t="str">
        <f t="shared" si="52"/>
        <v>M2G</v>
      </c>
      <c r="Z271" s="20" t="str">
        <f t="shared" si="53"/>
        <v>K</v>
      </c>
      <c r="AA271" s="20" t="str">
        <f t="shared" si="54"/>
        <v>M3</v>
      </c>
    </row>
    <row r="272" spans="10:27" ht="16.5">
      <c r="J272" s="29">
        <v>268</v>
      </c>
      <c r="K272" s="19" t="s">
        <v>43</v>
      </c>
      <c r="L272" s="19" t="s">
        <v>72</v>
      </c>
      <c r="M272" s="19" t="s">
        <v>138</v>
      </c>
      <c r="N272" s="19" t="s">
        <v>33</v>
      </c>
      <c r="O272" s="19" t="s">
        <v>44</v>
      </c>
      <c r="Q272" s="20">
        <f t="shared" si="45"/>
        <v>9</v>
      </c>
      <c r="R272" s="20">
        <f t="shared" si="46"/>
        <v>15</v>
      </c>
      <c r="S272" s="20">
        <f t="shared" si="47"/>
        <v>8</v>
      </c>
      <c r="T272" s="20">
        <f t="shared" si="48"/>
        <v>6</v>
      </c>
      <c r="U272" s="20">
        <f t="shared" si="49"/>
        <v>10</v>
      </c>
      <c r="W272" s="20" t="str">
        <f t="shared" si="50"/>
        <v>Q</v>
      </c>
      <c r="X272" s="20" t="str">
        <f t="shared" si="51"/>
        <v>AG</v>
      </c>
      <c r="Y272" s="20" t="str">
        <f t="shared" si="52"/>
        <v>K</v>
      </c>
      <c r="Z272" s="20" t="str">
        <f t="shared" si="53"/>
        <v>M4</v>
      </c>
      <c r="AA272" s="20" t="str">
        <f t="shared" si="54"/>
        <v>J</v>
      </c>
    </row>
    <row r="273" spans="10:27" ht="16.5">
      <c r="J273" s="29">
        <v>269</v>
      </c>
      <c r="K273" s="19" t="s">
        <v>32</v>
      </c>
      <c r="L273" s="19" t="s">
        <v>44</v>
      </c>
      <c r="M273" s="19" t="s">
        <v>43</v>
      </c>
      <c r="N273" s="19" t="s">
        <v>43</v>
      </c>
      <c r="O273" s="19" t="s">
        <v>41</v>
      </c>
      <c r="Q273" s="20">
        <f t="shared" si="45"/>
        <v>5</v>
      </c>
      <c r="R273" s="20">
        <f t="shared" si="46"/>
        <v>10</v>
      </c>
      <c r="S273" s="20">
        <f t="shared" si="47"/>
        <v>9</v>
      </c>
      <c r="T273" s="20">
        <f t="shared" si="48"/>
        <v>9</v>
      </c>
      <c r="U273" s="20">
        <f t="shared" si="49"/>
        <v>7</v>
      </c>
      <c r="W273" s="20" t="str">
        <f t="shared" si="50"/>
        <v>M3</v>
      </c>
      <c r="X273" s="20" t="str">
        <f t="shared" si="51"/>
        <v>J</v>
      </c>
      <c r="Y273" s="20" t="str">
        <f t="shared" si="52"/>
        <v>Q</v>
      </c>
      <c r="Z273" s="20" t="str">
        <f t="shared" si="53"/>
        <v>Q</v>
      </c>
      <c r="AA273" s="20" t="str">
        <f t="shared" si="54"/>
        <v>A</v>
      </c>
    </row>
    <row r="274" spans="10:27" ht="16.5">
      <c r="J274" s="16">
        <v>270</v>
      </c>
      <c r="K274" s="19" t="s">
        <v>35</v>
      </c>
      <c r="L274" s="19" t="s">
        <v>34</v>
      </c>
      <c r="M274" s="19" t="s">
        <v>32</v>
      </c>
      <c r="N274" s="19" t="s">
        <v>70</v>
      </c>
      <c r="O274" s="19" t="s">
        <v>41</v>
      </c>
      <c r="Q274" s="20">
        <f t="shared" si="45"/>
        <v>3</v>
      </c>
      <c r="R274" s="20">
        <f t="shared" si="46"/>
        <v>2</v>
      </c>
      <c r="S274" s="20">
        <f t="shared" si="47"/>
        <v>5</v>
      </c>
      <c r="T274" s="20">
        <f t="shared" si="48"/>
        <v>14</v>
      </c>
      <c r="U274" s="20">
        <f t="shared" si="49"/>
        <v>7</v>
      </c>
      <c r="W274" s="20" t="str">
        <f t="shared" si="50"/>
        <v>M1</v>
      </c>
      <c r="X274" s="20" t="str">
        <f t="shared" si="51"/>
        <v>Scatter</v>
      </c>
      <c r="Y274" s="20" t="str">
        <f t="shared" si="52"/>
        <v>M3</v>
      </c>
      <c r="Z274" s="20" t="str">
        <f t="shared" si="53"/>
        <v>M4G</v>
      </c>
      <c r="AA274" s="20" t="str">
        <f t="shared" si="54"/>
        <v>A</v>
      </c>
    </row>
    <row r="275" spans="10:27" ht="16.5">
      <c r="J275" s="16">
        <v>271</v>
      </c>
      <c r="K275" s="19" t="s">
        <v>42</v>
      </c>
      <c r="L275" s="19" t="s">
        <v>41</v>
      </c>
      <c r="M275" s="19" t="s">
        <v>32</v>
      </c>
      <c r="N275" s="19" t="s">
        <v>32</v>
      </c>
      <c r="O275" s="19" t="s">
        <v>41</v>
      </c>
      <c r="Q275" s="20">
        <f t="shared" si="45"/>
        <v>8</v>
      </c>
      <c r="R275" s="20">
        <f t="shared" si="46"/>
        <v>7</v>
      </c>
      <c r="S275" s="20">
        <f t="shared" si="47"/>
        <v>5</v>
      </c>
      <c r="T275" s="20">
        <f t="shared" si="48"/>
        <v>5</v>
      </c>
      <c r="U275" s="20">
        <f t="shared" si="49"/>
        <v>7</v>
      </c>
      <c r="W275" s="20" t="str">
        <f t="shared" si="50"/>
        <v>K</v>
      </c>
      <c r="X275" s="20" t="str">
        <f t="shared" si="51"/>
        <v>A</v>
      </c>
      <c r="Y275" s="20" t="str">
        <f t="shared" si="52"/>
        <v>M3</v>
      </c>
      <c r="Z275" s="20" t="str">
        <f t="shared" si="53"/>
        <v>M3</v>
      </c>
      <c r="AA275" s="20" t="str">
        <f t="shared" si="54"/>
        <v>A</v>
      </c>
    </row>
    <row r="276" spans="10:27" ht="16.5">
      <c r="J276" s="29">
        <v>272</v>
      </c>
      <c r="K276" s="19" t="s">
        <v>44</v>
      </c>
      <c r="L276" s="19" t="s">
        <v>78</v>
      </c>
      <c r="M276" s="19" t="s">
        <v>41</v>
      </c>
      <c r="N276" s="19" t="s">
        <v>76</v>
      </c>
      <c r="O276" s="19" t="s">
        <v>44</v>
      </c>
      <c r="Q276" s="20">
        <f t="shared" si="45"/>
        <v>10</v>
      </c>
      <c r="R276" s="20">
        <f t="shared" si="46"/>
        <v>18</v>
      </c>
      <c r="S276" s="20">
        <f t="shared" si="47"/>
        <v>7</v>
      </c>
      <c r="T276" s="20">
        <f t="shared" si="48"/>
        <v>17</v>
      </c>
      <c r="U276" s="20">
        <f t="shared" si="49"/>
        <v>10</v>
      </c>
      <c r="W276" s="20" t="str">
        <f t="shared" si="50"/>
        <v>J</v>
      </c>
      <c r="X276" s="20" t="str">
        <f t="shared" si="51"/>
        <v>JG</v>
      </c>
      <c r="Y276" s="20" t="str">
        <f t="shared" si="52"/>
        <v>A</v>
      </c>
      <c r="Z276" s="20" t="str">
        <f t="shared" si="53"/>
        <v>QG</v>
      </c>
      <c r="AA276" s="20" t="str">
        <f t="shared" si="54"/>
        <v>J</v>
      </c>
    </row>
    <row r="277" spans="10:27" ht="16.5">
      <c r="J277" s="29">
        <v>273</v>
      </c>
      <c r="K277" s="19" t="s">
        <v>35</v>
      </c>
      <c r="L277" s="19" t="s">
        <v>33</v>
      </c>
      <c r="M277" s="19" t="s">
        <v>64</v>
      </c>
      <c r="N277" s="19" t="s">
        <v>43</v>
      </c>
      <c r="O277" s="19" t="s">
        <v>35</v>
      </c>
      <c r="Q277" s="20">
        <f t="shared" si="45"/>
        <v>3</v>
      </c>
      <c r="R277" s="20">
        <f t="shared" si="46"/>
        <v>6</v>
      </c>
      <c r="S277" s="20">
        <f t="shared" si="47"/>
        <v>11</v>
      </c>
      <c r="T277" s="20">
        <f t="shared" si="48"/>
        <v>9</v>
      </c>
      <c r="U277" s="20">
        <f t="shared" si="49"/>
        <v>3</v>
      </c>
      <c r="W277" s="20" t="str">
        <f t="shared" si="50"/>
        <v>M1</v>
      </c>
      <c r="X277" s="20" t="str">
        <f t="shared" si="51"/>
        <v>M4</v>
      </c>
      <c r="Y277" s="20" t="str">
        <f t="shared" si="52"/>
        <v>M1G</v>
      </c>
      <c r="Z277" s="20" t="str">
        <f t="shared" si="53"/>
        <v>Q</v>
      </c>
      <c r="AA277" s="20" t="str">
        <f t="shared" si="54"/>
        <v>M1</v>
      </c>
    </row>
    <row r="278" spans="10:27" ht="16.5">
      <c r="J278" s="29">
        <v>274</v>
      </c>
      <c r="K278" s="19" t="s">
        <v>137</v>
      </c>
      <c r="L278" s="19" t="s">
        <v>142</v>
      </c>
      <c r="M278" s="19" t="s">
        <v>138</v>
      </c>
      <c r="N278" s="19" t="s">
        <v>35</v>
      </c>
      <c r="O278" s="19" t="s">
        <v>32</v>
      </c>
      <c r="Q278" s="20">
        <f t="shared" si="45"/>
        <v>7</v>
      </c>
      <c r="R278" s="20">
        <f t="shared" si="46"/>
        <v>5</v>
      </c>
      <c r="S278" s="20">
        <f t="shared" si="47"/>
        <v>8</v>
      </c>
      <c r="T278" s="20">
        <f t="shared" si="48"/>
        <v>3</v>
      </c>
      <c r="U278" s="20">
        <f t="shared" si="49"/>
        <v>5</v>
      </c>
      <c r="W278" s="20" t="str">
        <f t="shared" si="50"/>
        <v>A</v>
      </c>
      <c r="X278" s="20" t="str">
        <f t="shared" si="51"/>
        <v>M3</v>
      </c>
      <c r="Y278" s="20" t="str">
        <f t="shared" si="52"/>
        <v>K</v>
      </c>
      <c r="Z278" s="20" t="str">
        <f t="shared" si="53"/>
        <v>M1</v>
      </c>
      <c r="AA278" s="20" t="str">
        <f t="shared" si="54"/>
        <v>M3</v>
      </c>
    </row>
    <row r="279" spans="10:27" ht="16.5">
      <c r="J279" s="16">
        <v>275</v>
      </c>
      <c r="K279" s="19" t="s">
        <v>33</v>
      </c>
      <c r="L279" s="19" t="s">
        <v>41</v>
      </c>
      <c r="M279" s="19" t="s">
        <v>143</v>
      </c>
      <c r="N279" s="19" t="s">
        <v>33</v>
      </c>
      <c r="O279" s="19" t="s">
        <v>32</v>
      </c>
      <c r="Q279" s="20">
        <f t="shared" si="45"/>
        <v>6</v>
      </c>
      <c r="R279" s="20">
        <f t="shared" si="46"/>
        <v>7</v>
      </c>
      <c r="S279" s="20">
        <f t="shared" si="47"/>
        <v>4</v>
      </c>
      <c r="T279" s="20">
        <f t="shared" si="48"/>
        <v>6</v>
      </c>
      <c r="U279" s="20">
        <f t="shared" si="49"/>
        <v>5</v>
      </c>
      <c r="W279" s="20" t="str">
        <f t="shared" si="50"/>
        <v>M4</v>
      </c>
      <c r="X279" s="20" t="str">
        <f t="shared" si="51"/>
        <v>A</v>
      </c>
      <c r="Y279" s="20" t="str">
        <f t="shared" si="52"/>
        <v>M2</v>
      </c>
      <c r="Z279" s="20" t="str">
        <f t="shared" si="53"/>
        <v>M4</v>
      </c>
      <c r="AA279" s="20" t="str">
        <f t="shared" si="54"/>
        <v>M3</v>
      </c>
    </row>
    <row r="280" spans="10:27" ht="16.5">
      <c r="J280" s="16">
        <v>276</v>
      </c>
      <c r="K280" s="19" t="s">
        <v>32</v>
      </c>
      <c r="L280" s="19" t="s">
        <v>78</v>
      </c>
      <c r="M280" s="19" t="s">
        <v>141</v>
      </c>
      <c r="N280" s="19" t="s">
        <v>43</v>
      </c>
      <c r="O280" s="19" t="s">
        <v>44</v>
      </c>
      <c r="Q280" s="20">
        <f t="shared" si="45"/>
        <v>5</v>
      </c>
      <c r="R280" s="20">
        <f t="shared" si="46"/>
        <v>18</v>
      </c>
      <c r="S280" s="20">
        <f t="shared" si="47"/>
        <v>6</v>
      </c>
      <c r="T280" s="20">
        <f t="shared" si="48"/>
        <v>9</v>
      </c>
      <c r="U280" s="20">
        <f t="shared" si="49"/>
        <v>10</v>
      </c>
      <c r="W280" s="20" t="str">
        <f t="shared" si="50"/>
        <v>M3</v>
      </c>
      <c r="X280" s="20" t="str">
        <f t="shared" si="51"/>
        <v>JG</v>
      </c>
      <c r="Y280" s="20" t="str">
        <f t="shared" si="52"/>
        <v>M4</v>
      </c>
      <c r="Z280" s="20" t="str">
        <f t="shared" si="53"/>
        <v>Q</v>
      </c>
      <c r="AA280" s="20" t="str">
        <f t="shared" si="54"/>
        <v>J</v>
      </c>
    </row>
    <row r="281" spans="10:27" ht="16.5">
      <c r="J281" s="29">
        <v>277</v>
      </c>
      <c r="K281" s="19" t="s">
        <v>36</v>
      </c>
      <c r="L281" s="19" t="s">
        <v>44</v>
      </c>
      <c r="M281" s="19" t="s">
        <v>35</v>
      </c>
      <c r="N281" s="19" t="s">
        <v>32</v>
      </c>
      <c r="O281" s="19" t="s">
        <v>42</v>
      </c>
      <c r="Q281" s="20">
        <f t="shared" si="45"/>
        <v>4</v>
      </c>
      <c r="R281" s="20">
        <f t="shared" si="46"/>
        <v>10</v>
      </c>
      <c r="S281" s="20">
        <f t="shared" si="47"/>
        <v>3</v>
      </c>
      <c r="T281" s="20">
        <f t="shared" si="48"/>
        <v>5</v>
      </c>
      <c r="U281" s="20">
        <f t="shared" si="49"/>
        <v>8</v>
      </c>
      <c r="W281" s="20" t="str">
        <f t="shared" si="50"/>
        <v>M2</v>
      </c>
      <c r="X281" s="20" t="str">
        <f t="shared" si="51"/>
        <v>J</v>
      </c>
      <c r="Y281" s="20" t="str">
        <f t="shared" si="52"/>
        <v>M1</v>
      </c>
      <c r="Z281" s="20" t="str">
        <f t="shared" si="53"/>
        <v>M3</v>
      </c>
      <c r="AA281" s="20" t="str">
        <f t="shared" si="54"/>
        <v>K</v>
      </c>
    </row>
    <row r="282" spans="10:27" ht="16.5">
      <c r="J282" s="29">
        <v>278</v>
      </c>
      <c r="K282" s="19" t="s">
        <v>41</v>
      </c>
      <c r="L282" s="19" t="s">
        <v>77</v>
      </c>
      <c r="M282" s="19" t="s">
        <v>138</v>
      </c>
      <c r="N282" s="19" t="s">
        <v>35</v>
      </c>
      <c r="O282" s="19" t="s">
        <v>41</v>
      </c>
      <c r="Q282" s="20">
        <f t="shared" si="45"/>
        <v>7</v>
      </c>
      <c r="R282" s="20">
        <f t="shared" si="46"/>
        <v>18</v>
      </c>
      <c r="S282" s="20">
        <f t="shared" si="47"/>
        <v>8</v>
      </c>
      <c r="T282" s="20">
        <f t="shared" si="48"/>
        <v>3</v>
      </c>
      <c r="U282" s="20">
        <f t="shared" si="49"/>
        <v>7</v>
      </c>
      <c r="W282" s="20" t="str">
        <f t="shared" si="50"/>
        <v>A</v>
      </c>
      <c r="X282" s="20" t="str">
        <f t="shared" si="51"/>
        <v>JG</v>
      </c>
      <c r="Y282" s="20" t="str">
        <f t="shared" si="52"/>
        <v>K</v>
      </c>
      <c r="Z282" s="20" t="str">
        <f t="shared" si="53"/>
        <v>M1</v>
      </c>
      <c r="AA282" s="20" t="str">
        <f t="shared" si="54"/>
        <v>A</v>
      </c>
    </row>
    <row r="283" spans="10:27" ht="16.5">
      <c r="J283" s="29">
        <v>279</v>
      </c>
      <c r="K283" s="19" t="s">
        <v>32</v>
      </c>
      <c r="L283" s="19" t="s">
        <v>34</v>
      </c>
      <c r="M283" s="19" t="s">
        <v>43</v>
      </c>
      <c r="N283" s="19" t="s">
        <v>44</v>
      </c>
      <c r="O283" s="19" t="s">
        <v>36</v>
      </c>
      <c r="Q283" s="20">
        <f t="shared" si="45"/>
        <v>5</v>
      </c>
      <c r="R283" s="20">
        <f t="shared" si="46"/>
        <v>2</v>
      </c>
      <c r="S283" s="20">
        <f t="shared" si="47"/>
        <v>9</v>
      </c>
      <c r="T283" s="20">
        <f t="shared" si="48"/>
        <v>10</v>
      </c>
      <c r="U283" s="20">
        <f t="shared" si="49"/>
        <v>4</v>
      </c>
      <c r="W283" s="20" t="str">
        <f t="shared" si="50"/>
        <v>M3</v>
      </c>
      <c r="X283" s="20" t="str">
        <f t="shared" si="51"/>
        <v>Scatter</v>
      </c>
      <c r="Y283" s="20" t="str">
        <f t="shared" si="52"/>
        <v>Q</v>
      </c>
      <c r="Z283" s="20" t="str">
        <f t="shared" si="53"/>
        <v>J</v>
      </c>
      <c r="AA283" s="20" t="str">
        <f t="shared" si="54"/>
        <v>M2</v>
      </c>
    </row>
    <row r="284" spans="10:27" ht="16.5">
      <c r="J284" s="16">
        <v>280</v>
      </c>
      <c r="K284" s="19" t="s">
        <v>44</v>
      </c>
      <c r="L284" s="19" t="s">
        <v>42</v>
      </c>
      <c r="M284" s="19" t="s">
        <v>75</v>
      </c>
      <c r="N284" s="19" t="s">
        <v>65</v>
      </c>
      <c r="O284" s="19" t="s">
        <v>43</v>
      </c>
      <c r="Q284" s="20">
        <f t="shared" si="45"/>
        <v>10</v>
      </c>
      <c r="R284" s="20">
        <f t="shared" si="46"/>
        <v>8</v>
      </c>
      <c r="S284" s="20">
        <f t="shared" si="47"/>
        <v>17</v>
      </c>
      <c r="T284" s="20">
        <f t="shared" si="48"/>
        <v>12</v>
      </c>
      <c r="U284" s="20">
        <f t="shared" si="49"/>
        <v>9</v>
      </c>
      <c r="W284" s="20" t="str">
        <f t="shared" si="50"/>
        <v>J</v>
      </c>
      <c r="X284" s="20" t="str">
        <f t="shared" si="51"/>
        <v>K</v>
      </c>
      <c r="Y284" s="20" t="str">
        <f t="shared" si="52"/>
        <v>QG</v>
      </c>
      <c r="Z284" s="20" t="str">
        <f t="shared" si="53"/>
        <v>M2G</v>
      </c>
      <c r="AA284" s="20" t="str">
        <f t="shared" si="54"/>
        <v>Q</v>
      </c>
    </row>
    <row r="285" spans="10:27" ht="16.5">
      <c r="J285" s="16">
        <v>281</v>
      </c>
      <c r="K285" s="19" t="s">
        <v>36</v>
      </c>
      <c r="L285" s="19" t="s">
        <v>139</v>
      </c>
      <c r="M285" s="19" t="s">
        <v>41</v>
      </c>
      <c r="N285" s="19" t="s">
        <v>44</v>
      </c>
      <c r="O285" s="19" t="s">
        <v>43</v>
      </c>
      <c r="Q285" s="20">
        <f t="shared" si="45"/>
        <v>4</v>
      </c>
      <c r="R285" s="20">
        <f t="shared" si="46"/>
        <v>9</v>
      </c>
      <c r="S285" s="20">
        <f t="shared" si="47"/>
        <v>7</v>
      </c>
      <c r="T285" s="20">
        <f t="shared" si="48"/>
        <v>10</v>
      </c>
      <c r="U285" s="20">
        <f t="shared" si="49"/>
        <v>9</v>
      </c>
      <c r="W285" s="20" t="str">
        <f t="shared" si="50"/>
        <v>M2</v>
      </c>
      <c r="X285" s="20" t="str">
        <f t="shared" si="51"/>
        <v>Q</v>
      </c>
      <c r="Y285" s="20" t="str">
        <f t="shared" si="52"/>
        <v>A</v>
      </c>
      <c r="Z285" s="20" t="str">
        <f t="shared" si="53"/>
        <v>J</v>
      </c>
      <c r="AA285" s="20" t="str">
        <f t="shared" si="54"/>
        <v>Q</v>
      </c>
    </row>
    <row r="286" spans="10:27" ht="16.5">
      <c r="J286" s="29">
        <v>282</v>
      </c>
      <c r="K286" s="19" t="s">
        <v>41</v>
      </c>
      <c r="L286" s="19" t="s">
        <v>41</v>
      </c>
      <c r="M286" s="19" t="s">
        <v>41</v>
      </c>
      <c r="N286" s="19" t="s">
        <v>42</v>
      </c>
      <c r="O286" s="19" t="s">
        <v>42</v>
      </c>
      <c r="Q286" s="20">
        <f t="shared" si="45"/>
        <v>7</v>
      </c>
      <c r="R286" s="20">
        <f t="shared" si="46"/>
        <v>7</v>
      </c>
      <c r="S286" s="20">
        <f t="shared" si="47"/>
        <v>7</v>
      </c>
      <c r="T286" s="20">
        <f t="shared" si="48"/>
        <v>8</v>
      </c>
      <c r="U286" s="20">
        <f t="shared" si="49"/>
        <v>8</v>
      </c>
      <c r="W286" s="20" t="str">
        <f t="shared" si="50"/>
        <v>A</v>
      </c>
      <c r="X286" s="20" t="str">
        <f t="shared" si="51"/>
        <v>A</v>
      </c>
      <c r="Y286" s="20" t="str">
        <f t="shared" si="52"/>
        <v>A</v>
      </c>
      <c r="Z286" s="20" t="str">
        <f t="shared" si="53"/>
        <v>K</v>
      </c>
      <c r="AA286" s="20" t="str">
        <f t="shared" si="54"/>
        <v>K</v>
      </c>
    </row>
    <row r="287" spans="10:27" ht="16.5">
      <c r="J287" s="29">
        <v>283</v>
      </c>
      <c r="K287" s="19" t="s">
        <v>41</v>
      </c>
      <c r="L287" s="19" t="s">
        <v>71</v>
      </c>
      <c r="M287" s="19" t="s">
        <v>74</v>
      </c>
      <c r="N287" s="19" t="s">
        <v>67</v>
      </c>
      <c r="O287" s="19" t="s">
        <v>35</v>
      </c>
      <c r="Q287" s="20">
        <f t="shared" si="45"/>
        <v>7</v>
      </c>
      <c r="R287" s="20">
        <f t="shared" si="46"/>
        <v>15</v>
      </c>
      <c r="S287" s="20">
        <f t="shared" si="47"/>
        <v>16</v>
      </c>
      <c r="T287" s="20">
        <f t="shared" si="48"/>
        <v>13</v>
      </c>
      <c r="U287" s="20">
        <f t="shared" si="49"/>
        <v>3</v>
      </c>
      <c r="W287" s="20" t="str">
        <f t="shared" si="50"/>
        <v>A</v>
      </c>
      <c r="X287" s="20" t="str">
        <f t="shared" si="51"/>
        <v>AG</v>
      </c>
      <c r="Y287" s="20" t="str">
        <f t="shared" si="52"/>
        <v>KG</v>
      </c>
      <c r="Z287" s="20" t="str">
        <f t="shared" si="53"/>
        <v>M3G</v>
      </c>
      <c r="AA287" s="20" t="str">
        <f t="shared" si="54"/>
        <v>M1</v>
      </c>
    </row>
    <row r="288" spans="10:27" ht="16.5">
      <c r="J288" s="29">
        <v>284</v>
      </c>
      <c r="K288" s="19" t="s">
        <v>43</v>
      </c>
      <c r="L288" s="19" t="s">
        <v>141</v>
      </c>
      <c r="M288" s="19" t="s">
        <v>43</v>
      </c>
      <c r="N288" s="19" t="s">
        <v>43</v>
      </c>
      <c r="O288" s="19" t="s">
        <v>42</v>
      </c>
      <c r="Q288" s="20">
        <f t="shared" si="45"/>
        <v>9</v>
      </c>
      <c r="R288" s="20">
        <f t="shared" si="46"/>
        <v>6</v>
      </c>
      <c r="S288" s="20">
        <f t="shared" si="47"/>
        <v>9</v>
      </c>
      <c r="T288" s="20">
        <f t="shared" si="48"/>
        <v>9</v>
      </c>
      <c r="U288" s="20">
        <f t="shared" si="49"/>
        <v>8</v>
      </c>
      <c r="W288" s="20" t="str">
        <f t="shared" si="50"/>
        <v>Q</v>
      </c>
      <c r="X288" s="20" t="str">
        <f t="shared" si="51"/>
        <v>M4</v>
      </c>
      <c r="Y288" s="20" t="str">
        <f t="shared" si="52"/>
        <v>Q</v>
      </c>
      <c r="Z288" s="20" t="str">
        <f t="shared" si="53"/>
        <v>Q</v>
      </c>
      <c r="AA288" s="20" t="str">
        <f t="shared" si="54"/>
        <v>K</v>
      </c>
    </row>
    <row r="289" spans="10:27" ht="16.5">
      <c r="J289" s="16">
        <v>285</v>
      </c>
      <c r="K289" s="19" t="s">
        <v>140</v>
      </c>
      <c r="L289" s="19" t="s">
        <v>36</v>
      </c>
      <c r="M289" s="19" t="s">
        <v>138</v>
      </c>
      <c r="N289" s="19" t="s">
        <v>33</v>
      </c>
      <c r="O289" s="19" t="s">
        <v>41</v>
      </c>
      <c r="Q289" s="20">
        <f t="shared" si="45"/>
        <v>10</v>
      </c>
      <c r="R289" s="20">
        <f t="shared" si="46"/>
        <v>4</v>
      </c>
      <c r="S289" s="20">
        <f t="shared" si="47"/>
        <v>8</v>
      </c>
      <c r="T289" s="20">
        <f t="shared" si="48"/>
        <v>6</v>
      </c>
      <c r="U289" s="20">
        <f t="shared" si="49"/>
        <v>7</v>
      </c>
      <c r="W289" s="20" t="str">
        <f t="shared" si="50"/>
        <v>J</v>
      </c>
      <c r="X289" s="20" t="str">
        <f t="shared" si="51"/>
        <v>M2</v>
      </c>
      <c r="Y289" s="20" t="str">
        <f t="shared" si="52"/>
        <v>K</v>
      </c>
      <c r="Z289" s="20" t="str">
        <f t="shared" si="53"/>
        <v>M4</v>
      </c>
      <c r="AA289" s="20" t="str">
        <f t="shared" si="54"/>
        <v>A</v>
      </c>
    </row>
    <row r="290" spans="10:27" ht="16.5">
      <c r="J290" s="16">
        <v>286</v>
      </c>
      <c r="K290" s="19" t="s">
        <v>42</v>
      </c>
      <c r="L290" s="19" t="s">
        <v>36</v>
      </c>
      <c r="M290" s="19" t="s">
        <v>43</v>
      </c>
      <c r="N290" s="19" t="s">
        <v>44</v>
      </c>
      <c r="O290" s="19" t="s">
        <v>43</v>
      </c>
      <c r="Q290" s="20">
        <f t="shared" si="45"/>
        <v>8</v>
      </c>
      <c r="R290" s="20">
        <f t="shared" si="46"/>
        <v>4</v>
      </c>
      <c r="S290" s="20">
        <f t="shared" si="47"/>
        <v>9</v>
      </c>
      <c r="T290" s="20">
        <f t="shared" si="48"/>
        <v>10</v>
      </c>
      <c r="U290" s="20">
        <f t="shared" si="49"/>
        <v>9</v>
      </c>
      <c r="W290" s="20" t="str">
        <f t="shared" si="50"/>
        <v>K</v>
      </c>
      <c r="X290" s="20" t="str">
        <f t="shared" si="51"/>
        <v>M2</v>
      </c>
      <c r="Y290" s="20" t="str">
        <f t="shared" si="52"/>
        <v>Q</v>
      </c>
      <c r="Z290" s="20" t="str">
        <f t="shared" si="53"/>
        <v>J</v>
      </c>
      <c r="AA290" s="20" t="str">
        <f t="shared" si="54"/>
        <v>Q</v>
      </c>
    </row>
    <row r="291" spans="10:27" ht="16.5">
      <c r="J291" s="29">
        <v>287</v>
      </c>
      <c r="K291" s="19" t="s">
        <v>43</v>
      </c>
      <c r="L291" s="19" t="s">
        <v>41</v>
      </c>
      <c r="M291" s="19" t="s">
        <v>70</v>
      </c>
      <c r="N291" s="19" t="s">
        <v>42</v>
      </c>
      <c r="O291" s="19" t="s">
        <v>41</v>
      </c>
      <c r="Q291" s="20">
        <f t="shared" si="45"/>
        <v>9</v>
      </c>
      <c r="R291" s="20">
        <f t="shared" si="46"/>
        <v>7</v>
      </c>
      <c r="S291" s="20">
        <f t="shared" si="47"/>
        <v>14</v>
      </c>
      <c r="T291" s="20">
        <f t="shared" si="48"/>
        <v>8</v>
      </c>
      <c r="U291" s="20">
        <f t="shared" si="49"/>
        <v>7</v>
      </c>
      <c r="W291" s="20" t="str">
        <f t="shared" si="50"/>
        <v>Q</v>
      </c>
      <c r="X291" s="20" t="str">
        <f t="shared" si="51"/>
        <v>A</v>
      </c>
      <c r="Y291" s="20" t="str">
        <f t="shared" si="52"/>
        <v>M4G</v>
      </c>
      <c r="Z291" s="20" t="str">
        <f t="shared" si="53"/>
        <v>K</v>
      </c>
      <c r="AA291" s="20" t="str">
        <f t="shared" si="54"/>
        <v>A</v>
      </c>
    </row>
    <row r="292" spans="10:27" ht="16.5">
      <c r="J292" s="29">
        <v>288</v>
      </c>
      <c r="K292" s="19" t="s">
        <v>42</v>
      </c>
      <c r="L292" s="19" t="s">
        <v>33</v>
      </c>
      <c r="M292" s="19" t="s">
        <v>32</v>
      </c>
      <c r="N292" s="19" t="s">
        <v>33</v>
      </c>
      <c r="O292" s="19" t="s">
        <v>44</v>
      </c>
      <c r="Q292" s="20">
        <f t="shared" si="45"/>
        <v>8</v>
      </c>
      <c r="R292" s="20">
        <f t="shared" si="46"/>
        <v>6</v>
      </c>
      <c r="S292" s="20">
        <f t="shared" si="47"/>
        <v>5</v>
      </c>
      <c r="T292" s="20">
        <f t="shared" si="48"/>
        <v>6</v>
      </c>
      <c r="U292" s="20">
        <f t="shared" si="49"/>
        <v>10</v>
      </c>
      <c r="W292" s="20" t="str">
        <f t="shared" si="50"/>
        <v>K</v>
      </c>
      <c r="X292" s="20" t="str">
        <f t="shared" si="51"/>
        <v>M4</v>
      </c>
      <c r="Y292" s="20" t="str">
        <f t="shared" si="52"/>
        <v>M3</v>
      </c>
      <c r="Z292" s="20" t="str">
        <f t="shared" si="53"/>
        <v>M4</v>
      </c>
      <c r="AA292" s="20" t="str">
        <f t="shared" si="54"/>
        <v>J</v>
      </c>
    </row>
    <row r="293" spans="10:27" ht="16.5">
      <c r="J293" s="29">
        <v>289</v>
      </c>
      <c r="K293" s="19" t="s">
        <v>44</v>
      </c>
      <c r="L293" s="19" t="s">
        <v>78</v>
      </c>
      <c r="M293" s="19" t="s">
        <v>32</v>
      </c>
      <c r="N293" s="19" t="s">
        <v>72</v>
      </c>
      <c r="O293" s="19" t="s">
        <v>43</v>
      </c>
      <c r="Q293" s="20">
        <f t="shared" si="45"/>
        <v>10</v>
      </c>
      <c r="R293" s="20">
        <f t="shared" si="46"/>
        <v>18</v>
      </c>
      <c r="S293" s="20">
        <f t="shared" si="47"/>
        <v>5</v>
      </c>
      <c r="T293" s="20">
        <f t="shared" si="48"/>
        <v>15</v>
      </c>
      <c r="U293" s="20">
        <f t="shared" si="49"/>
        <v>9</v>
      </c>
      <c r="W293" s="20" t="str">
        <f t="shared" si="50"/>
        <v>J</v>
      </c>
      <c r="X293" s="20" t="str">
        <f t="shared" si="51"/>
        <v>JG</v>
      </c>
      <c r="Y293" s="20" t="str">
        <f t="shared" si="52"/>
        <v>M3</v>
      </c>
      <c r="Z293" s="20" t="str">
        <f t="shared" si="53"/>
        <v>AG</v>
      </c>
      <c r="AA293" s="20" t="str">
        <f t="shared" si="54"/>
        <v>Q</v>
      </c>
    </row>
    <row r="294" spans="10:27" ht="16.5">
      <c r="J294" s="16">
        <v>290</v>
      </c>
      <c r="K294" s="19" t="s">
        <v>35</v>
      </c>
      <c r="L294" s="19" t="s">
        <v>41</v>
      </c>
      <c r="M294" s="19" t="s">
        <v>143</v>
      </c>
      <c r="N294" s="19" t="s">
        <v>43</v>
      </c>
      <c r="O294" s="19" t="s">
        <v>41</v>
      </c>
      <c r="Q294" s="20">
        <f t="shared" si="45"/>
        <v>3</v>
      </c>
      <c r="R294" s="20">
        <f t="shared" si="46"/>
        <v>7</v>
      </c>
      <c r="S294" s="20">
        <f t="shared" si="47"/>
        <v>4</v>
      </c>
      <c r="T294" s="20">
        <f t="shared" si="48"/>
        <v>9</v>
      </c>
      <c r="U294" s="20">
        <f t="shared" si="49"/>
        <v>7</v>
      </c>
      <c r="W294" s="20" t="str">
        <f t="shared" si="50"/>
        <v>M1</v>
      </c>
      <c r="X294" s="20" t="str">
        <f t="shared" si="51"/>
        <v>A</v>
      </c>
      <c r="Y294" s="20" t="str">
        <f t="shared" si="52"/>
        <v>M2</v>
      </c>
      <c r="Z294" s="20" t="str">
        <f t="shared" si="53"/>
        <v>Q</v>
      </c>
      <c r="AA294" s="20" t="str">
        <f t="shared" si="54"/>
        <v>A</v>
      </c>
    </row>
    <row r="295" spans="10:27" ht="16.5">
      <c r="J295" s="16">
        <v>291</v>
      </c>
      <c r="K295" s="19" t="s">
        <v>32</v>
      </c>
      <c r="L295" s="19" t="s">
        <v>139</v>
      </c>
      <c r="M295" s="19" t="s">
        <v>143</v>
      </c>
      <c r="N295" s="19" t="s">
        <v>33</v>
      </c>
      <c r="O295" s="19" t="s">
        <v>43</v>
      </c>
      <c r="Q295" s="20">
        <f t="shared" si="45"/>
        <v>5</v>
      </c>
      <c r="R295" s="20">
        <f t="shared" si="46"/>
        <v>9</v>
      </c>
      <c r="S295" s="20">
        <f t="shared" si="47"/>
        <v>4</v>
      </c>
      <c r="T295" s="20">
        <f t="shared" si="48"/>
        <v>6</v>
      </c>
      <c r="U295" s="20">
        <f t="shared" si="49"/>
        <v>9</v>
      </c>
      <c r="W295" s="20" t="str">
        <f t="shared" si="50"/>
        <v>M3</v>
      </c>
      <c r="X295" s="20" t="str">
        <f t="shared" si="51"/>
        <v>Q</v>
      </c>
      <c r="Y295" s="20" t="str">
        <f t="shared" si="52"/>
        <v>M2</v>
      </c>
      <c r="Z295" s="20" t="str">
        <f t="shared" si="53"/>
        <v>M4</v>
      </c>
      <c r="AA295" s="20" t="str">
        <f t="shared" si="54"/>
        <v>Q</v>
      </c>
    </row>
    <row r="296" spans="10:27" ht="16.5">
      <c r="J296" s="29">
        <v>292</v>
      </c>
      <c r="K296" s="19" t="s">
        <v>41</v>
      </c>
      <c r="L296" s="19" t="s">
        <v>72</v>
      </c>
      <c r="M296" s="19" t="s">
        <v>76</v>
      </c>
      <c r="N296" s="19" t="s">
        <v>33</v>
      </c>
      <c r="O296" s="19" t="s">
        <v>43</v>
      </c>
      <c r="Q296" s="20">
        <f t="shared" si="45"/>
        <v>7</v>
      </c>
      <c r="R296" s="20">
        <f t="shared" si="46"/>
        <v>15</v>
      </c>
      <c r="S296" s="20">
        <f t="shared" si="47"/>
        <v>17</v>
      </c>
      <c r="T296" s="20">
        <f t="shared" si="48"/>
        <v>6</v>
      </c>
      <c r="U296" s="20">
        <f t="shared" si="49"/>
        <v>9</v>
      </c>
      <c r="W296" s="20" t="str">
        <f t="shared" si="50"/>
        <v>A</v>
      </c>
      <c r="X296" s="20" t="str">
        <f t="shared" si="51"/>
        <v>AG</v>
      </c>
      <c r="Y296" s="20" t="str">
        <f t="shared" si="52"/>
        <v>QG</v>
      </c>
      <c r="Z296" s="20" t="str">
        <f t="shared" si="53"/>
        <v>M4</v>
      </c>
      <c r="AA296" s="20" t="str">
        <f t="shared" si="54"/>
        <v>Q</v>
      </c>
    </row>
    <row r="297" spans="10:27" ht="16.5">
      <c r="J297" s="29">
        <v>293</v>
      </c>
      <c r="K297" s="19" t="s">
        <v>44</v>
      </c>
      <c r="L297" s="19" t="s">
        <v>42</v>
      </c>
      <c r="M297" s="19" t="s">
        <v>138</v>
      </c>
      <c r="N297" s="19" t="s">
        <v>32</v>
      </c>
      <c r="O297" s="19" t="s">
        <v>42</v>
      </c>
      <c r="Q297" s="20">
        <f t="shared" si="45"/>
        <v>10</v>
      </c>
      <c r="R297" s="20">
        <f t="shared" si="46"/>
        <v>8</v>
      </c>
      <c r="S297" s="20">
        <f t="shared" si="47"/>
        <v>8</v>
      </c>
      <c r="T297" s="20">
        <f t="shared" si="48"/>
        <v>5</v>
      </c>
      <c r="U297" s="20">
        <f t="shared" si="49"/>
        <v>8</v>
      </c>
      <c r="W297" s="20" t="str">
        <f t="shared" si="50"/>
        <v>J</v>
      </c>
      <c r="X297" s="20" t="str">
        <f t="shared" si="51"/>
        <v>K</v>
      </c>
      <c r="Y297" s="20" t="str">
        <f t="shared" si="52"/>
        <v>K</v>
      </c>
      <c r="Z297" s="20" t="str">
        <f t="shared" si="53"/>
        <v>M3</v>
      </c>
      <c r="AA297" s="20" t="str">
        <f t="shared" si="54"/>
        <v>K</v>
      </c>
    </row>
    <row r="298" spans="10:27" ht="16.5">
      <c r="J298" s="29">
        <v>294</v>
      </c>
      <c r="K298" s="19" t="s">
        <v>42</v>
      </c>
      <c r="L298" s="19" t="s">
        <v>142</v>
      </c>
      <c r="M298" s="19" t="s">
        <v>74</v>
      </c>
      <c r="N298" s="19" t="s">
        <v>32</v>
      </c>
      <c r="O298" s="19" t="s">
        <v>36</v>
      </c>
      <c r="Q298" s="20">
        <f t="shared" si="45"/>
        <v>8</v>
      </c>
      <c r="R298" s="20">
        <f t="shared" si="46"/>
        <v>5</v>
      </c>
      <c r="S298" s="20">
        <f t="shared" si="47"/>
        <v>16</v>
      </c>
      <c r="T298" s="20">
        <f t="shared" si="48"/>
        <v>5</v>
      </c>
      <c r="U298" s="20">
        <f t="shared" si="49"/>
        <v>4</v>
      </c>
      <c r="W298" s="20" t="str">
        <f t="shared" si="50"/>
        <v>K</v>
      </c>
      <c r="X298" s="20" t="str">
        <f t="shared" si="51"/>
        <v>M3</v>
      </c>
      <c r="Y298" s="20" t="str">
        <f t="shared" si="52"/>
        <v>KG</v>
      </c>
      <c r="Z298" s="20" t="str">
        <f t="shared" si="53"/>
        <v>M3</v>
      </c>
      <c r="AA298" s="20" t="str">
        <f t="shared" si="54"/>
        <v>M2</v>
      </c>
    </row>
    <row r="299" spans="10:27" ht="16.5">
      <c r="J299" s="16">
        <v>295</v>
      </c>
      <c r="K299" s="19" t="s">
        <v>33</v>
      </c>
      <c r="L299" s="19" t="s">
        <v>33</v>
      </c>
      <c r="M299" s="19" t="s">
        <v>43</v>
      </c>
      <c r="N299" s="19" t="s">
        <v>70</v>
      </c>
      <c r="O299" s="19" t="s">
        <v>42</v>
      </c>
      <c r="Q299" s="20">
        <f t="shared" si="45"/>
        <v>6</v>
      </c>
      <c r="R299" s="20">
        <f t="shared" si="46"/>
        <v>6</v>
      </c>
      <c r="S299" s="20">
        <f t="shared" si="47"/>
        <v>9</v>
      </c>
      <c r="T299" s="20">
        <f t="shared" si="48"/>
        <v>14</v>
      </c>
      <c r="U299" s="20">
        <f t="shared" si="49"/>
        <v>8</v>
      </c>
      <c r="W299" s="20" t="str">
        <f t="shared" si="50"/>
        <v>M4</v>
      </c>
      <c r="X299" s="20" t="str">
        <f t="shared" si="51"/>
        <v>M4</v>
      </c>
      <c r="Y299" s="20" t="str">
        <f t="shared" si="52"/>
        <v>Q</v>
      </c>
      <c r="Z299" s="20" t="str">
        <f t="shared" si="53"/>
        <v>M4G</v>
      </c>
      <c r="AA299" s="20" t="str">
        <f t="shared" si="54"/>
        <v>K</v>
      </c>
    </row>
    <row r="300" spans="10:27" ht="16.5">
      <c r="J300" s="16">
        <v>296</v>
      </c>
      <c r="K300" s="19" t="s">
        <v>44</v>
      </c>
      <c r="L300" s="19" t="s">
        <v>42</v>
      </c>
      <c r="M300" s="19" t="s">
        <v>41</v>
      </c>
      <c r="N300" s="19" t="s">
        <v>43</v>
      </c>
      <c r="O300" s="19" t="s">
        <v>42</v>
      </c>
      <c r="Q300" s="20">
        <f t="shared" si="45"/>
        <v>10</v>
      </c>
      <c r="R300" s="20">
        <f t="shared" si="46"/>
        <v>8</v>
      </c>
      <c r="S300" s="20">
        <f t="shared" si="47"/>
        <v>7</v>
      </c>
      <c r="T300" s="20">
        <f t="shared" si="48"/>
        <v>9</v>
      </c>
      <c r="U300" s="20">
        <f t="shared" si="49"/>
        <v>8</v>
      </c>
      <c r="W300" s="20" t="str">
        <f t="shared" si="50"/>
        <v>J</v>
      </c>
      <c r="X300" s="20" t="str">
        <f t="shared" si="51"/>
        <v>K</v>
      </c>
      <c r="Y300" s="20" t="str">
        <f t="shared" si="52"/>
        <v>A</v>
      </c>
      <c r="Z300" s="20" t="str">
        <f t="shared" si="53"/>
        <v>Q</v>
      </c>
      <c r="AA300" s="20" t="str">
        <f t="shared" si="54"/>
        <v>K</v>
      </c>
    </row>
    <row r="301" spans="10:27" ht="16.5">
      <c r="J301" s="29">
        <v>297</v>
      </c>
      <c r="K301" s="19" t="s">
        <v>33</v>
      </c>
      <c r="L301" s="19" t="s">
        <v>78</v>
      </c>
      <c r="M301" s="19" t="s">
        <v>35</v>
      </c>
      <c r="N301" s="19" t="s">
        <v>73</v>
      </c>
      <c r="O301" s="19" t="s">
        <v>43</v>
      </c>
      <c r="Q301" s="20">
        <f t="shared" si="45"/>
        <v>6</v>
      </c>
      <c r="R301" s="20">
        <f t="shared" si="46"/>
        <v>18</v>
      </c>
      <c r="S301" s="20">
        <f t="shared" si="47"/>
        <v>3</v>
      </c>
      <c r="T301" s="20">
        <f t="shared" si="48"/>
        <v>16</v>
      </c>
      <c r="U301" s="20">
        <f t="shared" si="49"/>
        <v>9</v>
      </c>
      <c r="W301" s="20" t="str">
        <f t="shared" si="50"/>
        <v>M4</v>
      </c>
      <c r="X301" s="20" t="str">
        <f t="shared" si="51"/>
        <v>JG</v>
      </c>
      <c r="Y301" s="20" t="str">
        <f t="shared" si="52"/>
        <v>M1</v>
      </c>
      <c r="Z301" s="20" t="str">
        <f t="shared" si="53"/>
        <v>KG</v>
      </c>
      <c r="AA301" s="20" t="str">
        <f t="shared" si="54"/>
        <v>Q</v>
      </c>
    </row>
    <row r="302" spans="10:27" ht="16.5">
      <c r="J302" s="29">
        <v>298</v>
      </c>
      <c r="K302" s="19" t="s">
        <v>42</v>
      </c>
      <c r="L302" s="19" t="s">
        <v>36</v>
      </c>
      <c r="M302" s="19" t="s">
        <v>43</v>
      </c>
      <c r="N302" s="19" t="s">
        <v>42</v>
      </c>
      <c r="O302" s="19" t="s">
        <v>44</v>
      </c>
      <c r="Q302" s="20">
        <f t="shared" si="45"/>
        <v>8</v>
      </c>
      <c r="R302" s="20">
        <f t="shared" si="46"/>
        <v>4</v>
      </c>
      <c r="S302" s="20">
        <f t="shared" si="47"/>
        <v>9</v>
      </c>
      <c r="T302" s="20">
        <f t="shared" si="48"/>
        <v>8</v>
      </c>
      <c r="U302" s="20">
        <f t="shared" si="49"/>
        <v>10</v>
      </c>
      <c r="W302" s="20" t="str">
        <f t="shared" si="50"/>
        <v>K</v>
      </c>
      <c r="X302" s="20" t="str">
        <f t="shared" si="51"/>
        <v>M2</v>
      </c>
      <c r="Y302" s="20" t="str">
        <f t="shared" si="52"/>
        <v>Q</v>
      </c>
      <c r="Z302" s="20" t="str">
        <f t="shared" si="53"/>
        <v>K</v>
      </c>
      <c r="AA302" s="20" t="str">
        <f t="shared" si="54"/>
        <v>J</v>
      </c>
    </row>
    <row r="303" spans="10:27" ht="16.5">
      <c r="J303" s="29">
        <v>299</v>
      </c>
      <c r="K303" s="19" t="s">
        <v>34</v>
      </c>
      <c r="L303" s="19" t="s">
        <v>41</v>
      </c>
      <c r="M303" s="19" t="s">
        <v>41</v>
      </c>
      <c r="N303" s="19" t="s">
        <v>42</v>
      </c>
      <c r="O303" s="19" t="s">
        <v>36</v>
      </c>
      <c r="Q303" s="20">
        <f t="shared" si="45"/>
        <v>2</v>
      </c>
      <c r="R303" s="20">
        <f t="shared" si="46"/>
        <v>7</v>
      </c>
      <c r="S303" s="20">
        <f t="shared" si="47"/>
        <v>7</v>
      </c>
      <c r="T303" s="20">
        <f t="shared" si="48"/>
        <v>8</v>
      </c>
      <c r="U303" s="20">
        <f t="shared" si="49"/>
        <v>4</v>
      </c>
      <c r="W303" s="20" t="str">
        <f t="shared" si="50"/>
        <v>Scatter</v>
      </c>
      <c r="X303" s="20" t="str">
        <f t="shared" si="51"/>
        <v>A</v>
      </c>
      <c r="Y303" s="20" t="str">
        <f t="shared" si="52"/>
        <v>A</v>
      </c>
      <c r="Z303" s="20" t="str">
        <f t="shared" si="53"/>
        <v>K</v>
      </c>
      <c r="AA303" s="20" t="str">
        <f t="shared" si="54"/>
        <v>M2</v>
      </c>
    </row>
    <row r="304" spans="10:27" ht="16.5">
      <c r="J304" s="16">
        <v>300</v>
      </c>
      <c r="K304" s="19" t="s">
        <v>139</v>
      </c>
      <c r="L304" s="19" t="s">
        <v>33</v>
      </c>
      <c r="M304" s="19" t="s">
        <v>43</v>
      </c>
      <c r="N304" s="19" t="s">
        <v>76</v>
      </c>
      <c r="O304" s="19" t="s">
        <v>36</v>
      </c>
      <c r="Q304" s="20">
        <f t="shared" si="45"/>
        <v>9</v>
      </c>
      <c r="R304" s="20">
        <f t="shared" si="46"/>
        <v>6</v>
      </c>
      <c r="S304" s="20">
        <f t="shared" si="47"/>
        <v>9</v>
      </c>
      <c r="T304" s="20">
        <f t="shared" si="48"/>
        <v>17</v>
      </c>
      <c r="U304" s="20">
        <f t="shared" si="49"/>
        <v>4</v>
      </c>
      <c r="W304" s="20" t="str">
        <f t="shared" si="50"/>
        <v>Q</v>
      </c>
      <c r="X304" s="20" t="str">
        <f t="shared" si="51"/>
        <v>M4</v>
      </c>
      <c r="Y304" s="20" t="str">
        <f t="shared" si="52"/>
        <v>Q</v>
      </c>
      <c r="Z304" s="20" t="str">
        <f t="shared" si="53"/>
        <v>QG</v>
      </c>
      <c r="AA304" s="20" t="str">
        <f t="shared" si="54"/>
        <v>M2</v>
      </c>
    </row>
    <row r="305" spans="10:27" ht="16.5">
      <c r="J305" s="16">
        <v>301</v>
      </c>
      <c r="K305" s="19" t="s">
        <v>36</v>
      </c>
      <c r="L305" s="19" t="s">
        <v>33</v>
      </c>
      <c r="M305" s="19" t="s">
        <v>41</v>
      </c>
      <c r="N305" s="19" t="s">
        <v>32</v>
      </c>
      <c r="O305" s="19" t="s">
        <v>36</v>
      </c>
      <c r="Q305" s="20">
        <f t="shared" si="45"/>
        <v>4</v>
      </c>
      <c r="R305" s="20">
        <f t="shared" si="46"/>
        <v>6</v>
      </c>
      <c r="S305" s="20">
        <f t="shared" si="47"/>
        <v>7</v>
      </c>
      <c r="T305" s="20">
        <f t="shared" si="48"/>
        <v>5</v>
      </c>
      <c r="U305" s="20">
        <f t="shared" si="49"/>
        <v>4</v>
      </c>
      <c r="W305" s="20" t="str">
        <f t="shared" si="50"/>
        <v>M2</v>
      </c>
      <c r="X305" s="20" t="str">
        <f t="shared" si="51"/>
        <v>M4</v>
      </c>
      <c r="Y305" s="20" t="str">
        <f t="shared" si="52"/>
        <v>A</v>
      </c>
      <c r="Z305" s="20" t="str">
        <f t="shared" si="53"/>
        <v>M3</v>
      </c>
      <c r="AA305" s="20" t="str">
        <f t="shared" si="54"/>
        <v>M2</v>
      </c>
    </row>
    <row r="306" spans="10:27" ht="16.5">
      <c r="J306" s="29">
        <v>302</v>
      </c>
      <c r="K306" s="19" t="s">
        <v>44</v>
      </c>
      <c r="L306" s="19" t="s">
        <v>42</v>
      </c>
      <c r="M306" s="19" t="s">
        <v>67</v>
      </c>
      <c r="N306" s="19" t="s">
        <v>43</v>
      </c>
      <c r="O306" s="19" t="s">
        <v>44</v>
      </c>
      <c r="Q306" s="20">
        <f t="shared" si="45"/>
        <v>10</v>
      </c>
      <c r="R306" s="20">
        <f t="shared" si="46"/>
        <v>8</v>
      </c>
      <c r="S306" s="20">
        <f t="shared" si="47"/>
        <v>13</v>
      </c>
      <c r="T306" s="20">
        <f t="shared" si="48"/>
        <v>9</v>
      </c>
      <c r="U306" s="20">
        <f t="shared" si="49"/>
        <v>10</v>
      </c>
      <c r="W306" s="20" t="str">
        <f t="shared" si="50"/>
        <v>J</v>
      </c>
      <c r="X306" s="20" t="str">
        <f t="shared" si="51"/>
        <v>K</v>
      </c>
      <c r="Y306" s="20" t="str">
        <f t="shared" si="52"/>
        <v>M3G</v>
      </c>
      <c r="Z306" s="20" t="str">
        <f t="shared" si="53"/>
        <v>Q</v>
      </c>
      <c r="AA306" s="20" t="str">
        <f t="shared" si="54"/>
        <v>J</v>
      </c>
    </row>
    <row r="307" spans="10:27" ht="16.5">
      <c r="J307" s="29">
        <v>303</v>
      </c>
      <c r="K307" s="19" t="s">
        <v>41</v>
      </c>
      <c r="L307" s="19" t="s">
        <v>137</v>
      </c>
      <c r="M307" s="19" t="s">
        <v>138</v>
      </c>
      <c r="N307" s="19" t="s">
        <v>41</v>
      </c>
      <c r="O307" s="19" t="s">
        <v>41</v>
      </c>
      <c r="Q307" s="20">
        <f t="shared" si="45"/>
        <v>7</v>
      </c>
      <c r="R307" s="20">
        <f t="shared" si="46"/>
        <v>7</v>
      </c>
      <c r="S307" s="20">
        <f t="shared" si="47"/>
        <v>8</v>
      </c>
      <c r="T307" s="20">
        <f t="shared" si="48"/>
        <v>7</v>
      </c>
      <c r="U307" s="20">
        <f t="shared" si="49"/>
        <v>7</v>
      </c>
      <c r="W307" s="20" t="str">
        <f t="shared" si="50"/>
        <v>A</v>
      </c>
      <c r="X307" s="20" t="str">
        <f t="shared" si="51"/>
        <v>A</v>
      </c>
      <c r="Y307" s="20" t="str">
        <f t="shared" si="52"/>
        <v>K</v>
      </c>
      <c r="Z307" s="20" t="str">
        <f t="shared" si="53"/>
        <v>A</v>
      </c>
      <c r="AA307" s="20" t="str">
        <f t="shared" si="54"/>
        <v>A</v>
      </c>
    </row>
    <row r="308" spans="10:27" ht="16.5">
      <c r="J308" s="29">
        <v>304</v>
      </c>
      <c r="K308" s="19" t="s">
        <v>42</v>
      </c>
      <c r="L308" s="19" t="s">
        <v>69</v>
      </c>
      <c r="M308" s="19" t="s">
        <v>140</v>
      </c>
      <c r="N308" s="19" t="s">
        <v>32</v>
      </c>
      <c r="O308" s="19" t="s">
        <v>44</v>
      </c>
      <c r="Q308" s="20">
        <f t="shared" si="45"/>
        <v>8</v>
      </c>
      <c r="R308" s="20">
        <f t="shared" si="46"/>
        <v>14</v>
      </c>
      <c r="S308" s="20">
        <f t="shared" si="47"/>
        <v>10</v>
      </c>
      <c r="T308" s="20">
        <f t="shared" si="48"/>
        <v>5</v>
      </c>
      <c r="U308" s="20">
        <f t="shared" si="49"/>
        <v>10</v>
      </c>
      <c r="W308" s="20" t="str">
        <f t="shared" si="50"/>
        <v>K</v>
      </c>
      <c r="X308" s="20" t="str">
        <f t="shared" si="51"/>
        <v>M4G</v>
      </c>
      <c r="Y308" s="20" t="str">
        <f t="shared" si="52"/>
        <v>J</v>
      </c>
      <c r="Z308" s="20" t="str">
        <f t="shared" si="53"/>
        <v>M3</v>
      </c>
      <c r="AA308" s="20" t="str">
        <f t="shared" si="54"/>
        <v>J</v>
      </c>
    </row>
    <row r="309" spans="10:27" ht="16.5">
      <c r="J309" s="16">
        <v>305</v>
      </c>
      <c r="K309" s="19" t="s">
        <v>43</v>
      </c>
      <c r="L309" s="19" t="s">
        <v>44</v>
      </c>
      <c r="M309" s="19" t="s">
        <v>75</v>
      </c>
      <c r="N309" s="19" t="s">
        <v>73</v>
      </c>
      <c r="O309" s="19" t="s">
        <v>42</v>
      </c>
      <c r="Q309" s="20">
        <f t="shared" si="45"/>
        <v>9</v>
      </c>
      <c r="R309" s="20">
        <f t="shared" si="46"/>
        <v>10</v>
      </c>
      <c r="S309" s="20">
        <f t="shared" si="47"/>
        <v>17</v>
      </c>
      <c r="T309" s="20">
        <f t="shared" si="48"/>
        <v>16</v>
      </c>
      <c r="U309" s="20">
        <f t="shared" si="49"/>
        <v>8</v>
      </c>
      <c r="W309" s="20" t="str">
        <f t="shared" si="50"/>
        <v>Q</v>
      </c>
      <c r="X309" s="20" t="str">
        <f t="shared" si="51"/>
        <v>J</v>
      </c>
      <c r="Y309" s="20" t="str">
        <f t="shared" si="52"/>
        <v>QG</v>
      </c>
      <c r="Z309" s="20" t="str">
        <f t="shared" si="53"/>
        <v>KG</v>
      </c>
      <c r="AA309" s="20" t="str">
        <f t="shared" si="54"/>
        <v>K</v>
      </c>
    </row>
    <row r="310" spans="10:27" ht="16.5">
      <c r="J310" s="16">
        <v>306</v>
      </c>
      <c r="K310" s="19" t="s">
        <v>42</v>
      </c>
      <c r="L310" s="19" t="s">
        <v>69</v>
      </c>
      <c r="M310" s="19" t="s">
        <v>43</v>
      </c>
      <c r="N310" s="19" t="s">
        <v>35</v>
      </c>
      <c r="O310" s="19" t="s">
        <v>44</v>
      </c>
      <c r="Q310" s="20">
        <f t="shared" si="45"/>
        <v>8</v>
      </c>
      <c r="R310" s="20">
        <f t="shared" si="46"/>
        <v>14</v>
      </c>
      <c r="S310" s="20">
        <f t="shared" si="47"/>
        <v>9</v>
      </c>
      <c r="T310" s="20">
        <f t="shared" si="48"/>
        <v>3</v>
      </c>
      <c r="U310" s="20">
        <f t="shared" si="49"/>
        <v>10</v>
      </c>
      <c r="W310" s="20" t="str">
        <f t="shared" si="50"/>
        <v>K</v>
      </c>
      <c r="X310" s="20" t="str">
        <f t="shared" si="51"/>
        <v>M4G</v>
      </c>
      <c r="Y310" s="20" t="str">
        <f t="shared" si="52"/>
        <v>Q</v>
      </c>
      <c r="Z310" s="20" t="str">
        <f t="shared" si="53"/>
        <v>M1</v>
      </c>
      <c r="AA310" s="20" t="str">
        <f t="shared" si="54"/>
        <v>J</v>
      </c>
    </row>
    <row r="311" spans="10:27" ht="16.5">
      <c r="J311" s="29">
        <v>307</v>
      </c>
      <c r="K311" s="19" t="s">
        <v>33</v>
      </c>
      <c r="L311" s="19" t="s">
        <v>36</v>
      </c>
      <c r="M311" s="19" t="s">
        <v>143</v>
      </c>
      <c r="N311" s="19" t="s">
        <v>32</v>
      </c>
      <c r="O311" s="19" t="s">
        <v>41</v>
      </c>
      <c r="Q311" s="20">
        <f t="shared" si="45"/>
        <v>6</v>
      </c>
      <c r="R311" s="20">
        <f t="shared" si="46"/>
        <v>4</v>
      </c>
      <c r="S311" s="20">
        <f t="shared" si="47"/>
        <v>4</v>
      </c>
      <c r="T311" s="20">
        <f t="shared" si="48"/>
        <v>5</v>
      </c>
      <c r="U311" s="20">
        <f t="shared" si="49"/>
        <v>7</v>
      </c>
      <c r="W311" s="20" t="str">
        <f t="shared" si="50"/>
        <v>M4</v>
      </c>
      <c r="X311" s="20" t="str">
        <f t="shared" si="51"/>
        <v>M2</v>
      </c>
      <c r="Y311" s="20" t="str">
        <f t="shared" si="52"/>
        <v>M2</v>
      </c>
      <c r="Z311" s="20" t="str">
        <f t="shared" si="53"/>
        <v>M3</v>
      </c>
      <c r="AA311" s="20" t="str">
        <f t="shared" si="54"/>
        <v>A</v>
      </c>
    </row>
    <row r="312" spans="10:27" ht="16.5">
      <c r="J312" s="29">
        <v>308</v>
      </c>
      <c r="K312" s="19" t="s">
        <v>41</v>
      </c>
      <c r="L312" s="19" t="s">
        <v>142</v>
      </c>
      <c r="M312" s="19" t="s">
        <v>138</v>
      </c>
      <c r="N312" s="19" t="s">
        <v>42</v>
      </c>
      <c r="O312" s="19" t="s">
        <v>43</v>
      </c>
      <c r="Q312" s="20">
        <f t="shared" si="45"/>
        <v>7</v>
      </c>
      <c r="R312" s="20">
        <f t="shared" si="46"/>
        <v>5</v>
      </c>
      <c r="S312" s="20">
        <f t="shared" si="47"/>
        <v>8</v>
      </c>
      <c r="T312" s="20">
        <f t="shared" si="48"/>
        <v>8</v>
      </c>
      <c r="U312" s="20">
        <f t="shared" si="49"/>
        <v>9</v>
      </c>
      <c r="W312" s="20" t="str">
        <f t="shared" si="50"/>
        <v>A</v>
      </c>
      <c r="X312" s="20" t="str">
        <f t="shared" si="51"/>
        <v>M3</v>
      </c>
      <c r="Y312" s="20" t="str">
        <f t="shared" si="52"/>
        <v>K</v>
      </c>
      <c r="Z312" s="20" t="str">
        <f t="shared" si="53"/>
        <v>K</v>
      </c>
      <c r="AA312" s="20" t="str">
        <f t="shared" si="54"/>
        <v>Q</v>
      </c>
    </row>
    <row r="313" spans="10:27" ht="16.5">
      <c r="J313" s="29">
        <v>309</v>
      </c>
      <c r="K313" s="19" t="s">
        <v>43</v>
      </c>
      <c r="L313" s="19" t="s">
        <v>42</v>
      </c>
      <c r="M313" s="19" t="s">
        <v>41</v>
      </c>
      <c r="N313" s="19" t="s">
        <v>64</v>
      </c>
      <c r="O313" s="19" t="s">
        <v>44</v>
      </c>
      <c r="Q313" s="20">
        <f t="shared" si="45"/>
        <v>9</v>
      </c>
      <c r="R313" s="20">
        <f t="shared" si="46"/>
        <v>8</v>
      </c>
      <c r="S313" s="20">
        <f t="shared" si="47"/>
        <v>7</v>
      </c>
      <c r="T313" s="20">
        <f t="shared" si="48"/>
        <v>11</v>
      </c>
      <c r="U313" s="20">
        <f t="shared" si="49"/>
        <v>10</v>
      </c>
      <c r="W313" s="20" t="str">
        <f t="shared" si="50"/>
        <v>Q</v>
      </c>
      <c r="X313" s="20" t="str">
        <f t="shared" si="51"/>
        <v>K</v>
      </c>
      <c r="Y313" s="20" t="str">
        <f t="shared" si="52"/>
        <v>A</v>
      </c>
      <c r="Z313" s="20" t="str">
        <f t="shared" si="53"/>
        <v>M1G</v>
      </c>
      <c r="AA313" s="20" t="str">
        <f t="shared" si="54"/>
        <v>J</v>
      </c>
    </row>
    <row r="314" spans="10:27" ht="16.5">
      <c r="J314" s="16">
        <v>310</v>
      </c>
      <c r="K314" s="19" t="s">
        <v>41</v>
      </c>
      <c r="L314" s="19" t="s">
        <v>36</v>
      </c>
      <c r="M314" s="19" t="s">
        <v>34</v>
      </c>
      <c r="N314" s="19" t="s">
        <v>43</v>
      </c>
      <c r="O314" s="19" t="s">
        <v>44</v>
      </c>
      <c r="Q314" s="20">
        <f t="shared" si="45"/>
        <v>7</v>
      </c>
      <c r="R314" s="20">
        <f t="shared" si="46"/>
        <v>4</v>
      </c>
      <c r="S314" s="20">
        <f t="shared" si="47"/>
        <v>2</v>
      </c>
      <c r="T314" s="20">
        <f t="shared" si="48"/>
        <v>9</v>
      </c>
      <c r="U314" s="20">
        <f t="shared" si="49"/>
        <v>10</v>
      </c>
      <c r="W314" s="20" t="str">
        <f t="shared" si="50"/>
        <v>A</v>
      </c>
      <c r="X314" s="20" t="str">
        <f t="shared" si="51"/>
        <v>M2</v>
      </c>
      <c r="Y314" s="20" t="str">
        <f t="shared" si="52"/>
        <v>Scatter</v>
      </c>
      <c r="Z314" s="20" t="str">
        <f t="shared" si="53"/>
        <v>Q</v>
      </c>
      <c r="AA314" s="20" t="str">
        <f t="shared" si="54"/>
        <v>J</v>
      </c>
    </row>
    <row r="315" spans="10:27" ht="16.5">
      <c r="J315" s="16">
        <v>311</v>
      </c>
      <c r="K315" s="19" t="s">
        <v>36</v>
      </c>
      <c r="L315" s="19" t="s">
        <v>78</v>
      </c>
      <c r="M315" s="19" t="s">
        <v>41</v>
      </c>
      <c r="N315" s="19" t="s">
        <v>137</v>
      </c>
      <c r="O315" s="19" t="s">
        <v>36</v>
      </c>
      <c r="Q315" s="20">
        <f t="shared" si="45"/>
        <v>4</v>
      </c>
      <c r="R315" s="20">
        <f t="shared" si="46"/>
        <v>18</v>
      </c>
      <c r="S315" s="20">
        <f t="shared" si="47"/>
        <v>7</v>
      </c>
      <c r="T315" s="20">
        <f t="shared" si="48"/>
        <v>7</v>
      </c>
      <c r="U315" s="20">
        <f t="shared" si="49"/>
        <v>4</v>
      </c>
      <c r="W315" s="20" t="str">
        <f t="shared" si="50"/>
        <v>M2</v>
      </c>
      <c r="X315" s="20" t="str">
        <f t="shared" si="51"/>
        <v>JG</v>
      </c>
      <c r="Y315" s="20" t="str">
        <f t="shared" si="52"/>
        <v>A</v>
      </c>
      <c r="Z315" s="20" t="str">
        <f t="shared" si="53"/>
        <v>A</v>
      </c>
      <c r="AA315" s="20" t="str">
        <f t="shared" si="54"/>
        <v>M2</v>
      </c>
    </row>
    <row r="316" spans="10:27" ht="16.5">
      <c r="J316" s="29">
        <v>312</v>
      </c>
      <c r="K316" s="19" t="s">
        <v>35</v>
      </c>
      <c r="L316" s="19" t="s">
        <v>41</v>
      </c>
      <c r="M316" s="19" t="s">
        <v>76</v>
      </c>
      <c r="N316" s="19" t="s">
        <v>43</v>
      </c>
      <c r="O316" s="19" t="s">
        <v>42</v>
      </c>
      <c r="Q316" s="20">
        <f t="shared" si="45"/>
        <v>3</v>
      </c>
      <c r="R316" s="20">
        <f t="shared" si="46"/>
        <v>7</v>
      </c>
      <c r="S316" s="20">
        <f t="shared" si="47"/>
        <v>17</v>
      </c>
      <c r="T316" s="20">
        <f t="shared" si="48"/>
        <v>9</v>
      </c>
      <c r="U316" s="20">
        <f t="shared" si="49"/>
        <v>8</v>
      </c>
      <c r="W316" s="20" t="str">
        <f t="shared" si="50"/>
        <v>M1</v>
      </c>
      <c r="X316" s="20" t="str">
        <f t="shared" si="51"/>
        <v>A</v>
      </c>
      <c r="Y316" s="20" t="str">
        <f t="shared" si="52"/>
        <v>QG</v>
      </c>
      <c r="Z316" s="20" t="str">
        <f t="shared" si="53"/>
        <v>Q</v>
      </c>
      <c r="AA316" s="20" t="str">
        <f t="shared" si="54"/>
        <v>K</v>
      </c>
    </row>
    <row r="317" spans="10:27" ht="16.5">
      <c r="J317" s="29">
        <v>313</v>
      </c>
      <c r="K317" s="19" t="s">
        <v>33</v>
      </c>
      <c r="L317" s="19" t="s">
        <v>33</v>
      </c>
      <c r="M317" s="19" t="s">
        <v>140</v>
      </c>
      <c r="N317" s="19" t="s">
        <v>42</v>
      </c>
      <c r="O317" s="19" t="s">
        <v>42</v>
      </c>
      <c r="Q317" s="20">
        <f t="shared" si="45"/>
        <v>6</v>
      </c>
      <c r="R317" s="20">
        <f t="shared" si="46"/>
        <v>6</v>
      </c>
      <c r="S317" s="20">
        <f t="shared" si="47"/>
        <v>10</v>
      </c>
      <c r="T317" s="20">
        <f t="shared" si="48"/>
        <v>8</v>
      </c>
      <c r="U317" s="20">
        <f t="shared" si="49"/>
        <v>8</v>
      </c>
      <c r="W317" s="20" t="str">
        <f t="shared" si="50"/>
        <v>M4</v>
      </c>
      <c r="X317" s="20" t="str">
        <f t="shared" si="51"/>
        <v>M4</v>
      </c>
      <c r="Y317" s="20" t="str">
        <f t="shared" si="52"/>
        <v>J</v>
      </c>
      <c r="Z317" s="20" t="str">
        <f t="shared" si="53"/>
        <v>K</v>
      </c>
      <c r="AA317" s="20" t="str">
        <f t="shared" si="54"/>
        <v>K</v>
      </c>
    </row>
    <row r="318" spans="10:27" ht="16.5">
      <c r="J318" s="29">
        <v>314</v>
      </c>
      <c r="K318" s="19" t="s">
        <v>44</v>
      </c>
      <c r="L318" s="19" t="s">
        <v>72</v>
      </c>
      <c r="M318" s="19" t="s">
        <v>32</v>
      </c>
      <c r="N318" s="19" t="s">
        <v>34</v>
      </c>
      <c r="O318" s="19" t="s">
        <v>44</v>
      </c>
      <c r="Q318" s="20">
        <f t="shared" si="45"/>
        <v>10</v>
      </c>
      <c r="R318" s="20">
        <f t="shared" si="46"/>
        <v>15</v>
      </c>
      <c r="S318" s="20">
        <f t="shared" si="47"/>
        <v>5</v>
      </c>
      <c r="T318" s="20">
        <f t="shared" si="48"/>
        <v>2</v>
      </c>
      <c r="U318" s="20">
        <f t="shared" si="49"/>
        <v>10</v>
      </c>
      <c r="W318" s="20" t="str">
        <f t="shared" si="50"/>
        <v>J</v>
      </c>
      <c r="X318" s="20" t="str">
        <f t="shared" si="51"/>
        <v>AG</v>
      </c>
      <c r="Y318" s="20" t="str">
        <f t="shared" si="52"/>
        <v>M3</v>
      </c>
      <c r="Z318" s="20" t="str">
        <f t="shared" si="53"/>
        <v>Scatter</v>
      </c>
      <c r="AA318" s="20" t="str">
        <f t="shared" si="54"/>
        <v>J</v>
      </c>
    </row>
    <row r="319" spans="10:27" ht="16.5">
      <c r="J319" s="16">
        <v>315</v>
      </c>
      <c r="K319" s="19" t="s">
        <v>43</v>
      </c>
      <c r="L319" s="19" t="s">
        <v>41</v>
      </c>
      <c r="M319" s="19" t="s">
        <v>138</v>
      </c>
      <c r="N319" s="19" t="s">
        <v>44</v>
      </c>
      <c r="O319" s="19" t="s">
        <v>32</v>
      </c>
      <c r="Q319" s="20">
        <f t="shared" si="45"/>
        <v>9</v>
      </c>
      <c r="R319" s="20">
        <f t="shared" si="46"/>
        <v>7</v>
      </c>
      <c r="S319" s="20">
        <f t="shared" si="47"/>
        <v>8</v>
      </c>
      <c r="T319" s="20">
        <f t="shared" si="48"/>
        <v>10</v>
      </c>
      <c r="U319" s="20">
        <f t="shared" si="49"/>
        <v>5</v>
      </c>
      <c r="W319" s="20" t="str">
        <f t="shared" si="50"/>
        <v>Q</v>
      </c>
      <c r="X319" s="20" t="str">
        <f t="shared" si="51"/>
        <v>A</v>
      </c>
      <c r="Y319" s="20" t="str">
        <f t="shared" si="52"/>
        <v>K</v>
      </c>
      <c r="Z319" s="20" t="str">
        <f t="shared" si="53"/>
        <v>J</v>
      </c>
      <c r="AA319" s="20" t="str">
        <f t="shared" si="54"/>
        <v>M3</v>
      </c>
    </row>
    <row r="320" spans="10:27" ht="16.5">
      <c r="J320" s="16">
        <v>316</v>
      </c>
      <c r="K320" s="19" t="s">
        <v>41</v>
      </c>
      <c r="L320" s="19" t="s">
        <v>33</v>
      </c>
      <c r="M320" s="19" t="s">
        <v>143</v>
      </c>
      <c r="N320" s="19" t="s">
        <v>32</v>
      </c>
      <c r="O320" s="19" t="s">
        <v>42</v>
      </c>
      <c r="Q320" s="20">
        <f t="shared" si="45"/>
        <v>7</v>
      </c>
      <c r="R320" s="20">
        <f t="shared" si="46"/>
        <v>6</v>
      </c>
      <c r="S320" s="20">
        <f t="shared" si="47"/>
        <v>4</v>
      </c>
      <c r="T320" s="20">
        <f t="shared" si="48"/>
        <v>5</v>
      </c>
      <c r="U320" s="20">
        <f t="shared" si="49"/>
        <v>8</v>
      </c>
      <c r="W320" s="20" t="str">
        <f t="shared" si="50"/>
        <v>A</v>
      </c>
      <c r="X320" s="20" t="str">
        <f t="shared" si="51"/>
        <v>M4</v>
      </c>
      <c r="Y320" s="20" t="str">
        <f t="shared" si="52"/>
        <v>M2</v>
      </c>
      <c r="Z320" s="20" t="str">
        <f t="shared" si="53"/>
        <v>M3</v>
      </c>
      <c r="AA320" s="20" t="str">
        <f t="shared" si="54"/>
        <v>K</v>
      </c>
    </row>
    <row r="321" spans="10:27" ht="16.5">
      <c r="J321" s="29">
        <v>317</v>
      </c>
      <c r="K321" s="19" t="s">
        <v>42</v>
      </c>
      <c r="L321" s="19" t="s">
        <v>44</v>
      </c>
      <c r="M321" s="19" t="s">
        <v>141</v>
      </c>
      <c r="N321" s="19" t="s">
        <v>76</v>
      </c>
      <c r="O321" s="19" t="s">
        <v>32</v>
      </c>
      <c r="Q321" s="20">
        <f t="shared" si="45"/>
        <v>8</v>
      </c>
      <c r="R321" s="20">
        <f t="shared" si="46"/>
        <v>10</v>
      </c>
      <c r="S321" s="20">
        <f t="shared" si="47"/>
        <v>6</v>
      </c>
      <c r="T321" s="20">
        <f t="shared" si="48"/>
        <v>17</v>
      </c>
      <c r="U321" s="20">
        <f t="shared" si="49"/>
        <v>5</v>
      </c>
      <c r="W321" s="20" t="str">
        <f t="shared" si="50"/>
        <v>K</v>
      </c>
      <c r="X321" s="20" t="str">
        <f t="shared" si="51"/>
        <v>J</v>
      </c>
      <c r="Y321" s="20" t="str">
        <f t="shared" si="52"/>
        <v>M4</v>
      </c>
      <c r="Z321" s="20" t="str">
        <f t="shared" si="53"/>
        <v>QG</v>
      </c>
      <c r="AA321" s="20" t="str">
        <f t="shared" si="54"/>
        <v>M3</v>
      </c>
    </row>
    <row r="322" spans="10:27" ht="16.5">
      <c r="J322" s="29">
        <v>318</v>
      </c>
      <c r="K322" s="19" t="s">
        <v>36</v>
      </c>
      <c r="L322" s="19" t="s">
        <v>36</v>
      </c>
      <c r="M322" s="19" t="s">
        <v>78</v>
      </c>
      <c r="N322" s="19" t="s">
        <v>72</v>
      </c>
      <c r="O322" s="19" t="s">
        <v>41</v>
      </c>
      <c r="Q322" s="20">
        <f t="shared" si="45"/>
        <v>4</v>
      </c>
      <c r="R322" s="20">
        <f t="shared" si="46"/>
        <v>4</v>
      </c>
      <c r="S322" s="20">
        <f t="shared" si="47"/>
        <v>18</v>
      </c>
      <c r="T322" s="20">
        <f t="shared" si="48"/>
        <v>15</v>
      </c>
      <c r="U322" s="20">
        <f t="shared" si="49"/>
        <v>7</v>
      </c>
      <c r="W322" s="20" t="str">
        <f t="shared" si="50"/>
        <v>M2</v>
      </c>
      <c r="X322" s="20" t="str">
        <f t="shared" si="51"/>
        <v>M2</v>
      </c>
      <c r="Y322" s="20" t="str">
        <f t="shared" si="52"/>
        <v>JG</v>
      </c>
      <c r="Z322" s="20" t="str">
        <f t="shared" si="53"/>
        <v>AG</v>
      </c>
      <c r="AA322" s="20" t="str">
        <f t="shared" si="54"/>
        <v>A</v>
      </c>
    </row>
    <row r="323" spans="10:27" ht="16.5">
      <c r="J323" s="29">
        <v>319</v>
      </c>
      <c r="K323" s="19" t="s">
        <v>32</v>
      </c>
      <c r="L323" s="19" t="s">
        <v>33</v>
      </c>
      <c r="M323" s="19" t="s">
        <v>138</v>
      </c>
      <c r="N323" s="19" t="s">
        <v>43</v>
      </c>
      <c r="O323" s="19" t="s">
        <v>42</v>
      </c>
      <c r="Q323" s="20">
        <f t="shared" si="45"/>
        <v>5</v>
      </c>
      <c r="R323" s="20">
        <f t="shared" si="46"/>
        <v>6</v>
      </c>
      <c r="S323" s="20">
        <f t="shared" si="47"/>
        <v>8</v>
      </c>
      <c r="T323" s="20">
        <f t="shared" si="48"/>
        <v>9</v>
      </c>
      <c r="U323" s="20">
        <f t="shared" si="49"/>
        <v>8</v>
      </c>
      <c r="W323" s="20" t="str">
        <f t="shared" si="50"/>
        <v>M3</v>
      </c>
      <c r="X323" s="20" t="str">
        <f t="shared" si="51"/>
        <v>M4</v>
      </c>
      <c r="Y323" s="20" t="str">
        <f t="shared" si="52"/>
        <v>K</v>
      </c>
      <c r="Z323" s="20" t="str">
        <f t="shared" si="53"/>
        <v>Q</v>
      </c>
      <c r="AA323" s="20" t="str">
        <f t="shared" si="54"/>
        <v>K</v>
      </c>
    </row>
    <row r="324" spans="10:27" ht="16.5">
      <c r="J324" s="16">
        <v>320</v>
      </c>
      <c r="K324" s="19" t="s">
        <v>36</v>
      </c>
      <c r="L324" s="19" t="s">
        <v>42</v>
      </c>
      <c r="M324" s="19" t="s">
        <v>78</v>
      </c>
      <c r="N324" s="19" t="s">
        <v>77</v>
      </c>
      <c r="O324" s="19" t="s">
        <v>43</v>
      </c>
      <c r="Q324" s="20">
        <f t="shared" si="45"/>
        <v>4</v>
      </c>
      <c r="R324" s="20">
        <f t="shared" si="46"/>
        <v>8</v>
      </c>
      <c r="S324" s="20">
        <f t="shared" si="47"/>
        <v>18</v>
      </c>
      <c r="T324" s="20">
        <f t="shared" si="48"/>
        <v>18</v>
      </c>
      <c r="U324" s="20">
        <f t="shared" si="49"/>
        <v>9</v>
      </c>
      <c r="W324" s="20" t="str">
        <f t="shared" si="50"/>
        <v>M2</v>
      </c>
      <c r="X324" s="20" t="str">
        <f t="shared" si="51"/>
        <v>K</v>
      </c>
      <c r="Y324" s="20" t="str">
        <f t="shared" si="52"/>
        <v>JG</v>
      </c>
      <c r="Z324" s="20" t="str">
        <f t="shared" si="53"/>
        <v>JG</v>
      </c>
      <c r="AA324" s="20" t="str">
        <f t="shared" si="54"/>
        <v>Q</v>
      </c>
    </row>
    <row r="325" spans="10:27" ht="16.5">
      <c r="J325" s="16">
        <v>321</v>
      </c>
      <c r="K325" s="19" t="s">
        <v>32</v>
      </c>
      <c r="L325" s="19" t="s">
        <v>34</v>
      </c>
      <c r="M325" s="19" t="s">
        <v>41</v>
      </c>
      <c r="N325" s="19" t="s">
        <v>42</v>
      </c>
      <c r="O325" s="19" t="s">
        <v>36</v>
      </c>
      <c r="Q325" s="20">
        <f t="shared" ref="Q325:Q388" si="55">IF(K325="","",VLOOKUP(K325,$A:$H,8,FALSE))</f>
        <v>5</v>
      </c>
      <c r="R325" s="20">
        <f t="shared" ref="R325:R388" si="56">IF(L325="","",VLOOKUP(L325,$A:$H,8,FALSE))</f>
        <v>2</v>
      </c>
      <c r="S325" s="20">
        <f t="shared" ref="S325:S388" si="57">IF(M325="","",VLOOKUP(M325,$A:$H,8,FALSE))</f>
        <v>7</v>
      </c>
      <c r="T325" s="20">
        <f t="shared" ref="T325:T388" si="58">IF(N325="","",VLOOKUP(N325,$A:$H,8,FALSE))</f>
        <v>8</v>
      </c>
      <c r="U325" s="20">
        <f t="shared" ref="U325:U388" si="59">IF(O325="","",VLOOKUP(O325,$A:$H,8,FALSE))</f>
        <v>4</v>
      </c>
      <c r="W325" s="20" t="str">
        <f t="shared" ref="W325:W388" si="60">IF(K325="","",VLOOKUP(K325,$A:$H,2,FALSE))</f>
        <v>M3</v>
      </c>
      <c r="X325" s="20" t="str">
        <f t="shared" ref="X325:X388" si="61">IF(L325="","",VLOOKUP(L325,$A:$H,2,FALSE))</f>
        <v>Scatter</v>
      </c>
      <c r="Y325" s="20" t="str">
        <f t="shared" ref="Y325:Y388" si="62">IF(M325="","",VLOOKUP(M325,$A:$H,2,FALSE))</f>
        <v>A</v>
      </c>
      <c r="Z325" s="20" t="str">
        <f t="shared" ref="Z325:Z388" si="63">IF(N325="","",VLOOKUP(N325,$A:$H,2,FALSE))</f>
        <v>K</v>
      </c>
      <c r="AA325" s="20" t="str">
        <f t="shared" ref="AA325:AA388" si="64">IF(O325="","",VLOOKUP(O325,$A:$H,2,FALSE))</f>
        <v>M2</v>
      </c>
    </row>
    <row r="326" spans="10:27" ht="16.5">
      <c r="J326" s="29">
        <v>322</v>
      </c>
      <c r="K326" s="19" t="s">
        <v>42</v>
      </c>
      <c r="L326" s="19" t="s">
        <v>33</v>
      </c>
      <c r="M326" s="19" t="s">
        <v>75</v>
      </c>
      <c r="N326" s="19" t="s">
        <v>44</v>
      </c>
      <c r="O326" s="19" t="s">
        <v>33</v>
      </c>
      <c r="Q326" s="20">
        <f t="shared" si="55"/>
        <v>8</v>
      </c>
      <c r="R326" s="20">
        <f t="shared" si="56"/>
        <v>6</v>
      </c>
      <c r="S326" s="20">
        <f t="shared" si="57"/>
        <v>17</v>
      </c>
      <c r="T326" s="20">
        <f t="shared" si="58"/>
        <v>10</v>
      </c>
      <c r="U326" s="20">
        <f t="shared" si="59"/>
        <v>6</v>
      </c>
      <c r="W326" s="20" t="str">
        <f t="shared" si="60"/>
        <v>K</v>
      </c>
      <c r="X326" s="20" t="str">
        <f t="shared" si="61"/>
        <v>M4</v>
      </c>
      <c r="Y326" s="20" t="str">
        <f t="shared" si="62"/>
        <v>QG</v>
      </c>
      <c r="Z326" s="20" t="str">
        <f t="shared" si="63"/>
        <v>J</v>
      </c>
      <c r="AA326" s="20" t="str">
        <f t="shared" si="64"/>
        <v>M4</v>
      </c>
    </row>
    <row r="327" spans="10:27" ht="16.5">
      <c r="J327" s="29">
        <v>323</v>
      </c>
      <c r="K327" s="19" t="s">
        <v>41</v>
      </c>
      <c r="L327" s="19" t="s">
        <v>72</v>
      </c>
      <c r="M327" s="19" t="s">
        <v>138</v>
      </c>
      <c r="N327" s="19" t="s">
        <v>74</v>
      </c>
      <c r="O327" s="19" t="s">
        <v>42</v>
      </c>
      <c r="Q327" s="20">
        <f t="shared" si="55"/>
        <v>7</v>
      </c>
      <c r="R327" s="20">
        <f t="shared" si="56"/>
        <v>15</v>
      </c>
      <c r="S327" s="20">
        <f t="shared" si="57"/>
        <v>8</v>
      </c>
      <c r="T327" s="20">
        <f t="shared" si="58"/>
        <v>16</v>
      </c>
      <c r="U327" s="20">
        <f t="shared" si="59"/>
        <v>8</v>
      </c>
      <c r="W327" s="20" t="str">
        <f t="shared" si="60"/>
        <v>A</v>
      </c>
      <c r="X327" s="20" t="str">
        <f t="shared" si="61"/>
        <v>AG</v>
      </c>
      <c r="Y327" s="20" t="str">
        <f t="shared" si="62"/>
        <v>K</v>
      </c>
      <c r="Z327" s="20" t="str">
        <f t="shared" si="63"/>
        <v>KG</v>
      </c>
      <c r="AA327" s="20" t="str">
        <f t="shared" si="64"/>
        <v>K</v>
      </c>
    </row>
    <row r="328" spans="10:27" ht="16.5">
      <c r="J328" s="29">
        <v>324</v>
      </c>
      <c r="K328" s="19" t="s">
        <v>32</v>
      </c>
      <c r="L328" s="19" t="s">
        <v>41</v>
      </c>
      <c r="M328" s="19" t="s">
        <v>35</v>
      </c>
      <c r="N328" s="19" t="s">
        <v>36</v>
      </c>
      <c r="O328" s="19" t="s">
        <v>32</v>
      </c>
      <c r="Q328" s="20">
        <f t="shared" si="55"/>
        <v>5</v>
      </c>
      <c r="R328" s="20">
        <f t="shared" si="56"/>
        <v>7</v>
      </c>
      <c r="S328" s="20">
        <f t="shared" si="57"/>
        <v>3</v>
      </c>
      <c r="T328" s="20">
        <f t="shared" si="58"/>
        <v>4</v>
      </c>
      <c r="U328" s="20">
        <f t="shared" si="59"/>
        <v>5</v>
      </c>
      <c r="W328" s="20" t="str">
        <f t="shared" si="60"/>
        <v>M3</v>
      </c>
      <c r="X328" s="20" t="str">
        <f t="shared" si="61"/>
        <v>A</v>
      </c>
      <c r="Y328" s="20" t="str">
        <f t="shared" si="62"/>
        <v>M1</v>
      </c>
      <c r="Z328" s="20" t="str">
        <f t="shared" si="63"/>
        <v>M2</v>
      </c>
      <c r="AA328" s="20" t="str">
        <f t="shared" si="64"/>
        <v>M3</v>
      </c>
    </row>
    <row r="329" spans="10:27" ht="16.5">
      <c r="J329" s="16">
        <v>325</v>
      </c>
      <c r="K329" s="19" t="s">
        <v>33</v>
      </c>
      <c r="L329" s="19" t="s">
        <v>36</v>
      </c>
      <c r="M329" s="19" t="s">
        <v>32</v>
      </c>
      <c r="N329" s="19" t="s">
        <v>36</v>
      </c>
      <c r="O329" s="19" t="s">
        <v>44</v>
      </c>
      <c r="Q329" s="20">
        <f t="shared" si="55"/>
        <v>6</v>
      </c>
      <c r="R329" s="20">
        <f t="shared" si="56"/>
        <v>4</v>
      </c>
      <c r="S329" s="20">
        <f t="shared" si="57"/>
        <v>5</v>
      </c>
      <c r="T329" s="20">
        <f t="shared" si="58"/>
        <v>4</v>
      </c>
      <c r="U329" s="20">
        <f t="shared" si="59"/>
        <v>10</v>
      </c>
      <c r="W329" s="20" t="str">
        <f t="shared" si="60"/>
        <v>M4</v>
      </c>
      <c r="X329" s="20" t="str">
        <f t="shared" si="61"/>
        <v>M2</v>
      </c>
      <c r="Y329" s="20" t="str">
        <f t="shared" si="62"/>
        <v>M3</v>
      </c>
      <c r="Z329" s="20" t="str">
        <f t="shared" si="63"/>
        <v>M2</v>
      </c>
      <c r="AA329" s="20" t="str">
        <f t="shared" si="64"/>
        <v>J</v>
      </c>
    </row>
    <row r="330" spans="10:27" ht="16.5">
      <c r="J330" s="16">
        <v>326</v>
      </c>
      <c r="K330" s="19" t="s">
        <v>43</v>
      </c>
      <c r="L330" s="19" t="s">
        <v>70</v>
      </c>
      <c r="M330" s="19" t="s">
        <v>32</v>
      </c>
      <c r="N330" s="19" t="s">
        <v>41</v>
      </c>
      <c r="O330" s="19" t="s">
        <v>33</v>
      </c>
      <c r="Q330" s="20">
        <f t="shared" si="55"/>
        <v>9</v>
      </c>
      <c r="R330" s="20">
        <f t="shared" si="56"/>
        <v>14</v>
      </c>
      <c r="S330" s="20">
        <f t="shared" si="57"/>
        <v>5</v>
      </c>
      <c r="T330" s="20">
        <f t="shared" si="58"/>
        <v>7</v>
      </c>
      <c r="U330" s="20">
        <f t="shared" si="59"/>
        <v>6</v>
      </c>
      <c r="W330" s="20" t="str">
        <f t="shared" si="60"/>
        <v>Q</v>
      </c>
      <c r="X330" s="20" t="str">
        <f t="shared" si="61"/>
        <v>M4G</v>
      </c>
      <c r="Y330" s="20" t="str">
        <f t="shared" si="62"/>
        <v>M3</v>
      </c>
      <c r="Z330" s="20" t="str">
        <f t="shared" si="63"/>
        <v>A</v>
      </c>
      <c r="AA330" s="20" t="str">
        <f t="shared" si="64"/>
        <v>M4</v>
      </c>
    </row>
    <row r="331" spans="10:27" ht="16.5">
      <c r="J331" s="29">
        <v>327</v>
      </c>
      <c r="K331" s="19" t="s">
        <v>41</v>
      </c>
      <c r="L331" s="19" t="s">
        <v>212</v>
      </c>
      <c r="M331" s="19" t="s">
        <v>143</v>
      </c>
      <c r="N331" s="19" t="s">
        <v>32</v>
      </c>
      <c r="O331" s="19" t="s">
        <v>44</v>
      </c>
      <c r="Q331" s="20">
        <f t="shared" si="55"/>
        <v>7</v>
      </c>
      <c r="R331" s="20">
        <f t="shared" si="56"/>
        <v>3</v>
      </c>
      <c r="S331" s="20">
        <f t="shared" si="57"/>
        <v>4</v>
      </c>
      <c r="T331" s="20">
        <f t="shared" si="58"/>
        <v>5</v>
      </c>
      <c r="U331" s="20">
        <f t="shared" si="59"/>
        <v>10</v>
      </c>
      <c r="W331" s="20" t="str">
        <f t="shared" si="60"/>
        <v>A</v>
      </c>
      <c r="X331" s="20" t="str">
        <f t="shared" si="61"/>
        <v>M1</v>
      </c>
      <c r="Y331" s="20" t="str">
        <f t="shared" si="62"/>
        <v>M2</v>
      </c>
      <c r="Z331" s="20" t="str">
        <f t="shared" si="63"/>
        <v>M3</v>
      </c>
      <c r="AA331" s="20" t="str">
        <f t="shared" si="64"/>
        <v>J</v>
      </c>
    </row>
    <row r="332" spans="10:27" ht="16.5">
      <c r="J332" s="29">
        <v>328</v>
      </c>
      <c r="K332" s="19" t="s">
        <v>42</v>
      </c>
      <c r="L332" s="19" t="s">
        <v>36</v>
      </c>
      <c r="M332" s="19" t="s">
        <v>43</v>
      </c>
      <c r="N332" s="19" t="s">
        <v>32</v>
      </c>
      <c r="O332" s="19" t="s">
        <v>42</v>
      </c>
      <c r="Q332" s="20">
        <f t="shared" si="55"/>
        <v>8</v>
      </c>
      <c r="R332" s="20">
        <f t="shared" si="56"/>
        <v>4</v>
      </c>
      <c r="S332" s="20">
        <f t="shared" si="57"/>
        <v>9</v>
      </c>
      <c r="T332" s="20">
        <f t="shared" si="58"/>
        <v>5</v>
      </c>
      <c r="U332" s="20">
        <f t="shared" si="59"/>
        <v>8</v>
      </c>
      <c r="W332" s="20" t="str">
        <f t="shared" si="60"/>
        <v>K</v>
      </c>
      <c r="X332" s="20" t="str">
        <f t="shared" si="61"/>
        <v>M2</v>
      </c>
      <c r="Y332" s="20" t="str">
        <f t="shared" si="62"/>
        <v>Q</v>
      </c>
      <c r="Z332" s="20" t="str">
        <f t="shared" si="63"/>
        <v>M3</v>
      </c>
      <c r="AA332" s="20" t="str">
        <f t="shared" si="64"/>
        <v>K</v>
      </c>
    </row>
    <row r="333" spans="10:27" ht="16.5">
      <c r="J333" s="29">
        <v>329</v>
      </c>
      <c r="K333" s="19" t="s">
        <v>35</v>
      </c>
      <c r="L333" s="19" t="s">
        <v>42</v>
      </c>
      <c r="M333" s="19" t="s">
        <v>140</v>
      </c>
      <c r="N333" s="19" t="s">
        <v>74</v>
      </c>
      <c r="O333" s="19" t="s">
        <v>44</v>
      </c>
      <c r="Q333" s="20">
        <f t="shared" si="55"/>
        <v>3</v>
      </c>
      <c r="R333" s="20">
        <f t="shared" si="56"/>
        <v>8</v>
      </c>
      <c r="S333" s="20">
        <f t="shared" si="57"/>
        <v>10</v>
      </c>
      <c r="T333" s="20">
        <f t="shared" si="58"/>
        <v>16</v>
      </c>
      <c r="U333" s="20">
        <f t="shared" si="59"/>
        <v>10</v>
      </c>
      <c r="W333" s="20" t="str">
        <f t="shared" si="60"/>
        <v>M1</v>
      </c>
      <c r="X333" s="20" t="str">
        <f t="shared" si="61"/>
        <v>K</v>
      </c>
      <c r="Y333" s="20" t="str">
        <f t="shared" si="62"/>
        <v>J</v>
      </c>
      <c r="Z333" s="20" t="str">
        <f t="shared" si="63"/>
        <v>KG</v>
      </c>
      <c r="AA333" s="20" t="str">
        <f t="shared" si="64"/>
        <v>J</v>
      </c>
    </row>
    <row r="334" spans="10:27" ht="16.5">
      <c r="J334" s="16">
        <v>330</v>
      </c>
      <c r="K334" s="19" t="s">
        <v>44</v>
      </c>
      <c r="L334" s="19" t="s">
        <v>33</v>
      </c>
      <c r="M334" s="19" t="s">
        <v>74</v>
      </c>
      <c r="N334" s="19" t="s">
        <v>35</v>
      </c>
      <c r="O334" s="19" t="s">
        <v>35</v>
      </c>
      <c r="Q334" s="20">
        <f t="shared" si="55"/>
        <v>10</v>
      </c>
      <c r="R334" s="20">
        <f t="shared" si="56"/>
        <v>6</v>
      </c>
      <c r="S334" s="20">
        <f t="shared" si="57"/>
        <v>16</v>
      </c>
      <c r="T334" s="20">
        <f t="shared" si="58"/>
        <v>3</v>
      </c>
      <c r="U334" s="20">
        <f t="shared" si="59"/>
        <v>3</v>
      </c>
      <c r="W334" s="20" t="str">
        <f t="shared" si="60"/>
        <v>J</v>
      </c>
      <c r="X334" s="20" t="str">
        <f t="shared" si="61"/>
        <v>M4</v>
      </c>
      <c r="Y334" s="20" t="str">
        <f t="shared" si="62"/>
        <v>KG</v>
      </c>
      <c r="Z334" s="20" t="str">
        <f t="shared" si="63"/>
        <v>M1</v>
      </c>
      <c r="AA334" s="20" t="str">
        <f t="shared" si="64"/>
        <v>M1</v>
      </c>
    </row>
    <row r="335" spans="10:27" ht="16.5">
      <c r="J335" s="16">
        <v>331</v>
      </c>
      <c r="K335" s="19" t="s">
        <v>32</v>
      </c>
      <c r="L335" s="19" t="s">
        <v>41</v>
      </c>
      <c r="M335" s="19" t="s">
        <v>32</v>
      </c>
      <c r="N335" s="19" t="s">
        <v>33</v>
      </c>
      <c r="O335" s="19" t="s">
        <v>36</v>
      </c>
      <c r="Q335" s="20">
        <f t="shared" si="55"/>
        <v>5</v>
      </c>
      <c r="R335" s="20">
        <f t="shared" si="56"/>
        <v>7</v>
      </c>
      <c r="S335" s="20">
        <f t="shared" si="57"/>
        <v>5</v>
      </c>
      <c r="T335" s="20">
        <f t="shared" si="58"/>
        <v>6</v>
      </c>
      <c r="U335" s="20">
        <f t="shared" si="59"/>
        <v>4</v>
      </c>
      <c r="W335" s="20" t="str">
        <f t="shared" si="60"/>
        <v>M3</v>
      </c>
      <c r="X335" s="20" t="str">
        <f t="shared" si="61"/>
        <v>A</v>
      </c>
      <c r="Y335" s="20" t="str">
        <f t="shared" si="62"/>
        <v>M3</v>
      </c>
      <c r="Z335" s="20" t="str">
        <f t="shared" si="63"/>
        <v>M4</v>
      </c>
      <c r="AA335" s="20" t="str">
        <f t="shared" si="64"/>
        <v>M2</v>
      </c>
    </row>
    <row r="336" spans="10:27" ht="16.5">
      <c r="J336" s="29">
        <v>332</v>
      </c>
      <c r="K336" s="19" t="s">
        <v>36</v>
      </c>
      <c r="L336" s="19" t="s">
        <v>33</v>
      </c>
      <c r="M336" s="19" t="s">
        <v>143</v>
      </c>
      <c r="N336" s="19" t="s">
        <v>43</v>
      </c>
      <c r="O336" s="19" t="s">
        <v>32</v>
      </c>
      <c r="Q336" s="20">
        <f t="shared" si="55"/>
        <v>4</v>
      </c>
      <c r="R336" s="20">
        <f t="shared" si="56"/>
        <v>6</v>
      </c>
      <c r="S336" s="20">
        <f t="shared" si="57"/>
        <v>4</v>
      </c>
      <c r="T336" s="20">
        <f t="shared" si="58"/>
        <v>9</v>
      </c>
      <c r="U336" s="20">
        <f t="shared" si="59"/>
        <v>5</v>
      </c>
      <c r="W336" s="20" t="str">
        <f t="shared" si="60"/>
        <v>M2</v>
      </c>
      <c r="X336" s="20" t="str">
        <f t="shared" si="61"/>
        <v>M4</v>
      </c>
      <c r="Y336" s="20" t="str">
        <f t="shared" si="62"/>
        <v>M2</v>
      </c>
      <c r="Z336" s="20" t="str">
        <f t="shared" si="63"/>
        <v>Q</v>
      </c>
      <c r="AA336" s="20" t="str">
        <f t="shared" si="64"/>
        <v>M3</v>
      </c>
    </row>
    <row r="337" spans="10:27" ht="16.5">
      <c r="J337" s="29">
        <v>333</v>
      </c>
      <c r="K337" s="19" t="s">
        <v>138</v>
      </c>
      <c r="L337" s="19" t="s">
        <v>34</v>
      </c>
      <c r="M337" s="19" t="s">
        <v>141</v>
      </c>
      <c r="N337" s="19" t="s">
        <v>41</v>
      </c>
      <c r="O337" s="19" t="s">
        <v>43</v>
      </c>
      <c r="Q337" s="20">
        <f t="shared" si="55"/>
        <v>8</v>
      </c>
      <c r="R337" s="20">
        <f t="shared" si="56"/>
        <v>2</v>
      </c>
      <c r="S337" s="20">
        <f t="shared" si="57"/>
        <v>6</v>
      </c>
      <c r="T337" s="20">
        <f t="shared" si="58"/>
        <v>7</v>
      </c>
      <c r="U337" s="20">
        <f t="shared" si="59"/>
        <v>9</v>
      </c>
      <c r="W337" s="20" t="str">
        <f t="shared" si="60"/>
        <v>K</v>
      </c>
      <c r="X337" s="20" t="str">
        <f t="shared" si="61"/>
        <v>Scatter</v>
      </c>
      <c r="Y337" s="20" t="str">
        <f t="shared" si="62"/>
        <v>M4</v>
      </c>
      <c r="Z337" s="20" t="str">
        <f t="shared" si="63"/>
        <v>A</v>
      </c>
      <c r="AA337" s="20" t="str">
        <f t="shared" si="64"/>
        <v>Q</v>
      </c>
    </row>
    <row r="338" spans="10:27" ht="16.5">
      <c r="J338" s="29">
        <v>334</v>
      </c>
      <c r="K338" s="19" t="s">
        <v>140</v>
      </c>
      <c r="L338" s="19" t="s">
        <v>36</v>
      </c>
      <c r="M338" s="19" t="s">
        <v>43</v>
      </c>
      <c r="N338" s="19" t="s">
        <v>43</v>
      </c>
      <c r="O338" s="19" t="s">
        <v>36</v>
      </c>
      <c r="Q338" s="20">
        <f t="shared" si="55"/>
        <v>10</v>
      </c>
      <c r="R338" s="20">
        <f t="shared" si="56"/>
        <v>4</v>
      </c>
      <c r="S338" s="20">
        <f t="shared" si="57"/>
        <v>9</v>
      </c>
      <c r="T338" s="20">
        <f t="shared" si="58"/>
        <v>9</v>
      </c>
      <c r="U338" s="20">
        <f t="shared" si="59"/>
        <v>4</v>
      </c>
      <c r="W338" s="20" t="str">
        <f t="shared" si="60"/>
        <v>J</v>
      </c>
      <c r="X338" s="20" t="str">
        <f t="shared" si="61"/>
        <v>M2</v>
      </c>
      <c r="Y338" s="20" t="str">
        <f t="shared" si="62"/>
        <v>Q</v>
      </c>
      <c r="Z338" s="20" t="str">
        <f t="shared" si="63"/>
        <v>Q</v>
      </c>
      <c r="AA338" s="20" t="str">
        <f t="shared" si="64"/>
        <v>M2</v>
      </c>
    </row>
    <row r="339" spans="10:27" ht="16.5">
      <c r="J339" s="16">
        <v>335</v>
      </c>
      <c r="K339" s="19" t="s">
        <v>41</v>
      </c>
      <c r="L339" s="19" t="s">
        <v>74</v>
      </c>
      <c r="M339" s="19" t="s">
        <v>32</v>
      </c>
      <c r="N339" s="19" t="s">
        <v>32</v>
      </c>
      <c r="O339" s="19" t="s">
        <v>44</v>
      </c>
      <c r="Q339" s="20">
        <f t="shared" si="55"/>
        <v>7</v>
      </c>
      <c r="R339" s="20">
        <f t="shared" si="56"/>
        <v>16</v>
      </c>
      <c r="S339" s="20">
        <f t="shared" si="57"/>
        <v>5</v>
      </c>
      <c r="T339" s="20">
        <f t="shared" si="58"/>
        <v>5</v>
      </c>
      <c r="U339" s="20">
        <f t="shared" si="59"/>
        <v>10</v>
      </c>
      <c r="W339" s="20" t="str">
        <f t="shared" si="60"/>
        <v>A</v>
      </c>
      <c r="X339" s="20" t="str">
        <f t="shared" si="61"/>
        <v>KG</v>
      </c>
      <c r="Y339" s="20" t="str">
        <f t="shared" si="62"/>
        <v>M3</v>
      </c>
      <c r="Z339" s="20" t="str">
        <f t="shared" si="63"/>
        <v>M3</v>
      </c>
      <c r="AA339" s="20" t="str">
        <f t="shared" si="64"/>
        <v>J</v>
      </c>
    </row>
    <row r="340" spans="10:27" ht="16.5">
      <c r="J340" s="16">
        <v>336</v>
      </c>
      <c r="K340" s="19" t="s">
        <v>43</v>
      </c>
      <c r="L340" s="19" t="s">
        <v>42</v>
      </c>
      <c r="M340" s="19" t="s">
        <v>141</v>
      </c>
      <c r="N340" s="19" t="s">
        <v>70</v>
      </c>
      <c r="O340" s="19" t="s">
        <v>43</v>
      </c>
      <c r="Q340" s="20">
        <f t="shared" si="55"/>
        <v>9</v>
      </c>
      <c r="R340" s="20">
        <f t="shared" si="56"/>
        <v>8</v>
      </c>
      <c r="S340" s="20">
        <f t="shared" si="57"/>
        <v>6</v>
      </c>
      <c r="T340" s="20">
        <f t="shared" si="58"/>
        <v>14</v>
      </c>
      <c r="U340" s="20">
        <f t="shared" si="59"/>
        <v>9</v>
      </c>
      <c r="W340" s="20" t="str">
        <f t="shared" si="60"/>
        <v>Q</v>
      </c>
      <c r="X340" s="20" t="str">
        <f t="shared" si="61"/>
        <v>K</v>
      </c>
      <c r="Y340" s="20" t="str">
        <f t="shared" si="62"/>
        <v>M4</v>
      </c>
      <c r="Z340" s="20" t="str">
        <f t="shared" si="63"/>
        <v>M4G</v>
      </c>
      <c r="AA340" s="20" t="str">
        <f t="shared" si="64"/>
        <v>Q</v>
      </c>
    </row>
    <row r="341" spans="10:27" ht="16.5">
      <c r="J341" s="29">
        <v>337</v>
      </c>
      <c r="K341" s="19" t="s">
        <v>43</v>
      </c>
      <c r="L341" s="19" t="s">
        <v>142</v>
      </c>
      <c r="M341" s="19" t="s">
        <v>35</v>
      </c>
      <c r="N341" s="19" t="s">
        <v>138</v>
      </c>
      <c r="O341" s="19" t="s">
        <v>41</v>
      </c>
      <c r="Q341" s="20">
        <f t="shared" si="55"/>
        <v>9</v>
      </c>
      <c r="R341" s="20">
        <f t="shared" si="56"/>
        <v>5</v>
      </c>
      <c r="S341" s="20">
        <f t="shared" si="57"/>
        <v>3</v>
      </c>
      <c r="T341" s="20">
        <f t="shared" si="58"/>
        <v>8</v>
      </c>
      <c r="U341" s="20">
        <f t="shared" si="59"/>
        <v>7</v>
      </c>
      <c r="W341" s="20" t="str">
        <f t="shared" si="60"/>
        <v>Q</v>
      </c>
      <c r="X341" s="20" t="str">
        <f t="shared" si="61"/>
        <v>M3</v>
      </c>
      <c r="Y341" s="20" t="str">
        <f t="shared" si="62"/>
        <v>M1</v>
      </c>
      <c r="Z341" s="20" t="str">
        <f t="shared" si="63"/>
        <v>K</v>
      </c>
      <c r="AA341" s="20" t="str">
        <f t="shared" si="64"/>
        <v>A</v>
      </c>
    </row>
    <row r="342" spans="10:27" ht="16.5">
      <c r="J342" s="29">
        <v>338</v>
      </c>
      <c r="K342" s="19" t="s">
        <v>36</v>
      </c>
      <c r="L342" s="19" t="s">
        <v>212</v>
      </c>
      <c r="M342" s="19" t="s">
        <v>43</v>
      </c>
      <c r="N342" s="19" t="s">
        <v>33</v>
      </c>
      <c r="O342" s="19" t="s">
        <v>32</v>
      </c>
      <c r="Q342" s="20">
        <f t="shared" si="55"/>
        <v>4</v>
      </c>
      <c r="R342" s="20">
        <f t="shared" si="56"/>
        <v>3</v>
      </c>
      <c r="S342" s="20">
        <f t="shared" si="57"/>
        <v>9</v>
      </c>
      <c r="T342" s="20">
        <f t="shared" si="58"/>
        <v>6</v>
      </c>
      <c r="U342" s="20">
        <f t="shared" si="59"/>
        <v>5</v>
      </c>
      <c r="W342" s="20" t="str">
        <f t="shared" si="60"/>
        <v>M2</v>
      </c>
      <c r="X342" s="20" t="str">
        <f t="shared" si="61"/>
        <v>M1</v>
      </c>
      <c r="Y342" s="20" t="str">
        <f t="shared" si="62"/>
        <v>Q</v>
      </c>
      <c r="Z342" s="20" t="str">
        <f t="shared" si="63"/>
        <v>M4</v>
      </c>
      <c r="AA342" s="20" t="str">
        <f t="shared" si="64"/>
        <v>M3</v>
      </c>
    </row>
    <row r="343" spans="10:27" ht="16.5">
      <c r="J343" s="29">
        <v>339</v>
      </c>
      <c r="K343" s="19" t="s">
        <v>36</v>
      </c>
      <c r="L343" s="19" t="s">
        <v>36</v>
      </c>
      <c r="M343" s="19" t="s">
        <v>76</v>
      </c>
      <c r="N343" s="19" t="s">
        <v>42</v>
      </c>
      <c r="O343" s="19" t="s">
        <v>41</v>
      </c>
      <c r="Q343" s="20">
        <f t="shared" si="55"/>
        <v>4</v>
      </c>
      <c r="R343" s="20">
        <f t="shared" si="56"/>
        <v>4</v>
      </c>
      <c r="S343" s="20">
        <f t="shared" si="57"/>
        <v>17</v>
      </c>
      <c r="T343" s="20">
        <f t="shared" si="58"/>
        <v>8</v>
      </c>
      <c r="U343" s="20">
        <f t="shared" si="59"/>
        <v>7</v>
      </c>
      <c r="W343" s="20" t="str">
        <f t="shared" si="60"/>
        <v>M2</v>
      </c>
      <c r="X343" s="20" t="str">
        <f t="shared" si="61"/>
        <v>M2</v>
      </c>
      <c r="Y343" s="20" t="str">
        <f t="shared" si="62"/>
        <v>QG</v>
      </c>
      <c r="Z343" s="20" t="str">
        <f t="shared" si="63"/>
        <v>K</v>
      </c>
      <c r="AA343" s="20" t="str">
        <f t="shared" si="64"/>
        <v>A</v>
      </c>
    </row>
    <row r="344" spans="10:27" ht="16.5">
      <c r="J344" s="16">
        <v>340</v>
      </c>
      <c r="K344" s="19" t="s">
        <v>43</v>
      </c>
      <c r="L344" s="19" t="s">
        <v>36</v>
      </c>
      <c r="M344" s="19" t="s">
        <v>143</v>
      </c>
      <c r="N344" s="19" t="s">
        <v>141</v>
      </c>
      <c r="O344" s="19" t="s">
        <v>32</v>
      </c>
      <c r="Q344" s="20">
        <f t="shared" si="55"/>
        <v>9</v>
      </c>
      <c r="R344" s="20">
        <f t="shared" si="56"/>
        <v>4</v>
      </c>
      <c r="S344" s="20">
        <f t="shared" si="57"/>
        <v>4</v>
      </c>
      <c r="T344" s="20">
        <f t="shared" si="58"/>
        <v>6</v>
      </c>
      <c r="U344" s="20">
        <f t="shared" si="59"/>
        <v>5</v>
      </c>
      <c r="W344" s="20" t="str">
        <f t="shared" si="60"/>
        <v>Q</v>
      </c>
      <c r="X344" s="20" t="str">
        <f t="shared" si="61"/>
        <v>M2</v>
      </c>
      <c r="Y344" s="20" t="str">
        <f t="shared" si="62"/>
        <v>M2</v>
      </c>
      <c r="Z344" s="20" t="str">
        <f t="shared" si="63"/>
        <v>M4</v>
      </c>
      <c r="AA344" s="20" t="str">
        <f t="shared" si="64"/>
        <v>M3</v>
      </c>
    </row>
    <row r="345" spans="10:27" ht="16.5">
      <c r="J345" s="16">
        <v>341</v>
      </c>
      <c r="K345" s="19" t="s">
        <v>41</v>
      </c>
      <c r="L345" s="19" t="s">
        <v>71</v>
      </c>
      <c r="M345" s="19" t="s">
        <v>138</v>
      </c>
      <c r="N345" s="19" t="s">
        <v>43</v>
      </c>
      <c r="O345" s="19" t="s">
        <v>43</v>
      </c>
      <c r="Q345" s="20">
        <f t="shared" si="55"/>
        <v>7</v>
      </c>
      <c r="R345" s="20">
        <f t="shared" si="56"/>
        <v>15</v>
      </c>
      <c r="S345" s="20">
        <f t="shared" si="57"/>
        <v>8</v>
      </c>
      <c r="T345" s="20">
        <f t="shared" si="58"/>
        <v>9</v>
      </c>
      <c r="U345" s="20">
        <f t="shared" si="59"/>
        <v>9</v>
      </c>
      <c r="W345" s="20" t="str">
        <f t="shared" si="60"/>
        <v>A</v>
      </c>
      <c r="X345" s="20" t="str">
        <f t="shared" si="61"/>
        <v>AG</v>
      </c>
      <c r="Y345" s="20" t="str">
        <f t="shared" si="62"/>
        <v>K</v>
      </c>
      <c r="Z345" s="20" t="str">
        <f t="shared" si="63"/>
        <v>Q</v>
      </c>
      <c r="AA345" s="20" t="str">
        <f t="shared" si="64"/>
        <v>Q</v>
      </c>
    </row>
    <row r="346" spans="10:27" ht="16.5">
      <c r="J346" s="29">
        <v>342</v>
      </c>
      <c r="K346" s="19" t="s">
        <v>43</v>
      </c>
      <c r="L346" s="19" t="s">
        <v>44</v>
      </c>
      <c r="M346" s="19" t="s">
        <v>43</v>
      </c>
      <c r="N346" s="19" t="s">
        <v>74</v>
      </c>
      <c r="O346" s="19" t="s">
        <v>41</v>
      </c>
      <c r="Q346" s="20">
        <f t="shared" si="55"/>
        <v>9</v>
      </c>
      <c r="R346" s="20">
        <f t="shared" si="56"/>
        <v>10</v>
      </c>
      <c r="S346" s="20">
        <f t="shared" si="57"/>
        <v>9</v>
      </c>
      <c r="T346" s="20">
        <f t="shared" si="58"/>
        <v>16</v>
      </c>
      <c r="U346" s="20">
        <f t="shared" si="59"/>
        <v>7</v>
      </c>
      <c r="W346" s="20" t="str">
        <f t="shared" si="60"/>
        <v>Q</v>
      </c>
      <c r="X346" s="20" t="str">
        <f t="shared" si="61"/>
        <v>J</v>
      </c>
      <c r="Y346" s="20" t="str">
        <f t="shared" si="62"/>
        <v>Q</v>
      </c>
      <c r="Z346" s="20" t="str">
        <f t="shared" si="63"/>
        <v>KG</v>
      </c>
      <c r="AA346" s="20" t="str">
        <f t="shared" si="64"/>
        <v>A</v>
      </c>
    </row>
    <row r="347" spans="10:27" ht="16.5">
      <c r="J347" s="29">
        <v>343</v>
      </c>
      <c r="K347" s="19" t="s">
        <v>41</v>
      </c>
      <c r="L347" s="19" t="s">
        <v>71</v>
      </c>
      <c r="M347" s="19" t="s">
        <v>74</v>
      </c>
      <c r="N347" s="19" t="s">
        <v>36</v>
      </c>
      <c r="O347" s="19" t="s">
        <v>41</v>
      </c>
      <c r="Q347" s="20">
        <f t="shared" si="55"/>
        <v>7</v>
      </c>
      <c r="R347" s="20">
        <f t="shared" si="56"/>
        <v>15</v>
      </c>
      <c r="S347" s="20">
        <f t="shared" si="57"/>
        <v>16</v>
      </c>
      <c r="T347" s="20">
        <f t="shared" si="58"/>
        <v>4</v>
      </c>
      <c r="U347" s="20">
        <f t="shared" si="59"/>
        <v>7</v>
      </c>
      <c r="W347" s="20" t="str">
        <f t="shared" si="60"/>
        <v>A</v>
      </c>
      <c r="X347" s="20" t="str">
        <f t="shared" si="61"/>
        <v>AG</v>
      </c>
      <c r="Y347" s="20" t="str">
        <f t="shared" si="62"/>
        <v>KG</v>
      </c>
      <c r="Z347" s="20" t="str">
        <f t="shared" si="63"/>
        <v>M2</v>
      </c>
      <c r="AA347" s="20" t="str">
        <f t="shared" si="64"/>
        <v>A</v>
      </c>
    </row>
    <row r="348" spans="10:27" ht="16.5">
      <c r="J348" s="29">
        <v>344</v>
      </c>
      <c r="K348" s="19" t="s">
        <v>33</v>
      </c>
      <c r="L348" s="19" t="s">
        <v>44</v>
      </c>
      <c r="M348" s="19" t="s">
        <v>141</v>
      </c>
      <c r="N348" s="19" t="s">
        <v>43</v>
      </c>
      <c r="O348" s="19" t="s">
        <v>36</v>
      </c>
      <c r="Q348" s="20">
        <f t="shared" si="55"/>
        <v>6</v>
      </c>
      <c r="R348" s="20">
        <f t="shared" si="56"/>
        <v>10</v>
      </c>
      <c r="S348" s="20">
        <f t="shared" si="57"/>
        <v>6</v>
      </c>
      <c r="T348" s="20">
        <f t="shared" si="58"/>
        <v>9</v>
      </c>
      <c r="U348" s="20">
        <f t="shared" si="59"/>
        <v>4</v>
      </c>
      <c r="W348" s="20" t="str">
        <f t="shared" si="60"/>
        <v>M4</v>
      </c>
      <c r="X348" s="20" t="str">
        <f t="shared" si="61"/>
        <v>J</v>
      </c>
      <c r="Y348" s="20" t="str">
        <f t="shared" si="62"/>
        <v>M4</v>
      </c>
      <c r="Z348" s="20" t="str">
        <f t="shared" si="63"/>
        <v>Q</v>
      </c>
      <c r="AA348" s="20" t="str">
        <f t="shared" si="64"/>
        <v>M2</v>
      </c>
    </row>
    <row r="349" spans="10:27" ht="16.5">
      <c r="J349" s="16">
        <v>345</v>
      </c>
      <c r="K349" s="19" t="s">
        <v>43</v>
      </c>
      <c r="L349" s="19" t="s">
        <v>36</v>
      </c>
      <c r="M349" s="19" t="s">
        <v>43</v>
      </c>
      <c r="N349" s="19" t="s">
        <v>36</v>
      </c>
      <c r="O349" s="19" t="s">
        <v>32</v>
      </c>
      <c r="Q349" s="20">
        <f t="shared" si="55"/>
        <v>9</v>
      </c>
      <c r="R349" s="20">
        <f t="shared" si="56"/>
        <v>4</v>
      </c>
      <c r="S349" s="20">
        <f t="shared" si="57"/>
        <v>9</v>
      </c>
      <c r="T349" s="20">
        <f t="shared" si="58"/>
        <v>4</v>
      </c>
      <c r="U349" s="20">
        <f t="shared" si="59"/>
        <v>5</v>
      </c>
      <c r="W349" s="20" t="str">
        <f t="shared" si="60"/>
        <v>Q</v>
      </c>
      <c r="X349" s="20" t="str">
        <f t="shared" si="61"/>
        <v>M2</v>
      </c>
      <c r="Y349" s="20" t="str">
        <f t="shared" si="62"/>
        <v>Q</v>
      </c>
      <c r="Z349" s="20" t="str">
        <f t="shared" si="63"/>
        <v>M2</v>
      </c>
      <c r="AA349" s="20" t="str">
        <f t="shared" si="64"/>
        <v>M3</v>
      </c>
    </row>
    <row r="350" spans="10:27" ht="16.5">
      <c r="J350" s="16">
        <v>346</v>
      </c>
      <c r="K350" s="19" t="s">
        <v>33</v>
      </c>
      <c r="L350" s="19" t="s">
        <v>142</v>
      </c>
      <c r="M350" s="19" t="s">
        <v>43</v>
      </c>
      <c r="N350" s="19" t="s">
        <v>42</v>
      </c>
      <c r="O350" s="19" t="s">
        <v>35</v>
      </c>
      <c r="Q350" s="20">
        <f t="shared" si="55"/>
        <v>6</v>
      </c>
      <c r="R350" s="20">
        <f t="shared" si="56"/>
        <v>5</v>
      </c>
      <c r="S350" s="20">
        <f t="shared" si="57"/>
        <v>9</v>
      </c>
      <c r="T350" s="20">
        <f t="shared" si="58"/>
        <v>8</v>
      </c>
      <c r="U350" s="20">
        <f t="shared" si="59"/>
        <v>3</v>
      </c>
      <c r="W350" s="20" t="str">
        <f t="shared" si="60"/>
        <v>M4</v>
      </c>
      <c r="X350" s="20" t="str">
        <f t="shared" si="61"/>
        <v>M3</v>
      </c>
      <c r="Y350" s="20" t="str">
        <f t="shared" si="62"/>
        <v>Q</v>
      </c>
      <c r="Z350" s="20" t="str">
        <f t="shared" si="63"/>
        <v>K</v>
      </c>
      <c r="AA350" s="20" t="str">
        <f t="shared" si="64"/>
        <v>M1</v>
      </c>
    </row>
    <row r="351" spans="10:27" ht="16.5">
      <c r="J351" s="29">
        <v>347</v>
      </c>
      <c r="K351" s="19" t="s">
        <v>42</v>
      </c>
      <c r="L351" s="19" t="s">
        <v>33</v>
      </c>
      <c r="M351" s="19" t="s">
        <v>67</v>
      </c>
      <c r="N351" s="19" t="s">
        <v>76</v>
      </c>
      <c r="O351" s="19" t="s">
        <v>36</v>
      </c>
      <c r="Q351" s="20">
        <f t="shared" si="55"/>
        <v>8</v>
      </c>
      <c r="R351" s="20">
        <f t="shared" si="56"/>
        <v>6</v>
      </c>
      <c r="S351" s="20">
        <f t="shared" si="57"/>
        <v>13</v>
      </c>
      <c r="T351" s="20">
        <f t="shared" si="58"/>
        <v>17</v>
      </c>
      <c r="U351" s="20">
        <f t="shared" si="59"/>
        <v>4</v>
      </c>
      <c r="W351" s="20" t="str">
        <f t="shared" si="60"/>
        <v>K</v>
      </c>
      <c r="X351" s="20" t="str">
        <f t="shared" si="61"/>
        <v>M4</v>
      </c>
      <c r="Y351" s="20" t="str">
        <f t="shared" si="62"/>
        <v>M3G</v>
      </c>
      <c r="Z351" s="20" t="str">
        <f t="shared" si="63"/>
        <v>QG</v>
      </c>
      <c r="AA351" s="20" t="str">
        <f t="shared" si="64"/>
        <v>M2</v>
      </c>
    </row>
    <row r="352" spans="10:27" ht="16.5">
      <c r="J352" s="29">
        <v>348</v>
      </c>
      <c r="K352" s="19" t="s">
        <v>44</v>
      </c>
      <c r="L352" s="19" t="s">
        <v>42</v>
      </c>
      <c r="M352" s="19" t="s">
        <v>138</v>
      </c>
      <c r="N352" s="19" t="s">
        <v>33</v>
      </c>
      <c r="O352" s="19" t="s">
        <v>44</v>
      </c>
      <c r="Q352" s="20">
        <f t="shared" si="55"/>
        <v>10</v>
      </c>
      <c r="R352" s="20">
        <f t="shared" si="56"/>
        <v>8</v>
      </c>
      <c r="S352" s="20">
        <f t="shared" si="57"/>
        <v>8</v>
      </c>
      <c r="T352" s="20">
        <f t="shared" si="58"/>
        <v>6</v>
      </c>
      <c r="U352" s="20">
        <f t="shared" si="59"/>
        <v>10</v>
      </c>
      <c r="W352" s="20" t="str">
        <f t="shared" si="60"/>
        <v>J</v>
      </c>
      <c r="X352" s="20" t="str">
        <f t="shared" si="61"/>
        <v>K</v>
      </c>
      <c r="Y352" s="20" t="str">
        <f t="shared" si="62"/>
        <v>K</v>
      </c>
      <c r="Z352" s="20" t="str">
        <f t="shared" si="63"/>
        <v>M4</v>
      </c>
      <c r="AA352" s="20" t="str">
        <f t="shared" si="64"/>
        <v>J</v>
      </c>
    </row>
    <row r="353" spans="10:27" ht="16.5">
      <c r="J353" s="29">
        <v>349</v>
      </c>
      <c r="K353" s="19" t="s">
        <v>42</v>
      </c>
      <c r="L353" s="19" t="s">
        <v>72</v>
      </c>
      <c r="M353" s="19" t="s">
        <v>32</v>
      </c>
      <c r="N353" s="19" t="s">
        <v>33</v>
      </c>
      <c r="O353" s="19" t="s">
        <v>32</v>
      </c>
      <c r="Q353" s="20">
        <f t="shared" si="55"/>
        <v>8</v>
      </c>
      <c r="R353" s="20">
        <f t="shared" si="56"/>
        <v>15</v>
      </c>
      <c r="S353" s="20">
        <f t="shared" si="57"/>
        <v>5</v>
      </c>
      <c r="T353" s="20">
        <f t="shared" si="58"/>
        <v>6</v>
      </c>
      <c r="U353" s="20">
        <f t="shared" si="59"/>
        <v>5</v>
      </c>
      <c r="W353" s="20" t="str">
        <f t="shared" si="60"/>
        <v>K</v>
      </c>
      <c r="X353" s="20" t="str">
        <f t="shared" si="61"/>
        <v>AG</v>
      </c>
      <c r="Y353" s="20" t="str">
        <f t="shared" si="62"/>
        <v>M3</v>
      </c>
      <c r="Z353" s="20" t="str">
        <f t="shared" si="63"/>
        <v>M4</v>
      </c>
      <c r="AA353" s="20" t="str">
        <f t="shared" si="64"/>
        <v>M3</v>
      </c>
    </row>
    <row r="354" spans="10:27" ht="16.5">
      <c r="J354" s="16">
        <v>350</v>
      </c>
      <c r="K354" s="19" t="s">
        <v>36</v>
      </c>
      <c r="L354" s="19" t="s">
        <v>36</v>
      </c>
      <c r="M354" s="19" t="s">
        <v>43</v>
      </c>
      <c r="N354" s="19" t="s">
        <v>42</v>
      </c>
      <c r="O354" s="19" t="s">
        <v>35</v>
      </c>
      <c r="Q354" s="20">
        <f t="shared" si="55"/>
        <v>4</v>
      </c>
      <c r="R354" s="20">
        <f t="shared" si="56"/>
        <v>4</v>
      </c>
      <c r="S354" s="20">
        <f t="shared" si="57"/>
        <v>9</v>
      </c>
      <c r="T354" s="20">
        <f t="shared" si="58"/>
        <v>8</v>
      </c>
      <c r="U354" s="20">
        <f t="shared" si="59"/>
        <v>3</v>
      </c>
      <c r="W354" s="20" t="str">
        <f t="shared" si="60"/>
        <v>M2</v>
      </c>
      <c r="X354" s="20" t="str">
        <f t="shared" si="61"/>
        <v>M2</v>
      </c>
      <c r="Y354" s="20" t="str">
        <f t="shared" si="62"/>
        <v>Q</v>
      </c>
      <c r="Z354" s="20" t="str">
        <f t="shared" si="63"/>
        <v>K</v>
      </c>
      <c r="AA354" s="20" t="str">
        <f t="shared" si="64"/>
        <v>M1</v>
      </c>
    </row>
    <row r="355" spans="10:27" ht="16.5">
      <c r="J355" s="16">
        <v>351</v>
      </c>
      <c r="K355" s="19" t="s">
        <v>44</v>
      </c>
      <c r="L355" s="19" t="s">
        <v>41</v>
      </c>
      <c r="M355" s="19" t="s">
        <v>63</v>
      </c>
      <c r="N355" s="19" t="s">
        <v>36</v>
      </c>
      <c r="O355" s="19" t="s">
        <v>44</v>
      </c>
      <c r="Q355" s="20">
        <f t="shared" si="55"/>
        <v>10</v>
      </c>
      <c r="R355" s="20">
        <f t="shared" si="56"/>
        <v>7</v>
      </c>
      <c r="S355" s="20">
        <f t="shared" si="57"/>
        <v>11</v>
      </c>
      <c r="T355" s="20">
        <f t="shared" si="58"/>
        <v>4</v>
      </c>
      <c r="U355" s="20">
        <f t="shared" si="59"/>
        <v>10</v>
      </c>
      <c r="W355" s="20" t="str">
        <f t="shared" si="60"/>
        <v>J</v>
      </c>
      <c r="X355" s="20" t="str">
        <f t="shared" si="61"/>
        <v>A</v>
      </c>
      <c r="Y355" s="20" t="str">
        <f t="shared" si="62"/>
        <v>M1G</v>
      </c>
      <c r="Z355" s="20" t="str">
        <f t="shared" si="63"/>
        <v>M2</v>
      </c>
      <c r="AA355" s="20" t="str">
        <f t="shared" si="64"/>
        <v>J</v>
      </c>
    </row>
    <row r="356" spans="10:27" ht="16.5">
      <c r="J356" s="29">
        <v>352</v>
      </c>
      <c r="K356" s="19" t="s">
        <v>36</v>
      </c>
      <c r="L356" s="19" t="s">
        <v>66</v>
      </c>
      <c r="M356" s="19" t="s">
        <v>140</v>
      </c>
      <c r="N356" s="19" t="s">
        <v>76</v>
      </c>
      <c r="O356" s="19" t="s">
        <v>44</v>
      </c>
      <c r="Q356" s="20">
        <f t="shared" si="55"/>
        <v>4</v>
      </c>
      <c r="R356" s="20">
        <f t="shared" si="56"/>
        <v>12</v>
      </c>
      <c r="S356" s="20">
        <f t="shared" si="57"/>
        <v>10</v>
      </c>
      <c r="T356" s="20">
        <f t="shared" si="58"/>
        <v>17</v>
      </c>
      <c r="U356" s="20">
        <f t="shared" si="59"/>
        <v>10</v>
      </c>
      <c r="W356" s="20" t="str">
        <f t="shared" si="60"/>
        <v>M2</v>
      </c>
      <c r="X356" s="20" t="str">
        <f t="shared" si="61"/>
        <v>M2G</v>
      </c>
      <c r="Y356" s="20" t="str">
        <f t="shared" si="62"/>
        <v>J</v>
      </c>
      <c r="Z356" s="20" t="str">
        <f t="shared" si="63"/>
        <v>QG</v>
      </c>
      <c r="AA356" s="20" t="str">
        <f t="shared" si="64"/>
        <v>J</v>
      </c>
    </row>
    <row r="357" spans="10:27" ht="16.5">
      <c r="J357" s="29">
        <v>353</v>
      </c>
      <c r="K357" s="19" t="s">
        <v>43</v>
      </c>
      <c r="L357" s="19" t="s">
        <v>42</v>
      </c>
      <c r="M357" s="19" t="s">
        <v>72</v>
      </c>
      <c r="N357" s="19" t="s">
        <v>43</v>
      </c>
      <c r="O357" s="19" t="s">
        <v>35</v>
      </c>
      <c r="Q357" s="20">
        <f t="shared" si="55"/>
        <v>9</v>
      </c>
      <c r="R357" s="20">
        <f t="shared" si="56"/>
        <v>8</v>
      </c>
      <c r="S357" s="20">
        <f t="shared" si="57"/>
        <v>15</v>
      </c>
      <c r="T357" s="20">
        <f t="shared" si="58"/>
        <v>9</v>
      </c>
      <c r="U357" s="20">
        <f t="shared" si="59"/>
        <v>3</v>
      </c>
      <c r="W357" s="20" t="str">
        <f t="shared" si="60"/>
        <v>Q</v>
      </c>
      <c r="X357" s="20" t="str">
        <f t="shared" si="61"/>
        <v>K</v>
      </c>
      <c r="Y357" s="20" t="str">
        <f t="shared" si="62"/>
        <v>AG</v>
      </c>
      <c r="Z357" s="20" t="str">
        <f t="shared" si="63"/>
        <v>Q</v>
      </c>
      <c r="AA357" s="20" t="str">
        <f t="shared" si="64"/>
        <v>M1</v>
      </c>
    </row>
    <row r="358" spans="10:27" ht="16.5">
      <c r="J358" s="29">
        <v>354</v>
      </c>
      <c r="K358" s="19" t="s">
        <v>32</v>
      </c>
      <c r="L358" s="19" t="s">
        <v>41</v>
      </c>
      <c r="M358" s="19" t="s">
        <v>138</v>
      </c>
      <c r="N358" s="19" t="s">
        <v>44</v>
      </c>
      <c r="O358" s="19" t="s">
        <v>42</v>
      </c>
      <c r="Q358" s="20">
        <f t="shared" si="55"/>
        <v>5</v>
      </c>
      <c r="R358" s="20">
        <f t="shared" si="56"/>
        <v>7</v>
      </c>
      <c r="S358" s="20">
        <f t="shared" si="57"/>
        <v>8</v>
      </c>
      <c r="T358" s="20">
        <f t="shared" si="58"/>
        <v>10</v>
      </c>
      <c r="U358" s="20">
        <f t="shared" si="59"/>
        <v>8</v>
      </c>
      <c r="W358" s="20" t="str">
        <f t="shared" si="60"/>
        <v>M3</v>
      </c>
      <c r="X358" s="20" t="str">
        <f t="shared" si="61"/>
        <v>A</v>
      </c>
      <c r="Y358" s="20" t="str">
        <f t="shared" si="62"/>
        <v>K</v>
      </c>
      <c r="Z358" s="20" t="str">
        <f t="shared" si="63"/>
        <v>J</v>
      </c>
      <c r="AA358" s="20" t="str">
        <f t="shared" si="64"/>
        <v>K</v>
      </c>
    </row>
    <row r="359" spans="10:27" ht="16.5">
      <c r="J359" s="16">
        <v>355</v>
      </c>
      <c r="K359" s="19" t="s">
        <v>43</v>
      </c>
      <c r="L359" s="19" t="s">
        <v>36</v>
      </c>
      <c r="M359" s="19" t="s">
        <v>43</v>
      </c>
      <c r="N359" s="19" t="s">
        <v>74</v>
      </c>
      <c r="O359" s="19" t="s">
        <v>32</v>
      </c>
      <c r="Q359" s="20">
        <f t="shared" si="55"/>
        <v>9</v>
      </c>
      <c r="R359" s="20">
        <f t="shared" si="56"/>
        <v>4</v>
      </c>
      <c r="S359" s="20">
        <f t="shared" si="57"/>
        <v>9</v>
      </c>
      <c r="T359" s="20">
        <f t="shared" si="58"/>
        <v>16</v>
      </c>
      <c r="U359" s="20">
        <f t="shared" si="59"/>
        <v>5</v>
      </c>
      <c r="W359" s="20" t="str">
        <f t="shared" si="60"/>
        <v>Q</v>
      </c>
      <c r="X359" s="20" t="str">
        <f t="shared" si="61"/>
        <v>M2</v>
      </c>
      <c r="Y359" s="20" t="str">
        <f t="shared" si="62"/>
        <v>Q</v>
      </c>
      <c r="Z359" s="20" t="str">
        <f t="shared" si="63"/>
        <v>KG</v>
      </c>
      <c r="AA359" s="20" t="str">
        <f t="shared" si="64"/>
        <v>M3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43</v>
      </c>
      <c r="N360" s="19" t="s">
        <v>43</v>
      </c>
      <c r="O360" s="19" t="s">
        <v>43</v>
      </c>
      <c r="Q360" s="20">
        <f t="shared" si="55"/>
        <v>3</v>
      </c>
      <c r="R360" s="20">
        <f t="shared" si="56"/>
        <v>7</v>
      </c>
      <c r="S360" s="20">
        <f t="shared" si="57"/>
        <v>9</v>
      </c>
      <c r="T360" s="20">
        <f t="shared" si="58"/>
        <v>9</v>
      </c>
      <c r="U360" s="20">
        <f t="shared" si="59"/>
        <v>9</v>
      </c>
      <c r="W360" s="20" t="str">
        <f t="shared" si="60"/>
        <v>M1</v>
      </c>
      <c r="X360" s="20" t="str">
        <f t="shared" si="61"/>
        <v>A</v>
      </c>
      <c r="Y360" s="20" t="str">
        <f t="shared" si="62"/>
        <v>Q</v>
      </c>
      <c r="Z360" s="20" t="str">
        <f t="shared" si="63"/>
        <v>Q</v>
      </c>
      <c r="AA360" s="20" t="str">
        <f t="shared" si="64"/>
        <v>Q</v>
      </c>
    </row>
    <row r="361" spans="10:27" ht="16.5">
      <c r="J361" s="29">
        <v>357</v>
      </c>
      <c r="K361" s="19" t="s">
        <v>32</v>
      </c>
      <c r="L361" s="19" t="s">
        <v>212</v>
      </c>
      <c r="M361" s="19" t="s">
        <v>143</v>
      </c>
      <c r="N361" s="19" t="s">
        <v>42</v>
      </c>
      <c r="O361" s="19" t="s">
        <v>43</v>
      </c>
      <c r="Q361" s="20">
        <f t="shared" si="55"/>
        <v>5</v>
      </c>
      <c r="R361" s="20">
        <f t="shared" si="56"/>
        <v>3</v>
      </c>
      <c r="S361" s="20">
        <f t="shared" si="57"/>
        <v>4</v>
      </c>
      <c r="T361" s="20">
        <f t="shared" si="58"/>
        <v>8</v>
      </c>
      <c r="U361" s="20">
        <f t="shared" si="59"/>
        <v>9</v>
      </c>
      <c r="W361" s="20" t="str">
        <f t="shared" si="60"/>
        <v>M3</v>
      </c>
      <c r="X361" s="20" t="str">
        <f t="shared" si="61"/>
        <v>M1</v>
      </c>
      <c r="Y361" s="20" t="str">
        <f t="shared" si="62"/>
        <v>M2</v>
      </c>
      <c r="Z361" s="20" t="str">
        <f t="shared" si="63"/>
        <v>K</v>
      </c>
      <c r="AA361" s="20" t="str">
        <f t="shared" si="64"/>
        <v>Q</v>
      </c>
    </row>
    <row r="362" spans="10:27" ht="16.5">
      <c r="J362" s="29">
        <v>358</v>
      </c>
      <c r="K362" s="19" t="s">
        <v>36</v>
      </c>
      <c r="L362" s="19" t="s">
        <v>78</v>
      </c>
      <c r="M362" s="19" t="s">
        <v>41</v>
      </c>
      <c r="N362" s="19" t="s">
        <v>34</v>
      </c>
      <c r="O362" s="19" t="s">
        <v>42</v>
      </c>
      <c r="Q362" s="20">
        <f t="shared" si="55"/>
        <v>4</v>
      </c>
      <c r="R362" s="20">
        <f t="shared" si="56"/>
        <v>18</v>
      </c>
      <c r="S362" s="20">
        <f t="shared" si="57"/>
        <v>7</v>
      </c>
      <c r="T362" s="20">
        <f t="shared" si="58"/>
        <v>2</v>
      </c>
      <c r="U362" s="20">
        <f t="shared" si="59"/>
        <v>8</v>
      </c>
      <c r="W362" s="20" t="str">
        <f t="shared" si="60"/>
        <v>M2</v>
      </c>
      <c r="X362" s="20" t="str">
        <f t="shared" si="61"/>
        <v>JG</v>
      </c>
      <c r="Y362" s="20" t="str">
        <f t="shared" si="62"/>
        <v>A</v>
      </c>
      <c r="Z362" s="20" t="str">
        <f t="shared" si="63"/>
        <v>Scatter</v>
      </c>
      <c r="AA362" s="20" t="str">
        <f t="shared" si="64"/>
        <v>K</v>
      </c>
    </row>
    <row r="363" spans="10:27" ht="16.5">
      <c r="J363" s="29">
        <v>359</v>
      </c>
      <c r="K363" s="19" t="s">
        <v>43</v>
      </c>
      <c r="L363" s="19" t="s">
        <v>36</v>
      </c>
      <c r="M363" s="19" t="s">
        <v>34</v>
      </c>
      <c r="N363" s="19" t="s">
        <v>35</v>
      </c>
      <c r="O363" s="19" t="s">
        <v>43</v>
      </c>
      <c r="Q363" s="20">
        <f t="shared" si="55"/>
        <v>9</v>
      </c>
      <c r="R363" s="20">
        <f t="shared" si="56"/>
        <v>4</v>
      </c>
      <c r="S363" s="20">
        <f t="shared" si="57"/>
        <v>2</v>
      </c>
      <c r="T363" s="20">
        <f t="shared" si="58"/>
        <v>3</v>
      </c>
      <c r="U363" s="20">
        <f t="shared" si="59"/>
        <v>9</v>
      </c>
      <c r="W363" s="20" t="str">
        <f t="shared" si="60"/>
        <v>Q</v>
      </c>
      <c r="X363" s="20" t="str">
        <f t="shared" si="61"/>
        <v>M2</v>
      </c>
      <c r="Y363" s="20" t="str">
        <f t="shared" si="62"/>
        <v>Scatter</v>
      </c>
      <c r="Z363" s="20" t="str">
        <f t="shared" si="63"/>
        <v>M1</v>
      </c>
      <c r="AA363" s="20" t="str">
        <f t="shared" si="64"/>
        <v>Q</v>
      </c>
    </row>
    <row r="364" spans="10:27" ht="16.5">
      <c r="J364" s="16">
        <v>360</v>
      </c>
      <c r="K364" s="19" t="s">
        <v>32</v>
      </c>
      <c r="L364" s="19" t="s">
        <v>42</v>
      </c>
      <c r="M364" s="19" t="s">
        <v>43</v>
      </c>
      <c r="N364" s="19" t="s">
        <v>32</v>
      </c>
      <c r="O364" s="19" t="s">
        <v>42</v>
      </c>
      <c r="Q364" s="20">
        <f t="shared" si="55"/>
        <v>5</v>
      </c>
      <c r="R364" s="20">
        <f t="shared" si="56"/>
        <v>8</v>
      </c>
      <c r="S364" s="20">
        <f t="shared" si="57"/>
        <v>9</v>
      </c>
      <c r="T364" s="20">
        <f t="shared" si="58"/>
        <v>5</v>
      </c>
      <c r="U364" s="20">
        <f t="shared" si="59"/>
        <v>8</v>
      </c>
      <c r="W364" s="20" t="str">
        <f t="shared" si="60"/>
        <v>M3</v>
      </c>
      <c r="X364" s="20" t="str">
        <f t="shared" si="61"/>
        <v>K</v>
      </c>
      <c r="Y364" s="20" t="str">
        <f t="shared" si="62"/>
        <v>Q</v>
      </c>
      <c r="Z364" s="20" t="str">
        <f t="shared" si="63"/>
        <v>M3</v>
      </c>
      <c r="AA364" s="20" t="str">
        <f t="shared" si="64"/>
        <v>K</v>
      </c>
    </row>
    <row r="365" spans="10:27" ht="16.5">
      <c r="J365" s="16">
        <v>361</v>
      </c>
      <c r="K365" s="19" t="s">
        <v>41</v>
      </c>
      <c r="L365" s="19" t="s">
        <v>142</v>
      </c>
      <c r="M365" s="19" t="s">
        <v>76</v>
      </c>
      <c r="N365" s="19" t="s">
        <v>42</v>
      </c>
      <c r="O365" s="19" t="s">
        <v>32</v>
      </c>
      <c r="Q365" s="20">
        <f t="shared" si="55"/>
        <v>7</v>
      </c>
      <c r="R365" s="20">
        <f t="shared" si="56"/>
        <v>5</v>
      </c>
      <c r="S365" s="20">
        <f t="shared" si="57"/>
        <v>17</v>
      </c>
      <c r="T365" s="20">
        <f t="shared" si="58"/>
        <v>8</v>
      </c>
      <c r="U365" s="20">
        <f t="shared" si="59"/>
        <v>5</v>
      </c>
      <c r="W365" s="20" t="str">
        <f t="shared" si="60"/>
        <v>A</v>
      </c>
      <c r="X365" s="20" t="str">
        <f t="shared" si="61"/>
        <v>M3</v>
      </c>
      <c r="Y365" s="20" t="str">
        <f t="shared" si="62"/>
        <v>QG</v>
      </c>
      <c r="Z365" s="20" t="str">
        <f t="shared" si="63"/>
        <v>K</v>
      </c>
      <c r="AA365" s="20" t="str">
        <f t="shared" si="64"/>
        <v>M3</v>
      </c>
    </row>
    <row r="366" spans="10:27" ht="16.5">
      <c r="J366" s="29">
        <v>362</v>
      </c>
      <c r="K366" s="19" t="s">
        <v>43</v>
      </c>
      <c r="L366" s="19" t="s">
        <v>36</v>
      </c>
      <c r="M366" s="19" t="s">
        <v>138</v>
      </c>
      <c r="N366" s="19" t="s">
        <v>43</v>
      </c>
      <c r="O366" s="19" t="s">
        <v>32</v>
      </c>
      <c r="Q366" s="20">
        <f t="shared" si="55"/>
        <v>9</v>
      </c>
      <c r="R366" s="20">
        <f t="shared" si="56"/>
        <v>4</v>
      </c>
      <c r="S366" s="20">
        <f t="shared" si="57"/>
        <v>8</v>
      </c>
      <c r="T366" s="20">
        <f t="shared" si="58"/>
        <v>9</v>
      </c>
      <c r="U366" s="20">
        <f t="shared" si="59"/>
        <v>5</v>
      </c>
      <c r="W366" s="20" t="str">
        <f t="shared" si="60"/>
        <v>Q</v>
      </c>
      <c r="X366" s="20" t="str">
        <f t="shared" si="61"/>
        <v>M2</v>
      </c>
      <c r="Y366" s="20" t="str">
        <f t="shared" si="62"/>
        <v>K</v>
      </c>
      <c r="Z366" s="20" t="str">
        <f t="shared" si="63"/>
        <v>Q</v>
      </c>
      <c r="AA366" s="20" t="str">
        <f t="shared" si="64"/>
        <v>M3</v>
      </c>
    </row>
    <row r="367" spans="10:27" ht="16.5">
      <c r="J367" s="29">
        <v>363</v>
      </c>
      <c r="K367" s="19" t="s">
        <v>41</v>
      </c>
      <c r="L367" s="19" t="s">
        <v>139</v>
      </c>
      <c r="M367" s="19" t="s">
        <v>41</v>
      </c>
      <c r="N367" s="19" t="s">
        <v>70</v>
      </c>
      <c r="O367" s="19" t="s">
        <v>43</v>
      </c>
      <c r="Q367" s="20">
        <f t="shared" si="55"/>
        <v>7</v>
      </c>
      <c r="R367" s="20">
        <f t="shared" si="56"/>
        <v>9</v>
      </c>
      <c r="S367" s="20">
        <f t="shared" si="57"/>
        <v>7</v>
      </c>
      <c r="T367" s="20">
        <f t="shared" si="58"/>
        <v>14</v>
      </c>
      <c r="U367" s="20">
        <f t="shared" si="59"/>
        <v>9</v>
      </c>
      <c r="W367" s="20" t="str">
        <f t="shared" si="60"/>
        <v>A</v>
      </c>
      <c r="X367" s="20" t="str">
        <f t="shared" si="61"/>
        <v>Q</v>
      </c>
      <c r="Y367" s="20" t="str">
        <f t="shared" si="62"/>
        <v>A</v>
      </c>
      <c r="Z367" s="20" t="str">
        <f t="shared" si="63"/>
        <v>M4G</v>
      </c>
      <c r="AA367" s="20" t="str">
        <f t="shared" si="64"/>
        <v>Q</v>
      </c>
    </row>
    <row r="368" spans="10:27" ht="16.5">
      <c r="J368" s="29">
        <v>364</v>
      </c>
      <c r="K368" s="19" t="s">
        <v>138</v>
      </c>
      <c r="L368" s="19" t="s">
        <v>138</v>
      </c>
      <c r="M368" s="19" t="s">
        <v>74</v>
      </c>
      <c r="N368" s="19" t="s">
        <v>33</v>
      </c>
      <c r="O368" s="19" t="s">
        <v>36</v>
      </c>
      <c r="Q368" s="20">
        <f t="shared" si="55"/>
        <v>8</v>
      </c>
      <c r="R368" s="20">
        <f t="shared" si="56"/>
        <v>8</v>
      </c>
      <c r="S368" s="20">
        <f t="shared" si="57"/>
        <v>16</v>
      </c>
      <c r="T368" s="20">
        <f t="shared" si="58"/>
        <v>6</v>
      </c>
      <c r="U368" s="20">
        <f t="shared" si="59"/>
        <v>4</v>
      </c>
      <c r="W368" s="20" t="str">
        <f t="shared" si="60"/>
        <v>K</v>
      </c>
      <c r="X368" s="20" t="str">
        <f t="shared" si="61"/>
        <v>K</v>
      </c>
      <c r="Y368" s="20" t="str">
        <f t="shared" si="62"/>
        <v>KG</v>
      </c>
      <c r="Z368" s="20" t="str">
        <f t="shared" si="63"/>
        <v>M4</v>
      </c>
      <c r="AA368" s="20" t="str">
        <f t="shared" si="64"/>
        <v>M2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141</v>
      </c>
      <c r="N369" s="19" t="s">
        <v>36</v>
      </c>
      <c r="O369" s="19" t="s">
        <v>41</v>
      </c>
      <c r="Q369" s="20">
        <f t="shared" si="55"/>
        <v>10</v>
      </c>
      <c r="R369" s="20">
        <f t="shared" si="56"/>
        <v>6</v>
      </c>
      <c r="S369" s="20">
        <f t="shared" si="57"/>
        <v>6</v>
      </c>
      <c r="T369" s="20">
        <f t="shared" si="58"/>
        <v>4</v>
      </c>
      <c r="U369" s="20">
        <f t="shared" si="59"/>
        <v>7</v>
      </c>
      <c r="W369" s="20" t="str">
        <f t="shared" si="60"/>
        <v>J</v>
      </c>
      <c r="X369" s="20" t="str">
        <f t="shared" si="61"/>
        <v>M4</v>
      </c>
      <c r="Y369" s="20" t="str">
        <f t="shared" si="62"/>
        <v>M4</v>
      </c>
      <c r="Z369" s="20" t="str">
        <f t="shared" si="63"/>
        <v>M2</v>
      </c>
      <c r="AA369" s="20" t="str">
        <f t="shared" si="64"/>
        <v>A</v>
      </c>
    </row>
    <row r="370" spans="10:27" ht="16.5">
      <c r="J370" s="16">
        <v>366</v>
      </c>
      <c r="K370" s="19" t="s">
        <v>44</v>
      </c>
      <c r="L370" s="19" t="s">
        <v>71</v>
      </c>
      <c r="M370" s="19" t="s">
        <v>75</v>
      </c>
      <c r="N370" s="19" t="s">
        <v>36</v>
      </c>
      <c r="O370" s="19" t="s">
        <v>43</v>
      </c>
      <c r="Q370" s="20">
        <f t="shared" si="55"/>
        <v>10</v>
      </c>
      <c r="R370" s="20">
        <f t="shared" si="56"/>
        <v>15</v>
      </c>
      <c r="S370" s="20">
        <f t="shared" si="57"/>
        <v>17</v>
      </c>
      <c r="T370" s="20">
        <f t="shared" si="58"/>
        <v>4</v>
      </c>
      <c r="U370" s="20">
        <f t="shared" si="59"/>
        <v>9</v>
      </c>
      <c r="W370" s="20" t="str">
        <f t="shared" si="60"/>
        <v>J</v>
      </c>
      <c r="X370" s="20" t="str">
        <f t="shared" si="61"/>
        <v>AG</v>
      </c>
      <c r="Y370" s="20" t="str">
        <f t="shared" si="62"/>
        <v>QG</v>
      </c>
      <c r="Z370" s="20" t="str">
        <f t="shared" si="63"/>
        <v>M2</v>
      </c>
      <c r="AA370" s="20" t="str">
        <f t="shared" si="64"/>
        <v>Q</v>
      </c>
    </row>
    <row r="371" spans="10:27" ht="16.5">
      <c r="J371" s="29">
        <v>367</v>
      </c>
      <c r="K371" s="19" t="s">
        <v>35</v>
      </c>
      <c r="L371" s="19" t="s">
        <v>41</v>
      </c>
      <c r="M371" s="19" t="s">
        <v>138</v>
      </c>
      <c r="N371" s="19" t="s">
        <v>42</v>
      </c>
      <c r="O371" s="19" t="s">
        <v>44</v>
      </c>
      <c r="Q371" s="20">
        <f t="shared" si="55"/>
        <v>3</v>
      </c>
      <c r="R371" s="20">
        <f t="shared" si="56"/>
        <v>7</v>
      </c>
      <c r="S371" s="20">
        <f t="shared" si="57"/>
        <v>8</v>
      </c>
      <c r="T371" s="20">
        <f t="shared" si="58"/>
        <v>8</v>
      </c>
      <c r="U371" s="20">
        <f t="shared" si="59"/>
        <v>10</v>
      </c>
      <c r="W371" s="20" t="str">
        <f t="shared" si="60"/>
        <v>M1</v>
      </c>
      <c r="X371" s="20" t="str">
        <f t="shared" si="61"/>
        <v>A</v>
      </c>
      <c r="Y371" s="20" t="str">
        <f t="shared" si="62"/>
        <v>K</v>
      </c>
      <c r="Z371" s="20" t="str">
        <f t="shared" si="63"/>
        <v>K</v>
      </c>
      <c r="AA371" s="20" t="str">
        <f t="shared" si="64"/>
        <v>J</v>
      </c>
    </row>
    <row r="372" spans="10:27" ht="16.5">
      <c r="J372" s="29">
        <v>368</v>
      </c>
      <c r="K372" s="19" t="s">
        <v>35</v>
      </c>
      <c r="L372" s="19" t="s">
        <v>139</v>
      </c>
      <c r="M372" s="19" t="s">
        <v>32</v>
      </c>
      <c r="N372" s="19" t="s">
        <v>36</v>
      </c>
      <c r="O372" s="19" t="s">
        <v>42</v>
      </c>
      <c r="Q372" s="20">
        <f t="shared" si="55"/>
        <v>3</v>
      </c>
      <c r="R372" s="20">
        <f t="shared" si="56"/>
        <v>9</v>
      </c>
      <c r="S372" s="20">
        <f t="shared" si="57"/>
        <v>5</v>
      </c>
      <c r="T372" s="20">
        <f t="shared" si="58"/>
        <v>4</v>
      </c>
      <c r="U372" s="20">
        <f t="shared" si="59"/>
        <v>8</v>
      </c>
      <c r="W372" s="20" t="str">
        <f t="shared" si="60"/>
        <v>M1</v>
      </c>
      <c r="X372" s="20" t="str">
        <f t="shared" si="61"/>
        <v>Q</v>
      </c>
      <c r="Y372" s="20" t="str">
        <f t="shared" si="62"/>
        <v>M3</v>
      </c>
      <c r="Z372" s="20" t="str">
        <f t="shared" si="63"/>
        <v>M2</v>
      </c>
      <c r="AA372" s="20" t="str">
        <f t="shared" si="64"/>
        <v>K</v>
      </c>
    </row>
    <row r="373" spans="10:27" ht="16.5">
      <c r="J373" s="29">
        <v>369</v>
      </c>
      <c r="K373" s="19" t="s">
        <v>32</v>
      </c>
      <c r="L373" s="19" t="s">
        <v>41</v>
      </c>
      <c r="M373" s="19" t="s">
        <v>140</v>
      </c>
      <c r="N373" s="19" t="s">
        <v>43</v>
      </c>
      <c r="O373" s="19" t="s">
        <v>43</v>
      </c>
      <c r="Q373" s="20">
        <f t="shared" si="55"/>
        <v>5</v>
      </c>
      <c r="R373" s="20">
        <f t="shared" si="56"/>
        <v>7</v>
      </c>
      <c r="S373" s="20">
        <f t="shared" si="57"/>
        <v>10</v>
      </c>
      <c r="T373" s="20">
        <f t="shared" si="58"/>
        <v>9</v>
      </c>
      <c r="U373" s="20">
        <f t="shared" si="59"/>
        <v>9</v>
      </c>
      <c r="W373" s="20" t="str">
        <f t="shared" si="60"/>
        <v>M3</v>
      </c>
      <c r="X373" s="20" t="str">
        <f t="shared" si="61"/>
        <v>A</v>
      </c>
      <c r="Y373" s="20" t="str">
        <f t="shared" si="62"/>
        <v>J</v>
      </c>
      <c r="Z373" s="20" t="str">
        <f t="shared" si="63"/>
        <v>Q</v>
      </c>
      <c r="AA373" s="20" t="str">
        <f t="shared" si="64"/>
        <v>Q</v>
      </c>
    </row>
    <row r="374" spans="10:27" ht="16.5">
      <c r="J374" s="16">
        <v>370</v>
      </c>
      <c r="K374" s="19" t="s">
        <v>33</v>
      </c>
      <c r="L374" s="19" t="s">
        <v>212</v>
      </c>
      <c r="M374" s="19" t="s">
        <v>138</v>
      </c>
      <c r="N374" s="19" t="s">
        <v>35</v>
      </c>
      <c r="O374" s="19" t="s">
        <v>35</v>
      </c>
      <c r="Q374" s="20">
        <f t="shared" si="55"/>
        <v>6</v>
      </c>
      <c r="R374" s="20">
        <f t="shared" si="56"/>
        <v>3</v>
      </c>
      <c r="S374" s="20">
        <f t="shared" si="57"/>
        <v>8</v>
      </c>
      <c r="T374" s="20">
        <f t="shared" si="58"/>
        <v>3</v>
      </c>
      <c r="U374" s="20">
        <f t="shared" si="59"/>
        <v>3</v>
      </c>
      <c r="W374" s="20" t="str">
        <f t="shared" si="60"/>
        <v>M4</v>
      </c>
      <c r="X374" s="20" t="str">
        <f t="shared" si="61"/>
        <v>M1</v>
      </c>
      <c r="Y374" s="20" t="str">
        <f t="shared" si="62"/>
        <v>K</v>
      </c>
      <c r="Z374" s="20" t="str">
        <f t="shared" si="63"/>
        <v>M1</v>
      </c>
      <c r="AA374" s="20" t="str">
        <f t="shared" si="64"/>
        <v>M1</v>
      </c>
    </row>
    <row r="375" spans="10:27" ht="16.5">
      <c r="J375" s="16">
        <v>371</v>
      </c>
      <c r="K375" s="19" t="s">
        <v>33</v>
      </c>
      <c r="L375" s="19" t="s">
        <v>33</v>
      </c>
      <c r="M375" s="19" t="s">
        <v>35</v>
      </c>
      <c r="N375" s="19" t="s">
        <v>33</v>
      </c>
      <c r="O375" s="19" t="s">
        <v>32</v>
      </c>
      <c r="Q375" s="20">
        <f t="shared" si="55"/>
        <v>6</v>
      </c>
      <c r="R375" s="20">
        <f t="shared" si="56"/>
        <v>6</v>
      </c>
      <c r="S375" s="20">
        <f t="shared" si="57"/>
        <v>3</v>
      </c>
      <c r="T375" s="20">
        <f t="shared" si="58"/>
        <v>6</v>
      </c>
      <c r="U375" s="20">
        <f t="shared" si="59"/>
        <v>5</v>
      </c>
      <c r="W375" s="20" t="str">
        <f t="shared" si="60"/>
        <v>M4</v>
      </c>
      <c r="X375" s="20" t="str">
        <f t="shared" si="61"/>
        <v>M4</v>
      </c>
      <c r="Y375" s="20" t="str">
        <f t="shared" si="62"/>
        <v>M1</v>
      </c>
      <c r="Z375" s="20" t="str">
        <f t="shared" si="63"/>
        <v>M4</v>
      </c>
      <c r="AA375" s="20" t="str">
        <f t="shared" si="64"/>
        <v>M3</v>
      </c>
    </row>
    <row r="376" spans="10:27" ht="16.5">
      <c r="J376" s="29">
        <v>372</v>
      </c>
      <c r="K376" s="19" t="s">
        <v>41</v>
      </c>
      <c r="L376" s="19" t="s">
        <v>36</v>
      </c>
      <c r="M376" s="19" t="s">
        <v>138</v>
      </c>
      <c r="N376" s="19" t="s">
        <v>36</v>
      </c>
      <c r="O376" s="19" t="s">
        <v>36</v>
      </c>
      <c r="Q376" s="20">
        <f t="shared" si="55"/>
        <v>7</v>
      </c>
      <c r="R376" s="20">
        <f t="shared" si="56"/>
        <v>4</v>
      </c>
      <c r="S376" s="20">
        <f t="shared" si="57"/>
        <v>8</v>
      </c>
      <c r="T376" s="20">
        <f t="shared" si="58"/>
        <v>4</v>
      </c>
      <c r="U376" s="20">
        <f t="shared" si="59"/>
        <v>4</v>
      </c>
      <c r="W376" s="20" t="str">
        <f t="shared" si="60"/>
        <v>A</v>
      </c>
      <c r="X376" s="20" t="str">
        <f t="shared" si="61"/>
        <v>M2</v>
      </c>
      <c r="Y376" s="20" t="str">
        <f t="shared" si="62"/>
        <v>K</v>
      </c>
      <c r="Z376" s="20" t="str">
        <f t="shared" si="63"/>
        <v>M2</v>
      </c>
      <c r="AA376" s="20" t="str">
        <f t="shared" si="64"/>
        <v>M2</v>
      </c>
    </row>
    <row r="377" spans="10:27" ht="16.5">
      <c r="J377" s="29">
        <v>373</v>
      </c>
      <c r="K377" s="19" t="s">
        <v>32</v>
      </c>
      <c r="L377" s="19" t="s">
        <v>142</v>
      </c>
      <c r="M377" s="19" t="s">
        <v>72</v>
      </c>
      <c r="N377" s="19" t="s">
        <v>42</v>
      </c>
      <c r="O377" s="19" t="s">
        <v>35</v>
      </c>
      <c r="Q377" s="20">
        <f t="shared" si="55"/>
        <v>5</v>
      </c>
      <c r="R377" s="20">
        <f t="shared" si="56"/>
        <v>5</v>
      </c>
      <c r="S377" s="20">
        <f t="shared" si="57"/>
        <v>15</v>
      </c>
      <c r="T377" s="20">
        <f t="shared" si="58"/>
        <v>8</v>
      </c>
      <c r="U377" s="20">
        <f t="shared" si="59"/>
        <v>3</v>
      </c>
      <c r="W377" s="20" t="str">
        <f t="shared" si="60"/>
        <v>M3</v>
      </c>
      <c r="X377" s="20" t="str">
        <f t="shared" si="61"/>
        <v>M3</v>
      </c>
      <c r="Y377" s="20" t="str">
        <f t="shared" si="62"/>
        <v>AG</v>
      </c>
      <c r="Z377" s="20" t="str">
        <f t="shared" si="63"/>
        <v>K</v>
      </c>
      <c r="AA377" s="20" t="str">
        <f t="shared" si="64"/>
        <v>M1</v>
      </c>
    </row>
    <row r="378" spans="10:27" ht="16.5">
      <c r="J378" s="29">
        <v>374</v>
      </c>
      <c r="K378" s="19" t="s">
        <v>43</v>
      </c>
      <c r="L378" s="19" t="s">
        <v>72</v>
      </c>
      <c r="M378" s="19" t="s">
        <v>212</v>
      </c>
      <c r="N378" s="19" t="s">
        <v>44</v>
      </c>
      <c r="O378" s="19" t="s">
        <v>43</v>
      </c>
      <c r="Q378" s="20">
        <f t="shared" si="55"/>
        <v>9</v>
      </c>
      <c r="R378" s="20">
        <f t="shared" si="56"/>
        <v>15</v>
      </c>
      <c r="S378" s="20">
        <f t="shared" si="57"/>
        <v>3</v>
      </c>
      <c r="T378" s="20">
        <f t="shared" si="58"/>
        <v>10</v>
      </c>
      <c r="U378" s="20">
        <f t="shared" si="59"/>
        <v>9</v>
      </c>
      <c r="W378" s="20" t="str">
        <f t="shared" si="60"/>
        <v>Q</v>
      </c>
      <c r="X378" s="20" t="str">
        <f t="shared" si="61"/>
        <v>AG</v>
      </c>
      <c r="Y378" s="20" t="str">
        <f t="shared" si="62"/>
        <v>M1</v>
      </c>
      <c r="Z378" s="20" t="str">
        <f t="shared" si="63"/>
        <v>J</v>
      </c>
      <c r="AA378" s="20" t="str">
        <f t="shared" si="64"/>
        <v>Q</v>
      </c>
    </row>
    <row r="379" spans="10:27" ht="16.5">
      <c r="J379" s="16">
        <v>375</v>
      </c>
      <c r="K379" s="19" t="s">
        <v>138</v>
      </c>
      <c r="L379" s="19" t="s">
        <v>140</v>
      </c>
      <c r="M379" s="19" t="s">
        <v>43</v>
      </c>
      <c r="N379" s="19" t="s">
        <v>78</v>
      </c>
      <c r="O379" s="19" t="s">
        <v>44</v>
      </c>
      <c r="Q379" s="20">
        <f t="shared" si="55"/>
        <v>8</v>
      </c>
      <c r="R379" s="20">
        <f t="shared" si="56"/>
        <v>10</v>
      </c>
      <c r="S379" s="20">
        <f t="shared" si="57"/>
        <v>9</v>
      </c>
      <c r="T379" s="20">
        <f t="shared" si="58"/>
        <v>18</v>
      </c>
      <c r="U379" s="20">
        <f t="shared" si="59"/>
        <v>10</v>
      </c>
      <c r="W379" s="20" t="str">
        <f t="shared" si="60"/>
        <v>K</v>
      </c>
      <c r="X379" s="20" t="str">
        <f t="shared" si="61"/>
        <v>J</v>
      </c>
      <c r="Y379" s="20" t="str">
        <f t="shared" si="62"/>
        <v>Q</v>
      </c>
      <c r="Z379" s="20" t="str">
        <f t="shared" si="63"/>
        <v>JG</v>
      </c>
      <c r="AA379" s="20" t="str">
        <f t="shared" si="64"/>
        <v>J</v>
      </c>
    </row>
    <row r="380" spans="10:27" ht="16.5">
      <c r="J380" s="16">
        <v>376</v>
      </c>
      <c r="K380" s="19" t="s">
        <v>44</v>
      </c>
      <c r="L380" s="19" t="s">
        <v>34</v>
      </c>
      <c r="M380" s="19" t="s">
        <v>41</v>
      </c>
      <c r="N380" s="19" t="s">
        <v>137</v>
      </c>
      <c r="O380" s="19" t="s">
        <v>43</v>
      </c>
      <c r="Q380" s="20">
        <f t="shared" si="55"/>
        <v>10</v>
      </c>
      <c r="R380" s="20">
        <f t="shared" si="56"/>
        <v>2</v>
      </c>
      <c r="S380" s="20">
        <f t="shared" si="57"/>
        <v>7</v>
      </c>
      <c r="T380" s="20">
        <f t="shared" si="58"/>
        <v>7</v>
      </c>
      <c r="U380" s="20">
        <f t="shared" si="59"/>
        <v>9</v>
      </c>
      <c r="W380" s="20" t="str">
        <f t="shared" si="60"/>
        <v>J</v>
      </c>
      <c r="X380" s="20" t="str">
        <f t="shared" si="61"/>
        <v>Scatter</v>
      </c>
      <c r="Y380" s="20" t="str">
        <f t="shared" si="62"/>
        <v>A</v>
      </c>
      <c r="Z380" s="20" t="str">
        <f t="shared" si="63"/>
        <v>A</v>
      </c>
      <c r="AA380" s="20" t="str">
        <f t="shared" si="64"/>
        <v>Q</v>
      </c>
    </row>
    <row r="381" spans="10:27" ht="16.5">
      <c r="J381" s="29">
        <v>377</v>
      </c>
      <c r="K381" s="19" t="s">
        <v>35</v>
      </c>
      <c r="L381" s="19" t="s">
        <v>36</v>
      </c>
      <c r="M381" s="19" t="s">
        <v>43</v>
      </c>
      <c r="N381" s="19" t="s">
        <v>42</v>
      </c>
      <c r="O381" s="19" t="s">
        <v>42</v>
      </c>
      <c r="Q381" s="20">
        <f t="shared" si="55"/>
        <v>3</v>
      </c>
      <c r="R381" s="20">
        <f t="shared" si="56"/>
        <v>4</v>
      </c>
      <c r="S381" s="20">
        <f t="shared" si="57"/>
        <v>9</v>
      </c>
      <c r="T381" s="20">
        <f t="shared" si="58"/>
        <v>8</v>
      </c>
      <c r="U381" s="20">
        <f t="shared" si="59"/>
        <v>8</v>
      </c>
      <c r="W381" s="20" t="str">
        <f t="shared" si="60"/>
        <v>M1</v>
      </c>
      <c r="X381" s="20" t="str">
        <f t="shared" si="61"/>
        <v>M2</v>
      </c>
      <c r="Y381" s="20" t="str">
        <f t="shared" si="62"/>
        <v>Q</v>
      </c>
      <c r="Z381" s="20" t="str">
        <f t="shared" si="63"/>
        <v>K</v>
      </c>
      <c r="AA381" s="20" t="str">
        <f t="shared" si="64"/>
        <v>K</v>
      </c>
    </row>
    <row r="382" spans="10:27" ht="16.5">
      <c r="J382" s="29">
        <v>378</v>
      </c>
      <c r="K382" s="19" t="s">
        <v>35</v>
      </c>
      <c r="L382" s="19" t="s">
        <v>41</v>
      </c>
      <c r="M382" s="19" t="s">
        <v>78</v>
      </c>
      <c r="N382" s="19" t="s">
        <v>33</v>
      </c>
      <c r="O382" s="19" t="s">
        <v>32</v>
      </c>
      <c r="Q382" s="20">
        <f t="shared" si="55"/>
        <v>3</v>
      </c>
      <c r="R382" s="20">
        <f t="shared" si="56"/>
        <v>7</v>
      </c>
      <c r="S382" s="20">
        <f t="shared" si="57"/>
        <v>18</v>
      </c>
      <c r="T382" s="20">
        <f t="shared" si="58"/>
        <v>6</v>
      </c>
      <c r="U382" s="20">
        <f t="shared" si="59"/>
        <v>5</v>
      </c>
      <c r="W382" s="20" t="str">
        <f t="shared" si="60"/>
        <v>M1</v>
      </c>
      <c r="X382" s="20" t="str">
        <f t="shared" si="61"/>
        <v>A</v>
      </c>
      <c r="Y382" s="20" t="str">
        <f t="shared" si="62"/>
        <v>JG</v>
      </c>
      <c r="Z382" s="20" t="str">
        <f t="shared" si="63"/>
        <v>M4</v>
      </c>
      <c r="AA382" s="20" t="str">
        <f t="shared" si="64"/>
        <v>M3</v>
      </c>
    </row>
    <row r="383" spans="10:27" ht="16.5">
      <c r="J383" s="29">
        <v>379</v>
      </c>
      <c r="K383" s="19" t="s">
        <v>43</v>
      </c>
      <c r="L383" s="19" t="s">
        <v>78</v>
      </c>
      <c r="M383" s="19" t="s">
        <v>140</v>
      </c>
      <c r="N383" s="19" t="s">
        <v>42</v>
      </c>
      <c r="O383" s="19" t="s">
        <v>43</v>
      </c>
      <c r="Q383" s="20">
        <f t="shared" si="55"/>
        <v>9</v>
      </c>
      <c r="R383" s="20">
        <f t="shared" si="56"/>
        <v>18</v>
      </c>
      <c r="S383" s="20">
        <f t="shared" si="57"/>
        <v>10</v>
      </c>
      <c r="T383" s="20">
        <f t="shared" si="58"/>
        <v>8</v>
      </c>
      <c r="U383" s="20">
        <f t="shared" si="59"/>
        <v>9</v>
      </c>
      <c r="W383" s="20" t="str">
        <f t="shared" si="60"/>
        <v>Q</v>
      </c>
      <c r="X383" s="20" t="str">
        <f t="shared" si="61"/>
        <v>JG</v>
      </c>
      <c r="Y383" s="20" t="str">
        <f t="shared" si="62"/>
        <v>J</v>
      </c>
      <c r="Z383" s="20" t="str">
        <f t="shared" si="63"/>
        <v>K</v>
      </c>
      <c r="AA383" s="20" t="str">
        <f t="shared" si="64"/>
        <v>Q</v>
      </c>
    </row>
    <row r="384" spans="10:27" ht="16.5">
      <c r="J384" s="16">
        <v>380</v>
      </c>
      <c r="K384" s="19" t="s">
        <v>44</v>
      </c>
      <c r="L384" s="19" t="s">
        <v>139</v>
      </c>
      <c r="M384" s="19" t="s">
        <v>41</v>
      </c>
      <c r="N384" s="19" t="s">
        <v>43</v>
      </c>
      <c r="O384" s="19" t="s">
        <v>42</v>
      </c>
      <c r="Q384" s="20">
        <f t="shared" si="55"/>
        <v>10</v>
      </c>
      <c r="R384" s="20">
        <f t="shared" si="56"/>
        <v>9</v>
      </c>
      <c r="S384" s="20">
        <f t="shared" si="57"/>
        <v>7</v>
      </c>
      <c r="T384" s="20">
        <f t="shared" si="58"/>
        <v>9</v>
      </c>
      <c r="U384" s="20">
        <f t="shared" si="59"/>
        <v>8</v>
      </c>
      <c r="W384" s="20" t="str">
        <f t="shared" si="60"/>
        <v>J</v>
      </c>
      <c r="X384" s="20" t="str">
        <f t="shared" si="61"/>
        <v>Q</v>
      </c>
      <c r="Y384" s="20" t="str">
        <f t="shared" si="62"/>
        <v>A</v>
      </c>
      <c r="Z384" s="20" t="str">
        <f t="shared" si="63"/>
        <v>Q</v>
      </c>
      <c r="AA384" s="20" t="str">
        <f t="shared" si="64"/>
        <v>K</v>
      </c>
    </row>
    <row r="385" spans="10:27" ht="16.5">
      <c r="J385" s="16">
        <v>381</v>
      </c>
      <c r="K385" s="19" t="s">
        <v>44</v>
      </c>
      <c r="L385" s="19" t="s">
        <v>44</v>
      </c>
      <c r="M385" s="19" t="s">
        <v>76</v>
      </c>
      <c r="N385" s="19" t="s">
        <v>43</v>
      </c>
      <c r="O385" s="19" t="s">
        <v>35</v>
      </c>
      <c r="Q385" s="20">
        <f t="shared" si="55"/>
        <v>10</v>
      </c>
      <c r="R385" s="20">
        <f t="shared" si="56"/>
        <v>10</v>
      </c>
      <c r="S385" s="20">
        <f t="shared" si="57"/>
        <v>17</v>
      </c>
      <c r="T385" s="20">
        <f t="shared" si="58"/>
        <v>9</v>
      </c>
      <c r="U385" s="20">
        <f t="shared" si="59"/>
        <v>3</v>
      </c>
      <c r="W385" s="20" t="str">
        <f t="shared" si="60"/>
        <v>J</v>
      </c>
      <c r="X385" s="20" t="str">
        <f t="shared" si="61"/>
        <v>J</v>
      </c>
      <c r="Y385" s="20" t="str">
        <f t="shared" si="62"/>
        <v>QG</v>
      </c>
      <c r="Z385" s="20" t="str">
        <f t="shared" si="63"/>
        <v>Q</v>
      </c>
      <c r="AA385" s="20" t="str">
        <f t="shared" si="64"/>
        <v>M1</v>
      </c>
    </row>
    <row r="386" spans="10:27" ht="16.5">
      <c r="J386" s="29">
        <v>382</v>
      </c>
      <c r="K386" s="19" t="s">
        <v>36</v>
      </c>
      <c r="L386" s="19" t="s">
        <v>33</v>
      </c>
      <c r="M386" s="19" t="s">
        <v>32</v>
      </c>
      <c r="N386" s="19" t="s">
        <v>73</v>
      </c>
      <c r="O386" s="19" t="s">
        <v>43</v>
      </c>
      <c r="Q386" s="20">
        <f t="shared" si="55"/>
        <v>4</v>
      </c>
      <c r="R386" s="20">
        <f t="shared" si="56"/>
        <v>6</v>
      </c>
      <c r="S386" s="20">
        <f t="shared" si="57"/>
        <v>5</v>
      </c>
      <c r="T386" s="20">
        <f t="shared" si="58"/>
        <v>16</v>
      </c>
      <c r="U386" s="20">
        <f t="shared" si="59"/>
        <v>9</v>
      </c>
      <c r="W386" s="20" t="str">
        <f t="shared" si="60"/>
        <v>M2</v>
      </c>
      <c r="X386" s="20" t="str">
        <f t="shared" si="61"/>
        <v>M4</v>
      </c>
      <c r="Y386" s="20" t="str">
        <f t="shared" si="62"/>
        <v>M3</v>
      </c>
      <c r="Z386" s="20" t="str">
        <f t="shared" si="63"/>
        <v>KG</v>
      </c>
      <c r="AA386" s="20" t="str">
        <f t="shared" si="64"/>
        <v>Q</v>
      </c>
    </row>
    <row r="387" spans="10:27" ht="16.5">
      <c r="J387" s="29">
        <v>383</v>
      </c>
      <c r="K387" s="19" t="s">
        <v>41</v>
      </c>
      <c r="L387" s="19" t="s">
        <v>41</v>
      </c>
      <c r="M387" s="19" t="s">
        <v>41</v>
      </c>
      <c r="N387" s="19" t="s">
        <v>36</v>
      </c>
      <c r="O387" s="19" t="s">
        <v>42</v>
      </c>
      <c r="Q387" s="20">
        <f t="shared" si="55"/>
        <v>7</v>
      </c>
      <c r="R387" s="20">
        <f t="shared" si="56"/>
        <v>7</v>
      </c>
      <c r="S387" s="20">
        <f t="shared" si="57"/>
        <v>7</v>
      </c>
      <c r="T387" s="20">
        <f t="shared" si="58"/>
        <v>4</v>
      </c>
      <c r="U387" s="20">
        <f t="shared" si="59"/>
        <v>8</v>
      </c>
      <c r="W387" s="20" t="str">
        <f t="shared" si="60"/>
        <v>A</v>
      </c>
      <c r="X387" s="20" t="str">
        <f t="shared" si="61"/>
        <v>A</v>
      </c>
      <c r="Y387" s="20" t="str">
        <f t="shared" si="62"/>
        <v>A</v>
      </c>
      <c r="Z387" s="20" t="str">
        <f t="shared" si="63"/>
        <v>M2</v>
      </c>
      <c r="AA387" s="20" t="str">
        <f t="shared" si="64"/>
        <v>K</v>
      </c>
    </row>
    <row r="388" spans="10:27" ht="16.5">
      <c r="J388" s="29">
        <v>384</v>
      </c>
      <c r="K388" s="19" t="s">
        <v>41</v>
      </c>
      <c r="L388" s="19" t="s">
        <v>73</v>
      </c>
      <c r="M388" s="19" t="s">
        <v>138</v>
      </c>
      <c r="N388" s="19" t="s">
        <v>42</v>
      </c>
      <c r="O388" s="19" t="s">
        <v>43</v>
      </c>
      <c r="Q388" s="20">
        <f t="shared" si="55"/>
        <v>7</v>
      </c>
      <c r="R388" s="20">
        <f t="shared" si="56"/>
        <v>16</v>
      </c>
      <c r="S388" s="20">
        <f t="shared" si="57"/>
        <v>8</v>
      </c>
      <c r="T388" s="20">
        <f t="shared" si="58"/>
        <v>8</v>
      </c>
      <c r="U388" s="20">
        <f t="shared" si="59"/>
        <v>9</v>
      </c>
      <c r="W388" s="20" t="str">
        <f t="shared" si="60"/>
        <v>A</v>
      </c>
      <c r="X388" s="20" t="str">
        <f t="shared" si="61"/>
        <v>KG</v>
      </c>
      <c r="Y388" s="20" t="str">
        <f t="shared" si="62"/>
        <v>K</v>
      </c>
      <c r="Z388" s="20" t="str">
        <f t="shared" si="63"/>
        <v>K</v>
      </c>
      <c r="AA388" s="20" t="str">
        <f t="shared" si="64"/>
        <v>Q</v>
      </c>
    </row>
    <row r="389" spans="10:27" ht="16.5">
      <c r="J389" s="16">
        <v>385</v>
      </c>
      <c r="K389" s="19" t="s">
        <v>42</v>
      </c>
      <c r="L389" s="19" t="s">
        <v>36</v>
      </c>
      <c r="M389" s="19" t="s">
        <v>41</v>
      </c>
      <c r="N389" s="19" t="s">
        <v>32</v>
      </c>
      <c r="O389" s="19" t="s">
        <v>33</v>
      </c>
      <c r="Q389" s="20">
        <f t="shared" ref="Q389:Q403" si="65">IF(K389="","",VLOOKUP(K389,$A:$H,8,FALSE))</f>
        <v>8</v>
      </c>
      <c r="R389" s="20">
        <f t="shared" ref="R389:R403" si="66">IF(L389="","",VLOOKUP(L389,$A:$H,8,FALSE))</f>
        <v>4</v>
      </c>
      <c r="S389" s="20">
        <f t="shared" ref="S389:S403" si="67">IF(M389="","",VLOOKUP(M389,$A:$H,8,FALSE))</f>
        <v>7</v>
      </c>
      <c r="T389" s="20">
        <f t="shared" ref="T389:T403" si="68">IF(N389="","",VLOOKUP(N389,$A:$H,8,FALSE))</f>
        <v>5</v>
      </c>
      <c r="U389" s="20">
        <f t="shared" ref="U389:U403" si="69">IF(O389="","",VLOOKUP(O389,$A:$H,8,FALSE))</f>
        <v>6</v>
      </c>
      <c r="W389" s="20" t="str">
        <f t="shared" ref="W389:W403" si="70">IF(K389="","",VLOOKUP(K389,$A:$H,2,FALSE))</f>
        <v>K</v>
      </c>
      <c r="X389" s="20" t="str">
        <f t="shared" ref="X389:X403" si="71">IF(L389="","",VLOOKUP(L389,$A:$H,2,FALSE))</f>
        <v>M2</v>
      </c>
      <c r="Y389" s="20" t="str">
        <f t="shared" ref="Y389:Y403" si="72">IF(M389="","",VLOOKUP(M389,$A:$H,2,FALSE))</f>
        <v>A</v>
      </c>
      <c r="Z389" s="20" t="str">
        <f t="shared" ref="Z389:Z403" si="73">IF(N389="","",VLOOKUP(N389,$A:$H,2,FALSE))</f>
        <v>M3</v>
      </c>
      <c r="AA389" s="20" t="str">
        <f t="shared" ref="AA389:AA403" si="74">IF(O389="","",VLOOKUP(O389,$A:$H,2,FALSE))</f>
        <v>M4</v>
      </c>
    </row>
    <row r="390" spans="10:27" ht="16.5">
      <c r="J390" s="16">
        <v>386</v>
      </c>
      <c r="K390" s="19" t="s">
        <v>36</v>
      </c>
      <c r="L390" s="19" t="s">
        <v>66</v>
      </c>
      <c r="M390" s="19" t="s">
        <v>35</v>
      </c>
      <c r="N390" s="19" t="s">
        <v>33</v>
      </c>
      <c r="O390" s="19" t="s">
        <v>35</v>
      </c>
      <c r="Q390" s="20">
        <f t="shared" si="65"/>
        <v>4</v>
      </c>
      <c r="R390" s="20">
        <f t="shared" si="66"/>
        <v>12</v>
      </c>
      <c r="S390" s="20">
        <f t="shared" si="67"/>
        <v>3</v>
      </c>
      <c r="T390" s="20">
        <f t="shared" si="68"/>
        <v>6</v>
      </c>
      <c r="U390" s="20">
        <f t="shared" si="69"/>
        <v>3</v>
      </c>
      <c r="W390" s="20" t="str">
        <f t="shared" si="70"/>
        <v>M2</v>
      </c>
      <c r="X390" s="20" t="str">
        <f t="shared" si="71"/>
        <v>M2G</v>
      </c>
      <c r="Y390" s="20" t="str">
        <f t="shared" si="72"/>
        <v>M1</v>
      </c>
      <c r="Z390" s="20" t="str">
        <f t="shared" si="73"/>
        <v>M4</v>
      </c>
      <c r="AA390" s="20" t="str">
        <f t="shared" si="74"/>
        <v>M1</v>
      </c>
    </row>
    <row r="391" spans="10:27" ht="16.5">
      <c r="J391" s="29">
        <v>387</v>
      </c>
      <c r="K391" s="19" t="s">
        <v>42</v>
      </c>
      <c r="L391" s="19" t="s">
        <v>44</v>
      </c>
      <c r="M391" s="19" t="s">
        <v>78</v>
      </c>
      <c r="N391" s="19" t="s">
        <v>42</v>
      </c>
      <c r="O391" s="19" t="s">
        <v>32</v>
      </c>
      <c r="Q391" s="20">
        <f t="shared" si="65"/>
        <v>8</v>
      </c>
      <c r="R391" s="20">
        <f t="shared" si="66"/>
        <v>10</v>
      </c>
      <c r="S391" s="20">
        <f t="shared" si="67"/>
        <v>18</v>
      </c>
      <c r="T391" s="20">
        <f t="shared" si="68"/>
        <v>8</v>
      </c>
      <c r="U391" s="20">
        <f t="shared" si="69"/>
        <v>5</v>
      </c>
      <c r="W391" s="20" t="str">
        <f t="shared" si="70"/>
        <v>K</v>
      </c>
      <c r="X391" s="20" t="str">
        <f t="shared" si="71"/>
        <v>J</v>
      </c>
      <c r="Y391" s="20" t="str">
        <f t="shared" si="72"/>
        <v>JG</v>
      </c>
      <c r="Z391" s="20" t="str">
        <f t="shared" si="73"/>
        <v>K</v>
      </c>
      <c r="AA391" s="20" t="str">
        <f t="shared" si="74"/>
        <v>M3</v>
      </c>
    </row>
    <row r="392" spans="10:27" ht="16.5">
      <c r="J392" s="29">
        <v>388</v>
      </c>
      <c r="K392" s="19" t="s">
        <v>33</v>
      </c>
      <c r="L392" s="19" t="s">
        <v>70</v>
      </c>
      <c r="M392" s="19" t="s">
        <v>141</v>
      </c>
      <c r="N392" s="19" t="s">
        <v>44</v>
      </c>
      <c r="O392" s="19" t="s">
        <v>34</v>
      </c>
      <c r="Q392" s="20">
        <f t="shared" si="65"/>
        <v>6</v>
      </c>
      <c r="R392" s="20">
        <f t="shared" si="66"/>
        <v>14</v>
      </c>
      <c r="S392" s="20">
        <f t="shared" si="67"/>
        <v>6</v>
      </c>
      <c r="T392" s="20">
        <f t="shared" si="68"/>
        <v>10</v>
      </c>
      <c r="U392" s="20">
        <f t="shared" si="69"/>
        <v>2</v>
      </c>
      <c r="W392" s="20" t="str">
        <f t="shared" si="70"/>
        <v>M4</v>
      </c>
      <c r="X392" s="20" t="str">
        <f t="shared" si="71"/>
        <v>M4G</v>
      </c>
      <c r="Y392" s="20" t="str">
        <f t="shared" si="72"/>
        <v>M4</v>
      </c>
      <c r="Z392" s="20" t="str">
        <f t="shared" si="73"/>
        <v>J</v>
      </c>
      <c r="AA392" s="20" t="str">
        <f t="shared" si="74"/>
        <v>Scatter</v>
      </c>
    </row>
    <row r="393" spans="10:27" ht="16.5">
      <c r="J393" s="29">
        <v>389</v>
      </c>
      <c r="K393" s="19" t="s">
        <v>36</v>
      </c>
      <c r="L393" s="19" t="s">
        <v>33</v>
      </c>
      <c r="M393" s="19" t="s">
        <v>141</v>
      </c>
      <c r="N393" s="19" t="s">
        <v>72</v>
      </c>
      <c r="O393" s="19" t="s">
        <v>36</v>
      </c>
      <c r="Q393" s="20">
        <f t="shared" si="65"/>
        <v>4</v>
      </c>
      <c r="R393" s="20">
        <f t="shared" si="66"/>
        <v>6</v>
      </c>
      <c r="S393" s="20">
        <f t="shared" si="67"/>
        <v>6</v>
      </c>
      <c r="T393" s="20">
        <f t="shared" si="68"/>
        <v>15</v>
      </c>
      <c r="U393" s="20">
        <f t="shared" si="69"/>
        <v>4</v>
      </c>
      <c r="W393" s="20" t="str">
        <f t="shared" si="70"/>
        <v>M2</v>
      </c>
      <c r="X393" s="20" t="str">
        <f t="shared" si="71"/>
        <v>M4</v>
      </c>
      <c r="Y393" s="20" t="str">
        <f t="shared" si="72"/>
        <v>M4</v>
      </c>
      <c r="Z393" s="20" t="str">
        <f t="shared" si="73"/>
        <v>AG</v>
      </c>
      <c r="AA393" s="20" t="str">
        <f t="shared" si="74"/>
        <v>M2</v>
      </c>
    </row>
    <row r="394" spans="10:27" ht="16.5">
      <c r="J394" s="16">
        <v>390</v>
      </c>
      <c r="K394" s="19" t="s">
        <v>43</v>
      </c>
      <c r="L394" s="19" t="s">
        <v>44</v>
      </c>
      <c r="M394" s="19" t="s">
        <v>41</v>
      </c>
      <c r="N394" s="19" t="s">
        <v>42</v>
      </c>
      <c r="O394" s="19" t="s">
        <v>43</v>
      </c>
      <c r="Q394" s="20">
        <f t="shared" si="65"/>
        <v>9</v>
      </c>
      <c r="R394" s="20">
        <f t="shared" si="66"/>
        <v>10</v>
      </c>
      <c r="S394" s="20">
        <f t="shared" si="67"/>
        <v>7</v>
      </c>
      <c r="T394" s="20">
        <f t="shared" si="68"/>
        <v>8</v>
      </c>
      <c r="U394" s="20">
        <f t="shared" si="69"/>
        <v>9</v>
      </c>
      <c r="W394" s="20" t="str">
        <f t="shared" si="70"/>
        <v>Q</v>
      </c>
      <c r="X394" s="20" t="str">
        <f t="shared" si="71"/>
        <v>J</v>
      </c>
      <c r="Y394" s="20" t="str">
        <f t="shared" si="72"/>
        <v>A</v>
      </c>
      <c r="Z394" s="20" t="str">
        <f t="shared" si="73"/>
        <v>K</v>
      </c>
      <c r="AA394" s="20" t="str">
        <f t="shared" si="74"/>
        <v>Q</v>
      </c>
    </row>
    <row r="395" spans="10:27" ht="16.5">
      <c r="J395" s="16">
        <v>391</v>
      </c>
      <c r="K395" s="19" t="s">
        <v>41</v>
      </c>
      <c r="L395" s="19" t="s">
        <v>76</v>
      </c>
      <c r="M395" s="19" t="s">
        <v>35</v>
      </c>
      <c r="N395" s="19" t="s">
        <v>33</v>
      </c>
      <c r="O395" s="19" t="s">
        <v>43</v>
      </c>
      <c r="Q395" s="20">
        <f t="shared" si="65"/>
        <v>7</v>
      </c>
      <c r="R395" s="20">
        <f t="shared" si="66"/>
        <v>17</v>
      </c>
      <c r="S395" s="20">
        <f t="shared" si="67"/>
        <v>3</v>
      </c>
      <c r="T395" s="20">
        <f t="shared" si="68"/>
        <v>6</v>
      </c>
      <c r="U395" s="20">
        <f t="shared" si="69"/>
        <v>9</v>
      </c>
      <c r="W395" s="20" t="str">
        <f t="shared" si="70"/>
        <v>A</v>
      </c>
      <c r="X395" s="20" t="str">
        <f t="shared" si="71"/>
        <v>QG</v>
      </c>
      <c r="Y395" s="20" t="str">
        <f t="shared" si="72"/>
        <v>M1</v>
      </c>
      <c r="Z395" s="20" t="str">
        <f t="shared" si="73"/>
        <v>M4</v>
      </c>
      <c r="AA395" s="20" t="str">
        <f t="shared" si="74"/>
        <v>Q</v>
      </c>
    </row>
    <row r="396" spans="10:27" ht="16.5">
      <c r="J396" s="29">
        <v>392</v>
      </c>
      <c r="K396" s="19" t="s">
        <v>138</v>
      </c>
      <c r="L396" s="19" t="s">
        <v>41</v>
      </c>
      <c r="M396" s="19" t="s">
        <v>76</v>
      </c>
      <c r="N396" s="19" t="s">
        <v>78</v>
      </c>
      <c r="O396" s="19" t="s">
        <v>36</v>
      </c>
      <c r="Q396" s="20">
        <f t="shared" si="65"/>
        <v>8</v>
      </c>
      <c r="R396" s="20">
        <f t="shared" si="66"/>
        <v>7</v>
      </c>
      <c r="S396" s="20">
        <f t="shared" si="67"/>
        <v>17</v>
      </c>
      <c r="T396" s="20">
        <f t="shared" si="68"/>
        <v>18</v>
      </c>
      <c r="U396" s="20">
        <f t="shared" si="69"/>
        <v>4</v>
      </c>
      <c r="W396" s="20" t="str">
        <f t="shared" si="70"/>
        <v>K</v>
      </c>
      <c r="X396" s="20" t="str">
        <f t="shared" si="71"/>
        <v>A</v>
      </c>
      <c r="Y396" s="20" t="str">
        <f t="shared" si="72"/>
        <v>QG</v>
      </c>
      <c r="Z396" s="20" t="str">
        <f t="shared" si="73"/>
        <v>JG</v>
      </c>
      <c r="AA396" s="20" t="str">
        <f t="shared" si="74"/>
        <v>M2</v>
      </c>
    </row>
    <row r="397" spans="10:27" ht="16.5">
      <c r="J397" s="29">
        <v>393</v>
      </c>
      <c r="K397" s="19" t="s">
        <v>43</v>
      </c>
      <c r="L397" s="19" t="s">
        <v>78</v>
      </c>
      <c r="M397" s="19" t="s">
        <v>140</v>
      </c>
      <c r="N397" s="19" t="s">
        <v>36</v>
      </c>
      <c r="O397" s="19" t="s">
        <v>42</v>
      </c>
      <c r="Q397" s="20">
        <f t="shared" si="65"/>
        <v>9</v>
      </c>
      <c r="R397" s="20">
        <f t="shared" si="66"/>
        <v>18</v>
      </c>
      <c r="S397" s="20">
        <f t="shared" si="67"/>
        <v>10</v>
      </c>
      <c r="T397" s="20">
        <f t="shared" si="68"/>
        <v>4</v>
      </c>
      <c r="U397" s="20">
        <f t="shared" si="69"/>
        <v>8</v>
      </c>
      <c r="W397" s="20" t="str">
        <f t="shared" si="70"/>
        <v>Q</v>
      </c>
      <c r="X397" s="20" t="str">
        <f t="shared" si="71"/>
        <v>JG</v>
      </c>
      <c r="Y397" s="20" t="str">
        <f t="shared" si="72"/>
        <v>J</v>
      </c>
      <c r="Z397" s="20" t="str">
        <f t="shared" si="73"/>
        <v>M2</v>
      </c>
      <c r="AA397" s="20" t="str">
        <f t="shared" si="74"/>
        <v>K</v>
      </c>
    </row>
    <row r="398" spans="10:27" ht="16.5">
      <c r="J398" s="29">
        <v>394</v>
      </c>
      <c r="K398" s="19" t="s">
        <v>44</v>
      </c>
      <c r="L398" s="19" t="s">
        <v>44</v>
      </c>
      <c r="M398" s="19" t="s">
        <v>41</v>
      </c>
      <c r="N398" s="19" t="s">
        <v>36</v>
      </c>
      <c r="O398" s="19" t="s">
        <v>44</v>
      </c>
      <c r="Q398" s="20">
        <f t="shared" si="65"/>
        <v>10</v>
      </c>
      <c r="R398" s="20">
        <f t="shared" si="66"/>
        <v>10</v>
      </c>
      <c r="S398" s="20">
        <f t="shared" si="67"/>
        <v>7</v>
      </c>
      <c r="T398" s="20">
        <f t="shared" si="68"/>
        <v>4</v>
      </c>
      <c r="U398" s="20">
        <f t="shared" si="69"/>
        <v>10</v>
      </c>
      <c r="W398" s="20" t="str">
        <f t="shared" si="70"/>
        <v>J</v>
      </c>
      <c r="X398" s="20" t="str">
        <f t="shared" si="71"/>
        <v>J</v>
      </c>
      <c r="Y398" s="20" t="str">
        <f t="shared" si="72"/>
        <v>A</v>
      </c>
      <c r="Z398" s="20" t="str">
        <f t="shared" si="73"/>
        <v>M2</v>
      </c>
      <c r="AA398" s="20" t="str">
        <f t="shared" si="74"/>
        <v>J</v>
      </c>
    </row>
    <row r="399" spans="10:27" ht="16.5">
      <c r="J399" s="16">
        <v>395</v>
      </c>
      <c r="K399" s="19" t="s">
        <v>35</v>
      </c>
      <c r="L399" s="19" t="s">
        <v>41</v>
      </c>
      <c r="M399" s="19" t="s">
        <v>74</v>
      </c>
      <c r="N399" s="19" t="s">
        <v>32</v>
      </c>
      <c r="O399" s="19" t="s">
        <v>32</v>
      </c>
      <c r="Q399" s="20">
        <f t="shared" si="65"/>
        <v>3</v>
      </c>
      <c r="R399" s="20">
        <f t="shared" si="66"/>
        <v>7</v>
      </c>
      <c r="S399" s="20">
        <f t="shared" si="67"/>
        <v>16</v>
      </c>
      <c r="T399" s="20">
        <f t="shared" si="68"/>
        <v>5</v>
      </c>
      <c r="U399" s="20">
        <f t="shared" si="69"/>
        <v>5</v>
      </c>
      <c r="W399" s="20" t="str">
        <f t="shared" si="70"/>
        <v>M1</v>
      </c>
      <c r="X399" s="20" t="str">
        <f t="shared" si="71"/>
        <v>A</v>
      </c>
      <c r="Y399" s="20" t="str">
        <f t="shared" si="72"/>
        <v>KG</v>
      </c>
      <c r="Z399" s="20" t="str">
        <f t="shared" si="73"/>
        <v>M3</v>
      </c>
      <c r="AA399" s="20" t="str">
        <f t="shared" si="74"/>
        <v>M3</v>
      </c>
    </row>
    <row r="400" spans="10:27" ht="16.5">
      <c r="J400" s="16">
        <v>396</v>
      </c>
      <c r="K400" s="19" t="s">
        <v>32</v>
      </c>
      <c r="L400" s="19" t="s">
        <v>33</v>
      </c>
      <c r="M400" s="19" t="s">
        <v>140</v>
      </c>
      <c r="N400" s="19" t="s">
        <v>43</v>
      </c>
      <c r="O400" s="19" t="s">
        <v>33</v>
      </c>
      <c r="Q400" s="20">
        <f t="shared" si="65"/>
        <v>5</v>
      </c>
      <c r="R400" s="20">
        <f t="shared" si="66"/>
        <v>6</v>
      </c>
      <c r="S400" s="20">
        <f t="shared" si="67"/>
        <v>10</v>
      </c>
      <c r="T400" s="20">
        <f t="shared" si="68"/>
        <v>9</v>
      </c>
      <c r="U400" s="20">
        <f t="shared" si="69"/>
        <v>6</v>
      </c>
      <c r="W400" s="20" t="str">
        <f t="shared" si="70"/>
        <v>M3</v>
      </c>
      <c r="X400" s="20" t="str">
        <f t="shared" si="71"/>
        <v>M4</v>
      </c>
      <c r="Y400" s="20" t="str">
        <f t="shared" si="72"/>
        <v>J</v>
      </c>
      <c r="Z400" s="20" t="str">
        <f t="shared" si="73"/>
        <v>Q</v>
      </c>
      <c r="AA400" s="20" t="str">
        <f t="shared" si="74"/>
        <v>M4</v>
      </c>
    </row>
    <row r="401" spans="10:27" ht="16.5">
      <c r="J401" s="29">
        <v>397</v>
      </c>
      <c r="K401" s="19" t="s">
        <v>44</v>
      </c>
      <c r="L401" s="19" t="s">
        <v>36</v>
      </c>
      <c r="M401" s="19" t="s">
        <v>138</v>
      </c>
      <c r="N401" s="19" t="s">
        <v>33</v>
      </c>
      <c r="O401" s="19" t="s">
        <v>41</v>
      </c>
      <c r="Q401" s="20">
        <f t="shared" si="65"/>
        <v>10</v>
      </c>
      <c r="R401" s="20">
        <f t="shared" si="66"/>
        <v>4</v>
      </c>
      <c r="S401" s="20">
        <f t="shared" si="67"/>
        <v>8</v>
      </c>
      <c r="T401" s="20">
        <f t="shared" si="68"/>
        <v>6</v>
      </c>
      <c r="U401" s="20">
        <f t="shared" si="69"/>
        <v>7</v>
      </c>
      <c r="W401" s="20" t="str">
        <f t="shared" si="70"/>
        <v>J</v>
      </c>
      <c r="X401" s="20" t="str">
        <f t="shared" si="71"/>
        <v>M2</v>
      </c>
      <c r="Y401" s="20" t="str">
        <f t="shared" si="72"/>
        <v>K</v>
      </c>
      <c r="Z401" s="20" t="str">
        <f t="shared" si="73"/>
        <v>M4</v>
      </c>
      <c r="AA401" s="20" t="str">
        <f t="shared" si="74"/>
        <v>A</v>
      </c>
    </row>
    <row r="402" spans="10:27" ht="16.5">
      <c r="J402" s="29">
        <v>398</v>
      </c>
      <c r="K402" s="19" t="s">
        <v>44</v>
      </c>
      <c r="L402" s="19" t="s">
        <v>139</v>
      </c>
      <c r="M402" s="19" t="s">
        <v>35</v>
      </c>
      <c r="N402" s="19" t="s">
        <v>32</v>
      </c>
      <c r="O402" s="19" t="s">
        <v>36</v>
      </c>
      <c r="Q402" s="20">
        <f t="shared" si="65"/>
        <v>10</v>
      </c>
      <c r="R402" s="20">
        <f t="shared" si="66"/>
        <v>9</v>
      </c>
      <c r="S402" s="20">
        <f t="shared" si="67"/>
        <v>3</v>
      </c>
      <c r="T402" s="20">
        <f t="shared" si="68"/>
        <v>5</v>
      </c>
      <c r="U402" s="20">
        <f t="shared" si="69"/>
        <v>4</v>
      </c>
      <c r="W402" s="20" t="str">
        <f t="shared" si="70"/>
        <v>J</v>
      </c>
      <c r="X402" s="20" t="str">
        <f t="shared" si="71"/>
        <v>Q</v>
      </c>
      <c r="Y402" s="20" t="str">
        <f t="shared" si="72"/>
        <v>M1</v>
      </c>
      <c r="Z402" s="20" t="str">
        <f t="shared" si="73"/>
        <v>M3</v>
      </c>
      <c r="AA402" s="20" t="str">
        <f t="shared" si="74"/>
        <v>M2</v>
      </c>
    </row>
    <row r="403" spans="10:27" ht="16.5">
      <c r="J403" s="29">
        <v>399</v>
      </c>
      <c r="K403" s="19" t="s">
        <v>42</v>
      </c>
      <c r="L403" s="19" t="s">
        <v>74</v>
      </c>
      <c r="M403" s="19" t="s">
        <v>72</v>
      </c>
      <c r="N403" s="19" t="s">
        <v>33</v>
      </c>
      <c r="O403" s="19" t="s">
        <v>32</v>
      </c>
      <c r="Q403" s="20">
        <f t="shared" si="65"/>
        <v>8</v>
      </c>
      <c r="R403" s="20">
        <f t="shared" si="66"/>
        <v>16</v>
      </c>
      <c r="S403" s="20">
        <f t="shared" si="67"/>
        <v>15</v>
      </c>
      <c r="T403" s="20">
        <f t="shared" si="68"/>
        <v>6</v>
      </c>
      <c r="U403" s="20">
        <f t="shared" si="69"/>
        <v>5</v>
      </c>
      <c r="W403" s="20" t="str">
        <f t="shared" si="70"/>
        <v>K</v>
      </c>
      <c r="X403" s="20" t="str">
        <f t="shared" si="71"/>
        <v>KG</v>
      </c>
      <c r="Y403" s="20" t="str">
        <f t="shared" si="72"/>
        <v>AG</v>
      </c>
      <c r="Z403" s="20" t="str">
        <f t="shared" si="73"/>
        <v>M4</v>
      </c>
      <c r="AA403" s="20" t="str">
        <f t="shared" si="74"/>
        <v>M3</v>
      </c>
    </row>
  </sheetData>
  <phoneticPr fontId="20" type="noConversion"/>
  <conditionalFormatting sqref="K1:O1048576">
    <cfRule type="cellIs" dxfId="170" priority="1" operator="equal">
      <formula>"JG"</formula>
    </cfRule>
    <cfRule type="cellIs" dxfId="169" priority="2" operator="equal">
      <formula>"QG"</formula>
    </cfRule>
    <cfRule type="cellIs" dxfId="168" priority="3" operator="equal">
      <formula>"KG"</formula>
    </cfRule>
    <cfRule type="cellIs" dxfId="167" priority="4" operator="equal">
      <formula>"AG"</formula>
    </cfRule>
    <cfRule type="cellIs" dxfId="166" priority="5" operator="equal">
      <formula>"M4G"</formula>
    </cfRule>
    <cfRule type="cellIs" dxfId="165" priority="6" operator="equal">
      <formula>"M3G"</formula>
    </cfRule>
    <cfRule type="cellIs" dxfId="164" priority="7" operator="equal">
      <formula>"M2G"</formula>
    </cfRule>
    <cfRule type="cellIs" dxfId="163" priority="8" operator="equal">
      <formula>"M1G"</formula>
    </cfRule>
    <cfRule type="cellIs" dxfId="162" priority="9" operator="equal">
      <formula>"J"</formula>
    </cfRule>
    <cfRule type="cellIs" dxfId="161" priority="10" operator="equal">
      <formula>"Q"</formula>
    </cfRule>
    <cfRule type="cellIs" dxfId="160" priority="11" operator="equal">
      <formula>"K"</formula>
    </cfRule>
    <cfRule type="cellIs" dxfId="159" priority="12" operator="equal">
      <formula>"A"</formula>
    </cfRule>
    <cfRule type="cellIs" dxfId="158" priority="13" operator="equal">
      <formula>"M4"</formula>
    </cfRule>
    <cfRule type="cellIs" dxfId="157" priority="14" operator="equal">
      <formula>"M3"</formula>
    </cfRule>
    <cfRule type="cellIs" dxfId="156" priority="15" operator="equal">
      <formula>"M2"</formula>
    </cfRule>
    <cfRule type="cellIs" dxfId="155" priority="16" operator="equal">
      <formula>"M1"</formula>
    </cfRule>
    <cfRule type="cellIs" dxfId="154" priority="17" operator="equal">
      <formula>"C1"</formula>
    </cfRule>
    <cfRule type="cellIs" dxfId="153" priority="18" operator="equal">
      <formula>"WW1"</formula>
    </cfRule>
    <cfRule type="cellIs" dxfId="152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7" width="10.5" style="13" bestFit="1" customWidth="1" outlineLevel="1"/>
    <col min="28" max="28" width="6.125" style="13" customWidth="1"/>
    <col min="29" max="29" width="16.12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12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12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1</v>
      </c>
    </row>
    <row r="4" spans="1:30" ht="15.95" customHeight="1">
      <c r="A4" s="94" t="s">
        <v>61</v>
      </c>
      <c r="B4" s="48" t="s">
        <v>59</v>
      </c>
      <c r="C4" s="45">
        <f>COUNTIF(K:K,$A4)</f>
        <v>0</v>
      </c>
      <c r="D4" s="17">
        <f>COUNTIF(L:L,$A4)</f>
        <v>0</v>
      </c>
      <c r="E4" s="17">
        <f>COUNTIF(M:M,$A4)</f>
        <v>0</v>
      </c>
      <c r="F4" s="17">
        <f>COUNTIF(N:N,$A4)</f>
        <v>0</v>
      </c>
      <c r="G4" s="128">
        <f>COUNTIF(O:O,$A4)</f>
        <v>0</v>
      </c>
      <c r="H4" s="125">
        <v>0</v>
      </c>
      <c r="I4" s="54"/>
      <c r="J4" s="16">
        <v>0</v>
      </c>
      <c r="K4" s="211" t="s">
        <v>44</v>
      </c>
      <c r="L4" s="211" t="s">
        <v>41</v>
      </c>
      <c r="M4" s="19" t="s">
        <v>65</v>
      </c>
      <c r="N4" s="211" t="s">
        <v>43</v>
      </c>
      <c r="O4" s="211" t="s">
        <v>33</v>
      </c>
      <c r="P4" s="12"/>
      <c r="Q4" s="20">
        <f>IF(K4="","",VLOOKUP(K4,$A:$H,8,FALSE))</f>
        <v>10</v>
      </c>
      <c r="R4" s="20">
        <f>IF(L4="","",VLOOKUP(L4,$A:$H,8,FALSE))</f>
        <v>7</v>
      </c>
      <c r="S4" s="20">
        <f>IF(M4="","",VLOOKUP(M4,$A:$H,8,FALSE))</f>
        <v>12</v>
      </c>
      <c r="T4" s="20">
        <f>IF(N4="","",VLOOKUP(N4,$A:$H,8,FALSE))</f>
        <v>9</v>
      </c>
      <c r="U4" s="20">
        <f>IF(O4="","",VLOOKUP(O4,$A:$H,8,FALSE))</f>
        <v>6</v>
      </c>
      <c r="W4" s="20" t="str">
        <f>IF(K4="","",VLOOKUP(K4,$A:$H,2,FALSE))</f>
        <v>J</v>
      </c>
      <c r="X4" s="20" t="str">
        <f>IF(L4="","",VLOOKUP(L4,$A:$H,2,FALSE))</f>
        <v>A</v>
      </c>
      <c r="Y4" s="20" t="str">
        <f>IF(M4="","",VLOOKUP(M4,$A:$H,2,FALSE))</f>
        <v>M2G</v>
      </c>
      <c r="Z4" s="20" t="str">
        <f>IF(N4="","",VLOOKUP(N4,$A:$H,2,FALSE))</f>
        <v>Q</v>
      </c>
      <c r="AA4" s="20" t="str">
        <f>IF(O4="","",VLOOKUP(O4,$A:$H,2,FALSE))</f>
        <v>M4</v>
      </c>
      <c r="AB4" s="55"/>
      <c r="AC4" s="60">
        <v>2</v>
      </c>
      <c r="AD4" s="64">
        <v>0</v>
      </c>
    </row>
    <row r="5" spans="1:30" ht="15.95" customHeight="1">
      <c r="A5" s="95" t="s">
        <v>62</v>
      </c>
      <c r="B5" s="43" t="s">
        <v>60</v>
      </c>
      <c r="C5" s="46">
        <f t="shared" ref="C5:C22" si="0">COUNTIF(K:K,$A5)</f>
        <v>0</v>
      </c>
      <c r="D5" s="21">
        <f t="shared" ref="D5:D22" si="1">COUNTIF(L:L,$A5)</f>
        <v>0</v>
      </c>
      <c r="E5" s="21">
        <f t="shared" ref="E5:E22" si="2">COUNTIF(M:M,$A5)</f>
        <v>0</v>
      </c>
      <c r="F5" s="21">
        <f t="shared" ref="F5:F22" si="3">COUNTIF(N:N,$A5)</f>
        <v>0</v>
      </c>
      <c r="G5" s="129">
        <f t="shared" ref="G5:G22" si="4">COUNTIF(O:O,$A5)</f>
        <v>0</v>
      </c>
      <c r="H5" s="126">
        <v>1</v>
      </c>
      <c r="I5" s="54"/>
      <c r="J5" s="16">
        <v>1</v>
      </c>
      <c r="K5" s="211" t="s">
        <v>41</v>
      </c>
      <c r="L5" s="211" t="s">
        <v>71</v>
      </c>
      <c r="M5" s="19" t="s">
        <v>35</v>
      </c>
      <c r="N5" s="211" t="s">
        <v>41</v>
      </c>
      <c r="O5" s="211" t="s">
        <v>32</v>
      </c>
      <c r="P5" s="12"/>
      <c r="Q5" s="20">
        <f t="shared" ref="Q5:Q68" si="5">IF(K5="","",VLOOKUP(K5,$A:$H,8,FALSE))</f>
        <v>7</v>
      </c>
      <c r="R5" s="20">
        <f t="shared" ref="R5:R68" si="6">IF(L5="","",VLOOKUP(L5,$A:$H,8,FALSE))</f>
        <v>15</v>
      </c>
      <c r="S5" s="20">
        <f t="shared" ref="S5:S68" si="7">IF(M5="","",VLOOKUP(M5,$A:$H,8,FALSE))</f>
        <v>3</v>
      </c>
      <c r="T5" s="20">
        <f t="shared" ref="T5:T68" si="8">IF(N5="","",VLOOKUP(N5,$A:$H,8,FALSE))</f>
        <v>7</v>
      </c>
      <c r="U5" s="20">
        <f t="shared" ref="U5:U68" si="9">IF(O5="","",VLOOKUP(O5,$A:$H,8,FALSE))</f>
        <v>5</v>
      </c>
      <c r="W5" s="20" t="str">
        <f t="shared" ref="W5:W68" si="10">IF(K5="","",VLOOKUP(K5,$A:$H,2,FALSE))</f>
        <v>A</v>
      </c>
      <c r="X5" s="20" t="str">
        <f t="shared" ref="X5:X68" si="11">IF(L5="","",VLOOKUP(L5,$A:$H,2,FALSE))</f>
        <v>AG</v>
      </c>
      <c r="Y5" s="20" t="str">
        <f t="shared" ref="Y5:Y68" si="12">IF(M5="","",VLOOKUP(M5,$A:$H,2,FALSE))</f>
        <v>M1</v>
      </c>
      <c r="Z5" s="20" t="str">
        <f t="shared" ref="Z5:Z68" si="13">IF(N5="","",VLOOKUP(N5,$A:$H,2,FALSE))</f>
        <v>A</v>
      </c>
      <c r="AA5" s="20" t="str">
        <f t="shared" ref="AA5:AA68" si="14">IF(O5="","",VLOOKUP(O5,$A:$H,2,FALSE))</f>
        <v>M3</v>
      </c>
      <c r="AB5" s="55"/>
      <c r="AC5" s="60">
        <v>3</v>
      </c>
      <c r="AD5" s="64">
        <v>0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9</v>
      </c>
      <c r="D6" s="21">
        <f t="shared" si="1"/>
        <v>11</v>
      </c>
      <c r="E6" s="21">
        <f t="shared" si="2"/>
        <v>13</v>
      </c>
      <c r="F6" s="21">
        <f t="shared" si="3"/>
        <v>14</v>
      </c>
      <c r="G6" s="129">
        <f t="shared" si="4"/>
        <v>4</v>
      </c>
      <c r="H6" s="126">
        <v>2</v>
      </c>
      <c r="I6" s="55"/>
      <c r="J6" s="29">
        <v>2</v>
      </c>
      <c r="K6" s="19" t="s">
        <v>41</v>
      </c>
      <c r="L6" s="19" t="s">
        <v>33</v>
      </c>
      <c r="M6" s="19" t="s">
        <v>32</v>
      </c>
      <c r="N6" s="19" t="s">
        <v>44</v>
      </c>
      <c r="O6" s="19" t="s">
        <v>41</v>
      </c>
      <c r="Q6" s="20">
        <f t="shared" si="5"/>
        <v>7</v>
      </c>
      <c r="R6" s="20">
        <f t="shared" si="6"/>
        <v>6</v>
      </c>
      <c r="S6" s="20">
        <f t="shared" si="7"/>
        <v>5</v>
      </c>
      <c r="T6" s="20">
        <f t="shared" si="8"/>
        <v>10</v>
      </c>
      <c r="U6" s="20">
        <f t="shared" si="9"/>
        <v>7</v>
      </c>
      <c r="W6" s="20" t="str">
        <f t="shared" si="10"/>
        <v>A</v>
      </c>
      <c r="X6" s="20" t="str">
        <f t="shared" si="11"/>
        <v>M4</v>
      </c>
      <c r="Y6" s="20" t="str">
        <f t="shared" si="12"/>
        <v>M3</v>
      </c>
      <c r="Z6" s="20" t="str">
        <f t="shared" si="13"/>
        <v>J</v>
      </c>
      <c r="AA6" s="20" t="str">
        <f t="shared" si="14"/>
        <v>A</v>
      </c>
      <c r="AB6" s="55"/>
      <c r="AC6" s="61">
        <v>4</v>
      </c>
      <c r="AD6" s="65">
        <v>0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65</v>
      </c>
      <c r="D7" s="21">
        <f t="shared" si="1"/>
        <v>11</v>
      </c>
      <c r="E7" s="21">
        <f t="shared" si="2"/>
        <v>17</v>
      </c>
      <c r="F7" s="21">
        <f t="shared" si="3"/>
        <v>6</v>
      </c>
      <c r="G7" s="129">
        <f t="shared" si="4"/>
        <v>20</v>
      </c>
      <c r="H7" s="126">
        <v>3</v>
      </c>
      <c r="I7" s="55"/>
      <c r="J7" s="29">
        <v>3</v>
      </c>
      <c r="K7" s="19" t="s">
        <v>36</v>
      </c>
      <c r="L7" s="19" t="s">
        <v>41</v>
      </c>
      <c r="M7" s="19" t="s">
        <v>34</v>
      </c>
      <c r="N7" s="19" t="s">
        <v>42</v>
      </c>
      <c r="O7" s="19" t="s">
        <v>41</v>
      </c>
      <c r="Q7" s="20">
        <f t="shared" si="5"/>
        <v>4</v>
      </c>
      <c r="R7" s="20">
        <f t="shared" si="6"/>
        <v>7</v>
      </c>
      <c r="S7" s="20">
        <f t="shared" si="7"/>
        <v>2</v>
      </c>
      <c r="T7" s="20">
        <f t="shared" si="8"/>
        <v>8</v>
      </c>
      <c r="U7" s="20">
        <f t="shared" si="9"/>
        <v>7</v>
      </c>
      <c r="W7" s="20" t="str">
        <f t="shared" si="10"/>
        <v>M2</v>
      </c>
      <c r="X7" s="20" t="str">
        <f t="shared" si="11"/>
        <v>A</v>
      </c>
      <c r="Y7" s="20" t="str">
        <f t="shared" si="12"/>
        <v>Scatter</v>
      </c>
      <c r="Z7" s="20" t="str">
        <f t="shared" si="13"/>
        <v>K</v>
      </c>
      <c r="AA7" s="20" t="str">
        <f t="shared" si="14"/>
        <v>A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49</v>
      </c>
      <c r="D8" s="21">
        <f t="shared" si="1"/>
        <v>38</v>
      </c>
      <c r="E8" s="21">
        <f t="shared" si="2"/>
        <v>21</v>
      </c>
      <c r="F8" s="21">
        <f t="shared" si="3"/>
        <v>8</v>
      </c>
      <c r="G8" s="129">
        <f t="shared" si="4"/>
        <v>37</v>
      </c>
      <c r="H8" s="126">
        <v>4</v>
      </c>
      <c r="I8" s="56"/>
      <c r="J8" s="29">
        <v>4</v>
      </c>
      <c r="K8" s="19" t="s">
        <v>35</v>
      </c>
      <c r="L8" s="19" t="s">
        <v>42</v>
      </c>
      <c r="M8" s="19" t="s">
        <v>43</v>
      </c>
      <c r="N8" s="19" t="s">
        <v>67</v>
      </c>
      <c r="O8" s="19" t="s">
        <v>43</v>
      </c>
      <c r="Q8" s="20">
        <f t="shared" si="5"/>
        <v>3</v>
      </c>
      <c r="R8" s="20">
        <f t="shared" si="6"/>
        <v>8</v>
      </c>
      <c r="S8" s="20">
        <f t="shared" si="7"/>
        <v>9</v>
      </c>
      <c r="T8" s="20">
        <f t="shared" si="8"/>
        <v>13</v>
      </c>
      <c r="U8" s="20">
        <f t="shared" si="9"/>
        <v>9</v>
      </c>
      <c r="W8" s="20" t="str">
        <f t="shared" si="10"/>
        <v>M1</v>
      </c>
      <c r="X8" s="20" t="str">
        <f t="shared" si="11"/>
        <v>K</v>
      </c>
      <c r="Y8" s="20" t="str">
        <f t="shared" si="12"/>
        <v>Q</v>
      </c>
      <c r="Z8" s="20" t="str">
        <f t="shared" si="13"/>
        <v>M3G</v>
      </c>
      <c r="AA8" s="20" t="str">
        <f t="shared" si="14"/>
        <v>Q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2</v>
      </c>
      <c r="D9" s="21">
        <f t="shared" si="1"/>
        <v>22</v>
      </c>
      <c r="E9" s="21">
        <f t="shared" si="2"/>
        <v>93</v>
      </c>
      <c r="F9" s="21">
        <f t="shared" si="3"/>
        <v>23</v>
      </c>
      <c r="G9" s="129">
        <f t="shared" si="4"/>
        <v>55</v>
      </c>
      <c r="H9" s="126">
        <v>5</v>
      </c>
      <c r="J9" s="16">
        <v>5</v>
      </c>
      <c r="K9" s="19" t="s">
        <v>42</v>
      </c>
      <c r="L9" s="19" t="s">
        <v>33</v>
      </c>
      <c r="M9" s="19" t="s">
        <v>32</v>
      </c>
      <c r="N9" s="19" t="s">
        <v>69</v>
      </c>
      <c r="O9" s="19" t="s">
        <v>43</v>
      </c>
      <c r="Q9" s="20">
        <f t="shared" si="5"/>
        <v>8</v>
      </c>
      <c r="R9" s="20">
        <f t="shared" si="6"/>
        <v>6</v>
      </c>
      <c r="S9" s="20">
        <f t="shared" si="7"/>
        <v>5</v>
      </c>
      <c r="T9" s="20">
        <f t="shared" si="8"/>
        <v>14</v>
      </c>
      <c r="U9" s="20">
        <f t="shared" si="9"/>
        <v>9</v>
      </c>
      <c r="W9" s="20" t="str">
        <f t="shared" si="10"/>
        <v>K</v>
      </c>
      <c r="X9" s="20" t="str">
        <f t="shared" si="11"/>
        <v>M4</v>
      </c>
      <c r="Y9" s="20" t="str">
        <f t="shared" si="12"/>
        <v>M3</v>
      </c>
      <c r="Z9" s="20" t="str">
        <f t="shared" si="13"/>
        <v>M4G</v>
      </c>
      <c r="AA9" s="20" t="str">
        <f t="shared" si="14"/>
        <v>Q</v>
      </c>
      <c r="AB9" s="55"/>
      <c r="AC9" s="49" t="s">
        <v>83</v>
      </c>
    </row>
    <row r="10" spans="1:30" ht="15.95" customHeight="1">
      <c r="A10" s="97" t="s">
        <v>33</v>
      </c>
      <c r="B10" s="43" t="s">
        <v>33</v>
      </c>
      <c r="C10" s="46">
        <f t="shared" si="0"/>
        <v>1</v>
      </c>
      <c r="D10" s="21">
        <f t="shared" si="1"/>
        <v>88</v>
      </c>
      <c r="E10" s="21">
        <f t="shared" si="2"/>
        <v>32</v>
      </c>
      <c r="F10" s="21">
        <f t="shared" si="3"/>
        <v>75</v>
      </c>
      <c r="G10" s="129">
        <f t="shared" si="4"/>
        <v>35</v>
      </c>
      <c r="H10" s="126">
        <v>6</v>
      </c>
      <c r="J10" s="16">
        <v>6</v>
      </c>
      <c r="K10" s="19" t="s">
        <v>35</v>
      </c>
      <c r="L10" s="19" t="s">
        <v>41</v>
      </c>
      <c r="M10" s="19" t="s">
        <v>42</v>
      </c>
      <c r="N10" s="19" t="s">
        <v>43</v>
      </c>
      <c r="O10" s="19" t="s">
        <v>42</v>
      </c>
      <c r="Q10" s="20">
        <f t="shared" si="5"/>
        <v>3</v>
      </c>
      <c r="R10" s="20">
        <f t="shared" si="6"/>
        <v>7</v>
      </c>
      <c r="S10" s="20">
        <f t="shared" si="7"/>
        <v>8</v>
      </c>
      <c r="T10" s="20">
        <f t="shared" si="8"/>
        <v>9</v>
      </c>
      <c r="U10" s="20">
        <f t="shared" si="9"/>
        <v>8</v>
      </c>
      <c r="W10" s="20" t="str">
        <f t="shared" si="10"/>
        <v>M1</v>
      </c>
      <c r="X10" s="20" t="str">
        <f t="shared" si="11"/>
        <v>A</v>
      </c>
      <c r="Y10" s="20" t="str">
        <f t="shared" si="12"/>
        <v>K</v>
      </c>
      <c r="Z10" s="20" t="str">
        <f t="shared" si="13"/>
        <v>Q</v>
      </c>
      <c r="AA10" s="20" t="str">
        <f t="shared" si="14"/>
        <v>K</v>
      </c>
      <c r="AB10" s="55"/>
      <c r="AC10" s="49" t="s">
        <v>84</v>
      </c>
    </row>
    <row r="11" spans="1:30" ht="15.95" customHeight="1">
      <c r="A11" s="97" t="s">
        <v>41</v>
      </c>
      <c r="B11" s="43" t="s">
        <v>41</v>
      </c>
      <c r="C11" s="46">
        <f t="shared" si="0"/>
        <v>83</v>
      </c>
      <c r="D11" s="21">
        <f t="shared" si="1"/>
        <v>83</v>
      </c>
      <c r="E11" s="21">
        <f t="shared" si="2"/>
        <v>11</v>
      </c>
      <c r="F11" s="21">
        <f t="shared" si="3"/>
        <v>22</v>
      </c>
      <c r="G11" s="129">
        <f t="shared" si="4"/>
        <v>52</v>
      </c>
      <c r="H11" s="126">
        <v>7</v>
      </c>
      <c r="J11" s="29">
        <v>7</v>
      </c>
      <c r="K11" s="19" t="s">
        <v>44</v>
      </c>
      <c r="L11" s="19" t="s">
        <v>41</v>
      </c>
      <c r="M11" s="19" t="s">
        <v>32</v>
      </c>
      <c r="N11" s="19" t="s">
        <v>75</v>
      </c>
      <c r="O11" s="19" t="s">
        <v>36</v>
      </c>
      <c r="Q11" s="20">
        <f t="shared" si="5"/>
        <v>10</v>
      </c>
      <c r="R11" s="20">
        <f t="shared" si="6"/>
        <v>7</v>
      </c>
      <c r="S11" s="20">
        <f t="shared" si="7"/>
        <v>5</v>
      </c>
      <c r="T11" s="20">
        <f t="shared" si="8"/>
        <v>17</v>
      </c>
      <c r="U11" s="20">
        <f t="shared" si="9"/>
        <v>4</v>
      </c>
      <c r="W11" s="20" t="str">
        <f t="shared" si="10"/>
        <v>J</v>
      </c>
      <c r="X11" s="20" t="str">
        <f t="shared" si="11"/>
        <v>A</v>
      </c>
      <c r="Y11" s="20" t="str">
        <f t="shared" si="12"/>
        <v>M3</v>
      </c>
      <c r="Z11" s="20" t="str">
        <f t="shared" si="13"/>
        <v>QG</v>
      </c>
      <c r="AA11" s="20" t="str">
        <f t="shared" si="14"/>
        <v>M2</v>
      </c>
      <c r="AB11" s="55"/>
      <c r="AC11" s="49" t="s">
        <v>85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91</v>
      </c>
      <c r="D12" s="21">
        <f t="shared" si="1"/>
        <v>30</v>
      </c>
      <c r="E12" s="21">
        <f t="shared" si="2"/>
        <v>13</v>
      </c>
      <c r="F12" s="21">
        <f t="shared" si="3"/>
        <v>66</v>
      </c>
      <c r="G12" s="129">
        <f t="shared" si="4"/>
        <v>38</v>
      </c>
      <c r="H12" s="126">
        <v>8</v>
      </c>
      <c r="J12" s="29">
        <v>8</v>
      </c>
      <c r="K12" s="19" t="s">
        <v>35</v>
      </c>
      <c r="L12" s="19" t="s">
        <v>72</v>
      </c>
      <c r="M12" s="19" t="s">
        <v>44</v>
      </c>
      <c r="N12" s="19" t="s">
        <v>43</v>
      </c>
      <c r="O12" s="19" t="s">
        <v>36</v>
      </c>
      <c r="Q12" s="20">
        <f t="shared" si="5"/>
        <v>3</v>
      </c>
      <c r="R12" s="20">
        <f t="shared" si="6"/>
        <v>15</v>
      </c>
      <c r="S12" s="20">
        <f t="shared" si="7"/>
        <v>10</v>
      </c>
      <c r="T12" s="20">
        <f t="shared" si="8"/>
        <v>9</v>
      </c>
      <c r="U12" s="20">
        <f t="shared" si="9"/>
        <v>4</v>
      </c>
      <c r="W12" s="20" t="str">
        <f t="shared" si="10"/>
        <v>M1</v>
      </c>
      <c r="X12" s="20" t="str">
        <f t="shared" si="11"/>
        <v>AG</v>
      </c>
      <c r="Y12" s="20" t="str">
        <f t="shared" si="12"/>
        <v>J</v>
      </c>
      <c r="Z12" s="20" t="str">
        <f t="shared" si="13"/>
        <v>Q</v>
      </c>
      <c r="AA12" s="20" t="str">
        <f t="shared" si="14"/>
        <v>M2</v>
      </c>
      <c r="AB12" s="55"/>
      <c r="AC12" s="50" t="s">
        <v>86</v>
      </c>
    </row>
    <row r="13" spans="1:30" ht="15.95" customHeight="1">
      <c r="A13" s="97" t="s">
        <v>43</v>
      </c>
      <c r="B13" s="43" t="s">
        <v>43</v>
      </c>
      <c r="C13" s="46">
        <f t="shared" si="0"/>
        <v>8</v>
      </c>
      <c r="D13" s="21">
        <f t="shared" si="1"/>
        <v>51</v>
      </c>
      <c r="E13" s="21">
        <f t="shared" si="2"/>
        <v>82</v>
      </c>
      <c r="F13" s="21">
        <f t="shared" si="3"/>
        <v>92</v>
      </c>
      <c r="G13" s="129">
        <f t="shared" si="4"/>
        <v>78</v>
      </c>
      <c r="H13" s="126">
        <v>9</v>
      </c>
      <c r="J13" s="29">
        <v>9</v>
      </c>
      <c r="K13" s="19" t="s">
        <v>35</v>
      </c>
      <c r="L13" s="19" t="s">
        <v>33</v>
      </c>
      <c r="M13" s="19" t="s">
        <v>43</v>
      </c>
      <c r="N13" s="19" t="s">
        <v>34</v>
      </c>
      <c r="O13" s="19" t="s">
        <v>42</v>
      </c>
      <c r="Q13" s="20">
        <f t="shared" si="5"/>
        <v>3</v>
      </c>
      <c r="R13" s="20">
        <f t="shared" si="6"/>
        <v>6</v>
      </c>
      <c r="S13" s="20">
        <f t="shared" si="7"/>
        <v>9</v>
      </c>
      <c r="T13" s="20">
        <f t="shared" si="8"/>
        <v>2</v>
      </c>
      <c r="U13" s="20">
        <f t="shared" si="9"/>
        <v>8</v>
      </c>
      <c r="W13" s="20" t="str">
        <f t="shared" si="10"/>
        <v>M1</v>
      </c>
      <c r="X13" s="20" t="str">
        <f t="shared" si="11"/>
        <v>M4</v>
      </c>
      <c r="Y13" s="20" t="str">
        <f t="shared" si="12"/>
        <v>Q</v>
      </c>
      <c r="Z13" s="20" t="str">
        <f t="shared" si="13"/>
        <v>Scatter</v>
      </c>
      <c r="AA13" s="20" t="str">
        <f t="shared" si="14"/>
        <v>K</v>
      </c>
      <c r="AB13" s="55"/>
      <c r="AC13" s="50" t="inlineStr">
        <is>
          <t>X10</t>
        </is>
      </c>
    </row>
    <row r="14" spans="1:30" ht="15.95" customHeight="1">
      <c r="A14" s="97" t="s">
        <v>44</v>
      </c>
      <c r="B14" s="43" t="s">
        <v>44</v>
      </c>
      <c r="C14" s="46">
        <f t="shared" si="0"/>
        <v>92</v>
      </c>
      <c r="D14" s="21">
        <f t="shared" si="1"/>
        <v>8</v>
      </c>
      <c r="E14" s="21">
        <f t="shared" si="2"/>
        <v>75</v>
      </c>
      <c r="F14" s="21">
        <f t="shared" si="3"/>
        <v>27</v>
      </c>
      <c r="G14" s="129">
        <f t="shared" si="4"/>
        <v>81</v>
      </c>
      <c r="H14" s="126">
        <v>10</v>
      </c>
      <c r="J14" s="16">
        <v>10</v>
      </c>
      <c r="K14" s="19" t="s">
        <v>42</v>
      </c>
      <c r="L14" s="19" t="s">
        <v>41</v>
      </c>
      <c r="M14" s="19" t="s">
        <v>32</v>
      </c>
      <c r="N14" s="19" t="s">
        <v>69</v>
      </c>
      <c r="O14" s="19" t="s">
        <v>41</v>
      </c>
      <c r="Q14" s="20">
        <f t="shared" si="5"/>
        <v>8</v>
      </c>
      <c r="R14" s="20">
        <f t="shared" si="6"/>
        <v>7</v>
      </c>
      <c r="S14" s="20">
        <f t="shared" si="7"/>
        <v>5</v>
      </c>
      <c r="T14" s="20">
        <f t="shared" si="8"/>
        <v>14</v>
      </c>
      <c r="U14" s="20">
        <f t="shared" si="9"/>
        <v>7</v>
      </c>
      <c r="W14" s="20" t="str">
        <f t="shared" si="10"/>
        <v>K</v>
      </c>
      <c r="X14" s="20" t="str">
        <f t="shared" si="11"/>
        <v>A</v>
      </c>
      <c r="Y14" s="20" t="str">
        <f t="shared" si="12"/>
        <v>M3</v>
      </c>
      <c r="Z14" s="20" t="str">
        <f t="shared" si="13"/>
        <v>M4G</v>
      </c>
      <c r="AA14" s="20" t="str">
        <f t="shared" si="14"/>
        <v>A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1"/>
        <v>1</v>
      </c>
      <c r="E15" s="21">
        <f t="shared" si="2"/>
        <v>5</v>
      </c>
      <c r="F15" s="21">
        <f t="shared" si="3"/>
        <v>2</v>
      </c>
      <c r="G15" s="129">
        <f t="shared" si="4"/>
        <v>0</v>
      </c>
      <c r="H15" s="126">
        <v>11</v>
      </c>
      <c r="J15" s="16">
        <v>11</v>
      </c>
      <c r="K15" s="19" t="s">
        <v>41</v>
      </c>
      <c r="L15" s="19" t="s">
        <v>36</v>
      </c>
      <c r="M15" s="19" t="s">
        <v>76</v>
      </c>
      <c r="N15" s="19" t="s">
        <v>44</v>
      </c>
      <c r="O15" s="19" t="s">
        <v>44</v>
      </c>
      <c r="Q15" s="20">
        <f t="shared" si="5"/>
        <v>7</v>
      </c>
      <c r="R15" s="20">
        <f t="shared" si="6"/>
        <v>4</v>
      </c>
      <c r="S15" s="20">
        <f t="shared" si="7"/>
        <v>17</v>
      </c>
      <c r="T15" s="20">
        <f t="shared" si="8"/>
        <v>10</v>
      </c>
      <c r="U15" s="20">
        <f t="shared" si="9"/>
        <v>10</v>
      </c>
      <c r="W15" s="20" t="str">
        <f t="shared" si="10"/>
        <v>A</v>
      </c>
      <c r="X15" s="20" t="str">
        <f t="shared" si="11"/>
        <v>M2</v>
      </c>
      <c r="Y15" s="20" t="str">
        <f t="shared" si="12"/>
        <v>QG</v>
      </c>
      <c r="Z15" s="20" t="str">
        <f t="shared" si="13"/>
        <v>J</v>
      </c>
      <c r="AA15" s="20" t="str">
        <f t="shared" si="14"/>
        <v>J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1"/>
        <v>6</v>
      </c>
      <c r="E16" s="21">
        <f t="shared" si="2"/>
        <v>2</v>
      </c>
      <c r="F16" s="21">
        <f t="shared" si="3"/>
        <v>2</v>
      </c>
      <c r="G16" s="129">
        <f t="shared" si="4"/>
        <v>0</v>
      </c>
      <c r="H16" s="126">
        <v>12</v>
      </c>
      <c r="J16" s="29">
        <v>12</v>
      </c>
      <c r="K16" s="19" t="s">
        <v>44</v>
      </c>
      <c r="L16" s="19" t="s">
        <v>43</v>
      </c>
      <c r="M16" s="19" t="s">
        <v>32</v>
      </c>
      <c r="N16" s="19" t="s">
        <v>75</v>
      </c>
      <c r="O16" s="19" t="s">
        <v>42</v>
      </c>
      <c r="Q16" s="20">
        <f t="shared" si="5"/>
        <v>10</v>
      </c>
      <c r="R16" s="20">
        <f t="shared" si="6"/>
        <v>9</v>
      </c>
      <c r="S16" s="20">
        <f t="shared" si="7"/>
        <v>5</v>
      </c>
      <c r="T16" s="20">
        <f t="shared" si="8"/>
        <v>17</v>
      </c>
      <c r="U16" s="20">
        <f t="shared" si="9"/>
        <v>8</v>
      </c>
      <c r="W16" s="20" t="str">
        <f t="shared" si="10"/>
        <v>J</v>
      </c>
      <c r="X16" s="20" t="str">
        <f t="shared" si="11"/>
        <v>Q</v>
      </c>
      <c r="Y16" s="20" t="str">
        <f t="shared" si="12"/>
        <v>M3</v>
      </c>
      <c r="Z16" s="20" t="str">
        <f t="shared" si="13"/>
        <v>QG</v>
      </c>
      <c r="AA16" s="20" t="str">
        <f t="shared" si="14"/>
        <v>K</v>
      </c>
    </row>
    <row r="17" spans="1:28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1"/>
        <v>2</v>
      </c>
      <c r="E17" s="21">
        <f t="shared" si="2"/>
        <v>16</v>
      </c>
      <c r="F17" s="21">
        <f t="shared" si="3"/>
        <v>13</v>
      </c>
      <c r="G17" s="129">
        <f t="shared" si="4"/>
        <v>0</v>
      </c>
      <c r="H17" s="126">
        <v>13</v>
      </c>
      <c r="J17" s="29">
        <v>13</v>
      </c>
      <c r="K17" s="19" t="s">
        <v>44</v>
      </c>
      <c r="L17" s="19" t="s">
        <v>33</v>
      </c>
      <c r="M17" s="19" t="s">
        <v>36</v>
      </c>
      <c r="N17" s="19" t="s">
        <v>33</v>
      </c>
      <c r="O17" s="19" t="s">
        <v>44</v>
      </c>
      <c r="Q17" s="20">
        <f t="shared" si="5"/>
        <v>10</v>
      </c>
      <c r="R17" s="20">
        <f t="shared" si="6"/>
        <v>6</v>
      </c>
      <c r="S17" s="20">
        <f t="shared" si="7"/>
        <v>4</v>
      </c>
      <c r="T17" s="20">
        <f t="shared" si="8"/>
        <v>6</v>
      </c>
      <c r="U17" s="20">
        <f t="shared" si="9"/>
        <v>10</v>
      </c>
      <c r="W17" s="20" t="str">
        <f t="shared" si="10"/>
        <v>J</v>
      </c>
      <c r="X17" s="20" t="str">
        <f t="shared" si="11"/>
        <v>M4</v>
      </c>
      <c r="Y17" s="20" t="str">
        <f t="shared" si="12"/>
        <v>M2</v>
      </c>
      <c r="Z17" s="20" t="str">
        <f t="shared" si="13"/>
        <v>M4</v>
      </c>
      <c r="AA17" s="20" t="str">
        <f t="shared" si="14"/>
        <v>J</v>
      </c>
    </row>
    <row r="18" spans="1:28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1"/>
        <v>32</v>
      </c>
      <c r="E18" s="21">
        <f t="shared" si="2"/>
        <v>6</v>
      </c>
      <c r="F18" s="21">
        <f t="shared" si="3"/>
        <v>8</v>
      </c>
      <c r="G18" s="129">
        <f t="shared" si="4"/>
        <v>0</v>
      </c>
      <c r="H18" s="126">
        <v>14</v>
      </c>
      <c r="J18" s="29">
        <v>14</v>
      </c>
      <c r="K18" s="19" t="s">
        <v>44</v>
      </c>
      <c r="L18" s="19" t="s">
        <v>34</v>
      </c>
      <c r="M18" s="19" t="s">
        <v>43</v>
      </c>
      <c r="N18" s="19" t="s">
        <v>42</v>
      </c>
      <c r="O18" s="19" t="s">
        <v>35</v>
      </c>
      <c r="Q18" s="20">
        <f t="shared" si="5"/>
        <v>10</v>
      </c>
      <c r="R18" s="20">
        <f t="shared" si="6"/>
        <v>2</v>
      </c>
      <c r="S18" s="20">
        <f t="shared" si="7"/>
        <v>9</v>
      </c>
      <c r="T18" s="20">
        <f t="shared" si="8"/>
        <v>8</v>
      </c>
      <c r="U18" s="20">
        <f t="shared" si="9"/>
        <v>3</v>
      </c>
      <c r="W18" s="20" t="str">
        <f t="shared" si="10"/>
        <v>J</v>
      </c>
      <c r="X18" s="20" t="str">
        <f t="shared" si="11"/>
        <v>Scatter</v>
      </c>
      <c r="Y18" s="20" t="str">
        <f t="shared" si="12"/>
        <v>Q</v>
      </c>
      <c r="Z18" s="20" t="str">
        <f t="shared" si="13"/>
        <v>K</v>
      </c>
      <c r="AA18" s="20" t="str">
        <f t="shared" si="14"/>
        <v>M1</v>
      </c>
    </row>
    <row r="19" spans="1:28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1"/>
        <v>7</v>
      </c>
      <c r="E19" s="21">
        <f t="shared" si="2"/>
        <v>2</v>
      </c>
      <c r="F19" s="21">
        <f t="shared" si="3"/>
        <v>11</v>
      </c>
      <c r="G19" s="129">
        <f t="shared" si="4"/>
        <v>0</v>
      </c>
      <c r="H19" s="126">
        <v>15</v>
      </c>
      <c r="J19" s="16">
        <v>15</v>
      </c>
      <c r="K19" s="19" t="s">
        <v>41</v>
      </c>
      <c r="L19" s="19" t="s">
        <v>43</v>
      </c>
      <c r="M19" s="19" t="s">
        <v>43</v>
      </c>
      <c r="N19" s="19" t="s">
        <v>75</v>
      </c>
      <c r="O19" s="19" t="s">
        <v>33</v>
      </c>
      <c r="Q19" s="20">
        <f t="shared" si="5"/>
        <v>7</v>
      </c>
      <c r="R19" s="20">
        <f t="shared" si="6"/>
        <v>9</v>
      </c>
      <c r="S19" s="20">
        <f t="shared" si="7"/>
        <v>9</v>
      </c>
      <c r="T19" s="20">
        <f t="shared" si="8"/>
        <v>17</v>
      </c>
      <c r="U19" s="20">
        <f t="shared" si="9"/>
        <v>6</v>
      </c>
      <c r="W19" s="20" t="str">
        <f t="shared" si="10"/>
        <v>A</v>
      </c>
      <c r="X19" s="20" t="str">
        <f t="shared" si="11"/>
        <v>Q</v>
      </c>
      <c r="Y19" s="20" t="str">
        <f t="shared" si="12"/>
        <v>Q</v>
      </c>
      <c r="Z19" s="20" t="str">
        <f t="shared" si="13"/>
        <v>QG</v>
      </c>
      <c r="AA19" s="20" t="str">
        <f t="shared" si="14"/>
        <v>M4</v>
      </c>
    </row>
    <row r="20" spans="1:28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si="1"/>
        <v>3</v>
      </c>
      <c r="E20" s="21">
        <f t="shared" si="2"/>
        <v>1</v>
      </c>
      <c r="F20" s="21">
        <f t="shared" si="3"/>
        <v>5</v>
      </c>
      <c r="G20" s="129">
        <f t="shared" si="4"/>
        <v>0</v>
      </c>
      <c r="H20" s="126">
        <v>16</v>
      </c>
      <c r="J20" s="16">
        <v>16</v>
      </c>
      <c r="K20" s="19" t="s">
        <v>35</v>
      </c>
      <c r="L20" s="19" t="s">
        <v>41</v>
      </c>
      <c r="M20" s="19" t="s">
        <v>43</v>
      </c>
      <c r="N20" s="19" t="s">
        <v>44</v>
      </c>
      <c r="O20" s="19" t="s">
        <v>43</v>
      </c>
      <c r="Q20" s="20">
        <f t="shared" si="5"/>
        <v>3</v>
      </c>
      <c r="R20" s="20">
        <f t="shared" si="6"/>
        <v>7</v>
      </c>
      <c r="S20" s="20">
        <f t="shared" si="7"/>
        <v>9</v>
      </c>
      <c r="T20" s="20">
        <f t="shared" si="8"/>
        <v>10</v>
      </c>
      <c r="U20" s="20">
        <f t="shared" si="9"/>
        <v>9</v>
      </c>
      <c r="W20" s="20" t="str">
        <f t="shared" si="10"/>
        <v>M1</v>
      </c>
      <c r="X20" s="20" t="str">
        <f t="shared" si="11"/>
        <v>A</v>
      </c>
      <c r="Y20" s="20" t="str">
        <f t="shared" si="12"/>
        <v>Q</v>
      </c>
      <c r="Z20" s="20" t="str">
        <f t="shared" si="13"/>
        <v>J</v>
      </c>
      <c r="AA20" s="20" t="str">
        <f t="shared" si="14"/>
        <v>Q</v>
      </c>
    </row>
    <row r="21" spans="1:28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1"/>
        <v>4</v>
      </c>
      <c r="E21" s="21">
        <f t="shared" si="2"/>
        <v>4</v>
      </c>
      <c r="F21" s="21">
        <f t="shared" si="3"/>
        <v>19</v>
      </c>
      <c r="G21" s="129">
        <f t="shared" si="4"/>
        <v>0</v>
      </c>
      <c r="H21" s="126">
        <v>17</v>
      </c>
      <c r="J21" s="29">
        <v>17</v>
      </c>
      <c r="K21" s="19" t="s">
        <v>44</v>
      </c>
      <c r="L21" s="19" t="s">
        <v>41</v>
      </c>
      <c r="M21" s="19" t="s">
        <v>75</v>
      </c>
      <c r="N21" s="19" t="s">
        <v>43</v>
      </c>
      <c r="O21" s="19" t="s">
        <v>33</v>
      </c>
      <c r="Q21" s="20">
        <f t="shared" si="5"/>
        <v>10</v>
      </c>
      <c r="R21" s="20">
        <f t="shared" si="6"/>
        <v>7</v>
      </c>
      <c r="S21" s="20">
        <f t="shared" si="7"/>
        <v>17</v>
      </c>
      <c r="T21" s="20">
        <f t="shared" si="8"/>
        <v>9</v>
      </c>
      <c r="U21" s="20">
        <f t="shared" si="9"/>
        <v>6</v>
      </c>
      <c r="W21" s="20" t="str">
        <f t="shared" si="10"/>
        <v>J</v>
      </c>
      <c r="X21" s="20" t="str">
        <f t="shared" si="11"/>
        <v>A</v>
      </c>
      <c r="Y21" s="20" t="str">
        <f t="shared" si="12"/>
        <v>QG</v>
      </c>
      <c r="Z21" s="20" t="str">
        <f t="shared" si="13"/>
        <v>Q</v>
      </c>
      <c r="AA21" s="20" t="str">
        <f t="shared" si="14"/>
        <v>M4</v>
      </c>
    </row>
    <row r="22" spans="1:28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1"/>
        <v>3</v>
      </c>
      <c r="E22" s="22">
        <f t="shared" si="2"/>
        <v>7</v>
      </c>
      <c r="F22" s="22">
        <f t="shared" si="3"/>
        <v>7</v>
      </c>
      <c r="G22" s="130">
        <f t="shared" si="4"/>
        <v>0</v>
      </c>
      <c r="H22" s="127">
        <v>18</v>
      </c>
      <c r="J22" s="29">
        <v>18</v>
      </c>
      <c r="K22" s="19" t="s">
        <v>44</v>
      </c>
      <c r="L22" s="19" t="s">
        <v>42</v>
      </c>
      <c r="M22" s="19" t="s">
        <v>71</v>
      </c>
      <c r="N22" s="19" t="s">
        <v>33</v>
      </c>
      <c r="O22" s="19" t="s">
        <v>32</v>
      </c>
      <c r="Q22" s="20">
        <f t="shared" si="5"/>
        <v>10</v>
      </c>
      <c r="R22" s="20">
        <f t="shared" si="6"/>
        <v>8</v>
      </c>
      <c r="S22" s="20">
        <f t="shared" si="7"/>
        <v>15</v>
      </c>
      <c r="T22" s="20">
        <f t="shared" si="8"/>
        <v>6</v>
      </c>
      <c r="U22" s="20">
        <f t="shared" si="9"/>
        <v>5</v>
      </c>
      <c r="W22" s="20" t="str">
        <f t="shared" si="10"/>
        <v>J</v>
      </c>
      <c r="X22" s="20" t="str">
        <f t="shared" si="11"/>
        <v>K</v>
      </c>
      <c r="Y22" s="20" t="str">
        <f t="shared" si="12"/>
        <v>AG</v>
      </c>
      <c r="Z22" s="20" t="str">
        <f t="shared" si="13"/>
        <v>M4</v>
      </c>
      <c r="AA22" s="20" t="str">
        <f t="shared" si="14"/>
        <v>M3</v>
      </c>
      <c r="AB22" s="55"/>
    </row>
    <row r="23" spans="1:28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43</v>
      </c>
      <c r="L23" s="19" t="s">
        <v>43</v>
      </c>
      <c r="M23" s="19" t="s">
        <v>43</v>
      </c>
      <c r="N23" s="19" t="s">
        <v>42</v>
      </c>
      <c r="O23" s="19" t="s">
        <v>44</v>
      </c>
      <c r="Q23" s="20">
        <f t="shared" si="5"/>
        <v>9</v>
      </c>
      <c r="R23" s="20">
        <f t="shared" si="6"/>
        <v>9</v>
      </c>
      <c r="S23" s="20">
        <f t="shared" si="7"/>
        <v>9</v>
      </c>
      <c r="T23" s="20">
        <f t="shared" si="8"/>
        <v>8</v>
      </c>
      <c r="U23" s="20">
        <f t="shared" si="9"/>
        <v>10</v>
      </c>
      <c r="W23" s="20" t="str">
        <f t="shared" si="10"/>
        <v>Q</v>
      </c>
      <c r="X23" s="20" t="str">
        <f t="shared" si="11"/>
        <v>Q</v>
      </c>
      <c r="Y23" s="20" t="str">
        <f t="shared" si="12"/>
        <v>Q</v>
      </c>
      <c r="Z23" s="20" t="str">
        <f t="shared" si="13"/>
        <v>K</v>
      </c>
      <c r="AA23" s="20" t="str">
        <f t="shared" si="14"/>
        <v>J</v>
      </c>
      <c r="AB23" s="55"/>
    </row>
    <row r="24" spans="1:28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36</v>
      </c>
      <c r="L24" s="19" t="s">
        <v>43</v>
      </c>
      <c r="M24" s="19" t="s">
        <v>32</v>
      </c>
      <c r="N24" s="19" t="s">
        <v>42</v>
      </c>
      <c r="O24" s="19" t="s">
        <v>44</v>
      </c>
      <c r="Q24" s="20">
        <f t="shared" si="5"/>
        <v>4</v>
      </c>
      <c r="R24" s="20">
        <f t="shared" si="6"/>
        <v>9</v>
      </c>
      <c r="S24" s="20">
        <f t="shared" si="7"/>
        <v>5</v>
      </c>
      <c r="T24" s="20">
        <f t="shared" si="8"/>
        <v>8</v>
      </c>
      <c r="U24" s="20">
        <f t="shared" si="9"/>
        <v>10</v>
      </c>
      <c r="W24" s="20" t="str">
        <f t="shared" si="10"/>
        <v>M2</v>
      </c>
      <c r="X24" s="20" t="str">
        <f t="shared" si="11"/>
        <v>Q</v>
      </c>
      <c r="Y24" s="20" t="str">
        <f t="shared" si="12"/>
        <v>M3</v>
      </c>
      <c r="Z24" s="20" t="str">
        <f t="shared" si="13"/>
        <v>K</v>
      </c>
      <c r="AA24" s="20" t="str">
        <f t="shared" si="14"/>
        <v>J</v>
      </c>
      <c r="AB24" s="55"/>
    </row>
    <row r="25" spans="1:28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41</v>
      </c>
      <c r="L25" s="19" t="s">
        <v>33</v>
      </c>
      <c r="M25" s="19" t="s">
        <v>44</v>
      </c>
      <c r="N25" s="19" t="s">
        <v>34</v>
      </c>
      <c r="O25" s="19" t="s">
        <v>41</v>
      </c>
      <c r="Q25" s="20">
        <f t="shared" si="5"/>
        <v>7</v>
      </c>
      <c r="R25" s="20">
        <f t="shared" si="6"/>
        <v>6</v>
      </c>
      <c r="S25" s="20">
        <f t="shared" si="7"/>
        <v>10</v>
      </c>
      <c r="T25" s="20">
        <f t="shared" si="8"/>
        <v>2</v>
      </c>
      <c r="U25" s="20">
        <f t="shared" si="9"/>
        <v>7</v>
      </c>
      <c r="W25" s="20" t="str">
        <f t="shared" si="10"/>
        <v>A</v>
      </c>
      <c r="X25" s="20" t="str">
        <f t="shared" si="11"/>
        <v>M4</v>
      </c>
      <c r="Y25" s="20" t="str">
        <f t="shared" si="12"/>
        <v>J</v>
      </c>
      <c r="Z25" s="20" t="str">
        <f t="shared" si="13"/>
        <v>Scatter</v>
      </c>
      <c r="AA25" s="20" t="str">
        <f t="shared" si="14"/>
        <v>A</v>
      </c>
      <c r="AB25" s="55"/>
    </row>
    <row r="26" spans="1:28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44</v>
      </c>
      <c r="L26" s="19" t="s">
        <v>36</v>
      </c>
      <c r="M26" s="19" t="s">
        <v>43</v>
      </c>
      <c r="N26" s="19" t="s">
        <v>41</v>
      </c>
      <c r="O26" s="19" t="s">
        <v>33</v>
      </c>
      <c r="Q26" s="20">
        <f t="shared" si="5"/>
        <v>10</v>
      </c>
      <c r="R26" s="20">
        <f t="shared" si="6"/>
        <v>4</v>
      </c>
      <c r="S26" s="20">
        <f t="shared" si="7"/>
        <v>9</v>
      </c>
      <c r="T26" s="20">
        <f t="shared" si="8"/>
        <v>7</v>
      </c>
      <c r="U26" s="20">
        <f t="shared" si="9"/>
        <v>6</v>
      </c>
      <c r="W26" s="20" t="str">
        <f t="shared" si="10"/>
        <v>J</v>
      </c>
      <c r="X26" s="20" t="str">
        <f t="shared" si="11"/>
        <v>M2</v>
      </c>
      <c r="Y26" s="20" t="str">
        <f t="shared" si="12"/>
        <v>Q</v>
      </c>
      <c r="Z26" s="20" t="str">
        <f t="shared" si="13"/>
        <v>A</v>
      </c>
      <c r="AA26" s="20" t="str">
        <f t="shared" si="14"/>
        <v>M4</v>
      </c>
      <c r="AB26" s="55"/>
    </row>
    <row r="27" spans="1:28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42</v>
      </c>
      <c r="L27" s="19" t="s">
        <v>43</v>
      </c>
      <c r="M27" s="19" t="s">
        <v>67</v>
      </c>
      <c r="N27" s="19" t="s">
        <v>43</v>
      </c>
      <c r="O27" s="19" t="s">
        <v>35</v>
      </c>
      <c r="Q27" s="20">
        <f t="shared" si="5"/>
        <v>8</v>
      </c>
      <c r="R27" s="20">
        <f t="shared" si="6"/>
        <v>9</v>
      </c>
      <c r="S27" s="20">
        <f t="shared" si="7"/>
        <v>13</v>
      </c>
      <c r="T27" s="20">
        <f t="shared" si="8"/>
        <v>9</v>
      </c>
      <c r="U27" s="20">
        <f t="shared" si="9"/>
        <v>3</v>
      </c>
      <c r="W27" s="20" t="str">
        <f t="shared" si="10"/>
        <v>K</v>
      </c>
      <c r="X27" s="20" t="str">
        <f t="shared" si="11"/>
        <v>Q</v>
      </c>
      <c r="Y27" s="20" t="str">
        <f t="shared" si="12"/>
        <v>M3G</v>
      </c>
      <c r="Z27" s="20" t="str">
        <f t="shared" si="13"/>
        <v>Q</v>
      </c>
      <c r="AA27" s="20" t="str">
        <f t="shared" si="14"/>
        <v>M1</v>
      </c>
      <c r="AB27" s="55"/>
    </row>
    <row r="28" spans="1:28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71</v>
      </c>
      <c r="M28" s="19" t="s">
        <v>33</v>
      </c>
      <c r="N28" s="19" t="s">
        <v>33</v>
      </c>
      <c r="O28" s="19" t="s">
        <v>41</v>
      </c>
      <c r="Q28" s="20">
        <f t="shared" si="5"/>
        <v>8</v>
      </c>
      <c r="R28" s="20">
        <f t="shared" si="6"/>
        <v>15</v>
      </c>
      <c r="S28" s="20">
        <f t="shared" si="7"/>
        <v>6</v>
      </c>
      <c r="T28" s="20">
        <f t="shared" si="8"/>
        <v>6</v>
      </c>
      <c r="U28" s="20">
        <f t="shared" si="9"/>
        <v>7</v>
      </c>
      <c r="W28" s="20" t="str">
        <f t="shared" si="10"/>
        <v>K</v>
      </c>
      <c r="X28" s="20" t="str">
        <f t="shared" si="11"/>
        <v>AG</v>
      </c>
      <c r="Y28" s="20" t="str">
        <f t="shared" si="12"/>
        <v>M4</v>
      </c>
      <c r="Z28" s="20" t="str">
        <f t="shared" si="13"/>
        <v>M4</v>
      </c>
      <c r="AA28" s="20" t="str">
        <f t="shared" si="14"/>
        <v>A</v>
      </c>
      <c r="AB28" s="55"/>
    </row>
    <row r="29" spans="1:28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42</v>
      </c>
      <c r="L29" s="19" t="s">
        <v>41</v>
      </c>
      <c r="M29" s="19" t="s">
        <v>43</v>
      </c>
      <c r="N29" s="19" t="s">
        <v>41</v>
      </c>
      <c r="O29" s="19" t="s">
        <v>41</v>
      </c>
      <c r="Q29" s="20">
        <f t="shared" si="5"/>
        <v>8</v>
      </c>
      <c r="R29" s="20">
        <f t="shared" si="6"/>
        <v>7</v>
      </c>
      <c r="S29" s="20">
        <f t="shared" si="7"/>
        <v>9</v>
      </c>
      <c r="T29" s="20">
        <f t="shared" si="8"/>
        <v>7</v>
      </c>
      <c r="U29" s="20">
        <f t="shared" si="9"/>
        <v>7</v>
      </c>
      <c r="W29" s="20" t="str">
        <f t="shared" si="10"/>
        <v>K</v>
      </c>
      <c r="X29" s="20" t="str">
        <f t="shared" si="11"/>
        <v>A</v>
      </c>
      <c r="Y29" s="20" t="str">
        <f t="shared" si="12"/>
        <v>Q</v>
      </c>
      <c r="Z29" s="20" t="str">
        <f t="shared" si="13"/>
        <v>A</v>
      </c>
      <c r="AA29" s="20" t="str">
        <f t="shared" si="14"/>
        <v>A</v>
      </c>
      <c r="AB29" s="55"/>
    </row>
    <row r="30" spans="1:28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44</v>
      </c>
      <c r="L30" s="19" t="s">
        <v>69</v>
      </c>
      <c r="M30" s="19" t="s">
        <v>36</v>
      </c>
      <c r="N30" s="19" t="s">
        <v>42</v>
      </c>
      <c r="O30" s="19" t="s">
        <v>43</v>
      </c>
      <c r="Q30" s="20">
        <f t="shared" si="5"/>
        <v>10</v>
      </c>
      <c r="R30" s="20">
        <f t="shared" si="6"/>
        <v>14</v>
      </c>
      <c r="S30" s="20">
        <f t="shared" si="7"/>
        <v>4</v>
      </c>
      <c r="T30" s="20">
        <f t="shared" si="8"/>
        <v>8</v>
      </c>
      <c r="U30" s="20">
        <f t="shared" si="9"/>
        <v>9</v>
      </c>
      <c r="W30" s="20" t="str">
        <f t="shared" si="10"/>
        <v>J</v>
      </c>
      <c r="X30" s="20" t="str">
        <f t="shared" si="11"/>
        <v>M4G</v>
      </c>
      <c r="Y30" s="20" t="str">
        <f t="shared" si="12"/>
        <v>M2</v>
      </c>
      <c r="Z30" s="20" t="str">
        <f t="shared" si="13"/>
        <v>K</v>
      </c>
      <c r="AA30" s="20" t="str">
        <f t="shared" si="14"/>
        <v>Q</v>
      </c>
      <c r="AB30" s="55"/>
    </row>
    <row r="31" spans="1:28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42</v>
      </c>
      <c r="L31" s="19" t="s">
        <v>43</v>
      </c>
      <c r="M31" s="19" t="s">
        <v>44</v>
      </c>
      <c r="N31" s="19" t="s">
        <v>43</v>
      </c>
      <c r="O31" s="19" t="s">
        <v>41</v>
      </c>
      <c r="Q31" s="20">
        <f t="shared" si="5"/>
        <v>8</v>
      </c>
      <c r="R31" s="20">
        <f t="shared" si="6"/>
        <v>9</v>
      </c>
      <c r="S31" s="20">
        <f t="shared" si="7"/>
        <v>10</v>
      </c>
      <c r="T31" s="20">
        <f t="shared" si="8"/>
        <v>9</v>
      </c>
      <c r="U31" s="20">
        <f t="shared" si="9"/>
        <v>7</v>
      </c>
      <c r="W31" s="20" t="str">
        <f t="shared" si="10"/>
        <v>K</v>
      </c>
      <c r="X31" s="20" t="str">
        <f t="shared" si="11"/>
        <v>Q</v>
      </c>
      <c r="Y31" s="20" t="str">
        <f t="shared" si="12"/>
        <v>J</v>
      </c>
      <c r="Z31" s="20" t="str">
        <f t="shared" si="13"/>
        <v>Q</v>
      </c>
      <c r="AA31" s="20" t="str">
        <f t="shared" si="14"/>
        <v>A</v>
      </c>
      <c r="AB31" s="55"/>
    </row>
    <row r="32" spans="1:28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36</v>
      </c>
      <c r="L32" s="19" t="s">
        <v>69</v>
      </c>
      <c r="M32" s="19" t="s">
        <v>35</v>
      </c>
      <c r="N32" s="19" t="s">
        <v>42</v>
      </c>
      <c r="O32" s="19" t="s">
        <v>43</v>
      </c>
      <c r="Q32" s="20">
        <f t="shared" si="5"/>
        <v>4</v>
      </c>
      <c r="R32" s="20">
        <f t="shared" si="6"/>
        <v>14</v>
      </c>
      <c r="S32" s="20">
        <f t="shared" si="7"/>
        <v>3</v>
      </c>
      <c r="T32" s="20">
        <f t="shared" si="8"/>
        <v>8</v>
      </c>
      <c r="U32" s="20">
        <f t="shared" si="9"/>
        <v>9</v>
      </c>
      <c r="W32" s="20" t="str">
        <f t="shared" si="10"/>
        <v>M2</v>
      </c>
      <c r="X32" s="20" t="str">
        <f t="shared" si="11"/>
        <v>M4G</v>
      </c>
      <c r="Y32" s="20" t="str">
        <f t="shared" si="12"/>
        <v>M1</v>
      </c>
      <c r="Z32" s="20" t="str">
        <f t="shared" si="13"/>
        <v>K</v>
      </c>
      <c r="AA32" s="20" t="str">
        <f t="shared" si="14"/>
        <v>Q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42</v>
      </c>
      <c r="L33" s="19" t="s">
        <v>33</v>
      </c>
      <c r="M33" s="19" t="s">
        <v>32</v>
      </c>
      <c r="N33" s="19" t="s">
        <v>43</v>
      </c>
      <c r="O33" s="19" t="s">
        <v>44</v>
      </c>
      <c r="Q33" s="20">
        <f t="shared" si="5"/>
        <v>8</v>
      </c>
      <c r="R33" s="20">
        <f t="shared" si="6"/>
        <v>6</v>
      </c>
      <c r="S33" s="20">
        <f t="shared" si="7"/>
        <v>5</v>
      </c>
      <c r="T33" s="20">
        <f t="shared" si="8"/>
        <v>9</v>
      </c>
      <c r="U33" s="20">
        <f t="shared" si="9"/>
        <v>10</v>
      </c>
      <c r="W33" s="20" t="str">
        <f t="shared" si="10"/>
        <v>K</v>
      </c>
      <c r="X33" s="20" t="str">
        <f t="shared" si="11"/>
        <v>M4</v>
      </c>
      <c r="Y33" s="20" t="str">
        <f t="shared" si="12"/>
        <v>M3</v>
      </c>
      <c r="Z33" s="20" t="str">
        <f t="shared" si="13"/>
        <v>Q</v>
      </c>
      <c r="AA33" s="20" t="str">
        <f t="shared" si="14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42</v>
      </c>
      <c r="L34" s="19" t="s">
        <v>43</v>
      </c>
      <c r="M34" s="19" t="s">
        <v>32</v>
      </c>
      <c r="N34" s="19" t="s">
        <v>67</v>
      </c>
      <c r="O34" s="19" t="s">
        <v>35</v>
      </c>
      <c r="Q34" s="20">
        <f t="shared" si="5"/>
        <v>8</v>
      </c>
      <c r="R34" s="20">
        <f t="shared" si="6"/>
        <v>9</v>
      </c>
      <c r="S34" s="20">
        <f t="shared" si="7"/>
        <v>5</v>
      </c>
      <c r="T34" s="20">
        <f t="shared" si="8"/>
        <v>13</v>
      </c>
      <c r="U34" s="20">
        <f t="shared" si="9"/>
        <v>3</v>
      </c>
      <c r="W34" s="20" t="str">
        <f t="shared" si="10"/>
        <v>K</v>
      </c>
      <c r="X34" s="20" t="str">
        <f t="shared" si="11"/>
        <v>Q</v>
      </c>
      <c r="Y34" s="20" t="str">
        <f t="shared" si="12"/>
        <v>M3</v>
      </c>
      <c r="Z34" s="20" t="str">
        <f t="shared" si="13"/>
        <v>M3G</v>
      </c>
      <c r="AA34" s="20" t="str">
        <f t="shared" si="14"/>
        <v>M1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36</v>
      </c>
      <c r="M35" s="19" t="s">
        <v>33</v>
      </c>
      <c r="N35" s="19" t="s">
        <v>44</v>
      </c>
      <c r="O35" s="19" t="s">
        <v>36</v>
      </c>
      <c r="Q35" s="20">
        <f t="shared" si="5"/>
        <v>10</v>
      </c>
      <c r="R35" s="20">
        <f t="shared" si="6"/>
        <v>4</v>
      </c>
      <c r="S35" s="20">
        <f t="shared" si="7"/>
        <v>6</v>
      </c>
      <c r="T35" s="20">
        <f t="shared" si="8"/>
        <v>10</v>
      </c>
      <c r="U35" s="20">
        <f t="shared" si="9"/>
        <v>4</v>
      </c>
      <c r="W35" s="20" t="str">
        <f t="shared" si="10"/>
        <v>J</v>
      </c>
      <c r="X35" s="20" t="str">
        <f t="shared" si="11"/>
        <v>M2</v>
      </c>
      <c r="Y35" s="20" t="str">
        <f t="shared" si="12"/>
        <v>M4</v>
      </c>
      <c r="Z35" s="20" t="str">
        <f t="shared" si="13"/>
        <v>J</v>
      </c>
      <c r="AA35" s="20" t="str">
        <f t="shared" si="14"/>
        <v>M2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41</v>
      </c>
      <c r="M36" s="19" t="s">
        <v>33</v>
      </c>
      <c r="N36" s="19" t="s">
        <v>43</v>
      </c>
      <c r="O36" s="19" t="s">
        <v>41</v>
      </c>
      <c r="Q36" s="20">
        <f t="shared" si="5"/>
        <v>10</v>
      </c>
      <c r="R36" s="20">
        <f t="shared" si="6"/>
        <v>7</v>
      </c>
      <c r="S36" s="20">
        <f t="shared" si="7"/>
        <v>6</v>
      </c>
      <c r="T36" s="20">
        <f t="shared" si="8"/>
        <v>9</v>
      </c>
      <c r="U36" s="20">
        <f t="shared" si="9"/>
        <v>7</v>
      </c>
      <c r="W36" s="20" t="str">
        <f t="shared" si="10"/>
        <v>J</v>
      </c>
      <c r="X36" s="20" t="str">
        <f t="shared" si="11"/>
        <v>A</v>
      </c>
      <c r="Y36" s="20" t="str">
        <f t="shared" si="12"/>
        <v>M4</v>
      </c>
      <c r="Z36" s="20" t="str">
        <f t="shared" si="13"/>
        <v>Q</v>
      </c>
      <c r="AA36" s="20" t="str">
        <f t="shared" si="14"/>
        <v>A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44</v>
      </c>
      <c r="L37" s="19" t="s">
        <v>41</v>
      </c>
      <c r="M37" s="19" t="s">
        <v>32</v>
      </c>
      <c r="N37" s="19" t="s">
        <v>33</v>
      </c>
      <c r="O37" s="19" t="s">
        <v>35</v>
      </c>
      <c r="Q37" s="20">
        <f t="shared" si="5"/>
        <v>10</v>
      </c>
      <c r="R37" s="20">
        <f t="shared" si="6"/>
        <v>7</v>
      </c>
      <c r="S37" s="20">
        <f t="shared" si="7"/>
        <v>5</v>
      </c>
      <c r="T37" s="20">
        <f t="shared" si="8"/>
        <v>6</v>
      </c>
      <c r="U37" s="20">
        <f t="shared" si="9"/>
        <v>3</v>
      </c>
      <c r="W37" s="20" t="str">
        <f t="shared" si="10"/>
        <v>J</v>
      </c>
      <c r="X37" s="20" t="str">
        <f t="shared" si="11"/>
        <v>A</v>
      </c>
      <c r="Y37" s="20" t="str">
        <f t="shared" si="12"/>
        <v>M3</v>
      </c>
      <c r="Z37" s="20" t="str">
        <f t="shared" si="13"/>
        <v>M4</v>
      </c>
      <c r="AA37" s="20" t="str">
        <f t="shared" si="14"/>
        <v>M1</v>
      </c>
    </row>
    <row r="38" spans="1:28" ht="16.5" customHeight="1">
      <c r="H38" s="25"/>
      <c r="J38" s="29">
        <v>34</v>
      </c>
      <c r="K38" s="19" t="s">
        <v>35</v>
      </c>
      <c r="L38" s="19" t="s">
        <v>43</v>
      </c>
      <c r="M38" s="19" t="s">
        <v>67</v>
      </c>
      <c r="N38" s="19" t="s">
        <v>32</v>
      </c>
      <c r="O38" s="19" t="s">
        <v>43</v>
      </c>
      <c r="Q38" s="20">
        <f t="shared" si="5"/>
        <v>3</v>
      </c>
      <c r="R38" s="20">
        <f t="shared" si="6"/>
        <v>9</v>
      </c>
      <c r="S38" s="20">
        <f t="shared" si="7"/>
        <v>13</v>
      </c>
      <c r="T38" s="20">
        <f t="shared" si="8"/>
        <v>5</v>
      </c>
      <c r="U38" s="20">
        <f t="shared" si="9"/>
        <v>9</v>
      </c>
      <c r="W38" s="20" t="str">
        <f t="shared" si="10"/>
        <v>M1</v>
      </c>
      <c r="X38" s="20" t="str">
        <f t="shared" si="11"/>
        <v>Q</v>
      </c>
      <c r="Y38" s="20" t="str">
        <f t="shared" si="12"/>
        <v>M3G</v>
      </c>
      <c r="Z38" s="20" t="str">
        <f t="shared" si="13"/>
        <v>M3</v>
      </c>
      <c r="AA38" s="20" t="str">
        <f t="shared" si="14"/>
        <v>Q</v>
      </c>
    </row>
    <row r="39" spans="1:28" ht="16.5" customHeight="1">
      <c r="H39" s="25"/>
      <c r="J39" s="16">
        <v>35</v>
      </c>
      <c r="K39" s="19" t="s">
        <v>44</v>
      </c>
      <c r="L39" s="19" t="s">
        <v>35</v>
      </c>
      <c r="M39" s="19" t="s">
        <v>43</v>
      </c>
      <c r="N39" s="19" t="s">
        <v>33</v>
      </c>
      <c r="O39" s="19" t="s">
        <v>44</v>
      </c>
      <c r="Q39" s="20">
        <f t="shared" si="5"/>
        <v>10</v>
      </c>
      <c r="R39" s="20">
        <f t="shared" si="6"/>
        <v>3</v>
      </c>
      <c r="S39" s="20">
        <f t="shared" si="7"/>
        <v>9</v>
      </c>
      <c r="T39" s="20">
        <f t="shared" si="8"/>
        <v>6</v>
      </c>
      <c r="U39" s="20">
        <f t="shared" si="9"/>
        <v>10</v>
      </c>
      <c r="W39" s="20" t="str">
        <f t="shared" si="10"/>
        <v>J</v>
      </c>
      <c r="X39" s="20" t="str">
        <f t="shared" si="11"/>
        <v>M1</v>
      </c>
      <c r="Y39" s="20" t="str">
        <f t="shared" si="12"/>
        <v>Q</v>
      </c>
      <c r="Z39" s="20" t="str">
        <f t="shared" si="13"/>
        <v>M4</v>
      </c>
      <c r="AA39" s="20" t="str">
        <f t="shared" si="14"/>
        <v>J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43</v>
      </c>
      <c r="M40" s="19" t="s">
        <v>43</v>
      </c>
      <c r="N40" s="19" t="s">
        <v>34</v>
      </c>
      <c r="O40" s="19" t="s">
        <v>32</v>
      </c>
      <c r="Q40" s="20">
        <f t="shared" si="5"/>
        <v>7</v>
      </c>
      <c r="R40" s="20">
        <f t="shared" si="6"/>
        <v>9</v>
      </c>
      <c r="S40" s="20">
        <f t="shared" si="7"/>
        <v>9</v>
      </c>
      <c r="T40" s="20">
        <f t="shared" si="8"/>
        <v>2</v>
      </c>
      <c r="U40" s="20">
        <f t="shared" si="9"/>
        <v>5</v>
      </c>
      <c r="W40" s="20" t="str">
        <f t="shared" si="10"/>
        <v>A</v>
      </c>
      <c r="X40" s="20" t="str">
        <f t="shared" si="11"/>
        <v>Q</v>
      </c>
      <c r="Y40" s="20" t="str">
        <f t="shared" si="12"/>
        <v>Q</v>
      </c>
      <c r="Z40" s="20" t="str">
        <f t="shared" si="13"/>
        <v>Scatter</v>
      </c>
      <c r="AA40" s="20" t="str">
        <f t="shared" si="14"/>
        <v>M3</v>
      </c>
    </row>
    <row r="41" spans="1:28" ht="16.5" customHeight="1">
      <c r="H41" s="25"/>
      <c r="J41" s="29">
        <v>37</v>
      </c>
      <c r="K41" s="19" t="s">
        <v>44</v>
      </c>
      <c r="L41" s="19" t="s">
        <v>69</v>
      </c>
      <c r="M41" s="19" t="s">
        <v>33</v>
      </c>
      <c r="N41" s="19" t="s">
        <v>42</v>
      </c>
      <c r="O41" s="19" t="s">
        <v>32</v>
      </c>
      <c r="Q41" s="20">
        <f t="shared" si="5"/>
        <v>10</v>
      </c>
      <c r="R41" s="20">
        <f t="shared" si="6"/>
        <v>14</v>
      </c>
      <c r="S41" s="20">
        <f t="shared" si="7"/>
        <v>6</v>
      </c>
      <c r="T41" s="20">
        <f t="shared" si="8"/>
        <v>8</v>
      </c>
      <c r="U41" s="20">
        <f t="shared" si="9"/>
        <v>5</v>
      </c>
      <c r="W41" s="20" t="str">
        <f t="shared" si="10"/>
        <v>J</v>
      </c>
      <c r="X41" s="20" t="str">
        <f t="shared" si="11"/>
        <v>M4G</v>
      </c>
      <c r="Y41" s="20" t="str">
        <f t="shared" si="12"/>
        <v>M4</v>
      </c>
      <c r="Z41" s="20" t="str">
        <f t="shared" si="13"/>
        <v>K</v>
      </c>
      <c r="AA41" s="20" t="str">
        <f t="shared" si="14"/>
        <v>M3</v>
      </c>
    </row>
    <row r="42" spans="1:28" ht="16.5" customHeight="1">
      <c r="H42" s="25"/>
      <c r="J42" s="29">
        <v>38</v>
      </c>
      <c r="K42" s="19" t="s">
        <v>35</v>
      </c>
      <c r="L42" s="19" t="s">
        <v>41</v>
      </c>
      <c r="M42" s="19" t="s">
        <v>43</v>
      </c>
      <c r="N42" s="19" t="s">
        <v>42</v>
      </c>
      <c r="O42" s="19" t="s">
        <v>44</v>
      </c>
      <c r="Q42" s="20">
        <f t="shared" si="5"/>
        <v>3</v>
      </c>
      <c r="R42" s="20">
        <f t="shared" si="6"/>
        <v>7</v>
      </c>
      <c r="S42" s="20">
        <f t="shared" si="7"/>
        <v>9</v>
      </c>
      <c r="T42" s="20">
        <f t="shared" si="8"/>
        <v>8</v>
      </c>
      <c r="U42" s="20">
        <f t="shared" si="9"/>
        <v>10</v>
      </c>
      <c r="W42" s="20" t="str">
        <f t="shared" si="10"/>
        <v>M1</v>
      </c>
      <c r="X42" s="20" t="str">
        <f t="shared" si="11"/>
        <v>A</v>
      </c>
      <c r="Y42" s="20" t="str">
        <f t="shared" si="12"/>
        <v>Q</v>
      </c>
      <c r="Z42" s="20" t="str">
        <f t="shared" si="13"/>
        <v>K</v>
      </c>
      <c r="AA42" s="20" t="str">
        <f t="shared" si="14"/>
        <v>J</v>
      </c>
    </row>
    <row r="43" spans="1:28" ht="16.5" customHeight="1">
      <c r="H43" s="25"/>
      <c r="J43" s="29">
        <v>39</v>
      </c>
      <c r="K43" s="19" t="s">
        <v>44</v>
      </c>
      <c r="L43" s="19" t="s">
        <v>43</v>
      </c>
      <c r="M43" s="19" t="s">
        <v>36</v>
      </c>
      <c r="N43" s="19" t="s">
        <v>41</v>
      </c>
      <c r="O43" s="19" t="s">
        <v>44</v>
      </c>
      <c r="Q43" s="20">
        <f t="shared" si="5"/>
        <v>10</v>
      </c>
      <c r="R43" s="20">
        <f t="shared" si="6"/>
        <v>9</v>
      </c>
      <c r="S43" s="20">
        <f t="shared" si="7"/>
        <v>4</v>
      </c>
      <c r="T43" s="20">
        <f t="shared" si="8"/>
        <v>7</v>
      </c>
      <c r="U43" s="20">
        <f t="shared" si="9"/>
        <v>10</v>
      </c>
      <c r="W43" s="20" t="str">
        <f t="shared" si="10"/>
        <v>J</v>
      </c>
      <c r="X43" s="20" t="str">
        <f t="shared" si="11"/>
        <v>Q</v>
      </c>
      <c r="Y43" s="20" t="str">
        <f t="shared" si="12"/>
        <v>M2</v>
      </c>
      <c r="Z43" s="20" t="str">
        <f t="shared" si="13"/>
        <v>A</v>
      </c>
      <c r="AA43" s="20" t="str">
        <f t="shared" si="14"/>
        <v>J</v>
      </c>
    </row>
    <row r="44" spans="1:28" ht="16.5" customHeight="1">
      <c r="J44" s="16">
        <v>40</v>
      </c>
      <c r="K44" s="19" t="s">
        <v>44</v>
      </c>
      <c r="L44" s="19" t="s">
        <v>33</v>
      </c>
      <c r="M44" s="19" t="s">
        <v>32</v>
      </c>
      <c r="N44" s="19" t="s">
        <v>33</v>
      </c>
      <c r="O44" s="19" t="s">
        <v>44</v>
      </c>
      <c r="Q44" s="20">
        <f t="shared" si="5"/>
        <v>10</v>
      </c>
      <c r="R44" s="20">
        <f t="shared" si="6"/>
        <v>6</v>
      </c>
      <c r="S44" s="20">
        <f t="shared" si="7"/>
        <v>5</v>
      </c>
      <c r="T44" s="20">
        <f t="shared" si="8"/>
        <v>6</v>
      </c>
      <c r="U44" s="20">
        <f t="shared" si="9"/>
        <v>10</v>
      </c>
      <c r="W44" s="20" t="str">
        <f t="shared" si="10"/>
        <v>J</v>
      </c>
      <c r="X44" s="20" t="str">
        <f t="shared" si="11"/>
        <v>M4</v>
      </c>
      <c r="Y44" s="20" t="str">
        <f t="shared" si="12"/>
        <v>M3</v>
      </c>
      <c r="Z44" s="20" t="str">
        <f t="shared" si="13"/>
        <v>M4</v>
      </c>
      <c r="AA44" s="20" t="str">
        <f t="shared" si="14"/>
        <v>J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71</v>
      </c>
      <c r="O45" s="19" t="s">
        <v>43</v>
      </c>
      <c r="Q45" s="20">
        <f t="shared" si="5"/>
        <v>10</v>
      </c>
      <c r="R45" s="20">
        <f t="shared" si="6"/>
        <v>8</v>
      </c>
      <c r="S45" s="20">
        <f t="shared" si="7"/>
        <v>5</v>
      </c>
      <c r="T45" s="20">
        <f t="shared" si="8"/>
        <v>15</v>
      </c>
      <c r="U45" s="20">
        <f t="shared" si="9"/>
        <v>9</v>
      </c>
      <c r="W45" s="20" t="str">
        <f t="shared" si="10"/>
        <v>J</v>
      </c>
      <c r="X45" s="20" t="str">
        <f t="shared" si="11"/>
        <v>K</v>
      </c>
      <c r="Y45" s="20" t="str">
        <f t="shared" si="12"/>
        <v>M3</v>
      </c>
      <c r="Z45" s="20" t="str">
        <f t="shared" si="13"/>
        <v>AG</v>
      </c>
      <c r="AA45" s="20" t="str">
        <f t="shared" si="14"/>
        <v>Q</v>
      </c>
    </row>
    <row r="46" spans="1:28" ht="16.5" customHeight="1">
      <c r="J46" s="29">
        <v>42</v>
      </c>
      <c r="K46" s="19" t="s">
        <v>42</v>
      </c>
      <c r="L46" s="19" t="s">
        <v>43</v>
      </c>
      <c r="M46" s="19" t="s">
        <v>43</v>
      </c>
      <c r="N46" s="19" t="s">
        <v>35</v>
      </c>
      <c r="O46" s="19" t="s">
        <v>42</v>
      </c>
      <c r="Q46" s="20">
        <f t="shared" si="5"/>
        <v>8</v>
      </c>
      <c r="R46" s="20">
        <f t="shared" si="6"/>
        <v>9</v>
      </c>
      <c r="S46" s="20">
        <f t="shared" si="7"/>
        <v>9</v>
      </c>
      <c r="T46" s="20">
        <f t="shared" si="8"/>
        <v>3</v>
      </c>
      <c r="U46" s="20">
        <f t="shared" si="9"/>
        <v>8</v>
      </c>
      <c r="W46" s="20" t="str">
        <f t="shared" si="10"/>
        <v>K</v>
      </c>
      <c r="X46" s="20" t="str">
        <f t="shared" si="11"/>
        <v>Q</v>
      </c>
      <c r="Y46" s="20" t="str">
        <f t="shared" si="12"/>
        <v>Q</v>
      </c>
      <c r="Z46" s="20" t="str">
        <f t="shared" si="13"/>
        <v>M1</v>
      </c>
      <c r="AA46" s="20" t="str">
        <f t="shared" si="14"/>
        <v>K</v>
      </c>
    </row>
    <row r="47" spans="1:28" ht="16.5" customHeight="1">
      <c r="J47" s="29">
        <v>43</v>
      </c>
      <c r="K47" s="19" t="s">
        <v>36</v>
      </c>
      <c r="L47" s="19" t="s">
        <v>69</v>
      </c>
      <c r="M47" s="19" t="s">
        <v>44</v>
      </c>
      <c r="N47" s="19" t="s">
        <v>43</v>
      </c>
      <c r="O47" s="19" t="s">
        <v>32</v>
      </c>
      <c r="Q47" s="20">
        <f t="shared" si="5"/>
        <v>4</v>
      </c>
      <c r="R47" s="20">
        <f t="shared" si="6"/>
        <v>14</v>
      </c>
      <c r="S47" s="20">
        <f t="shared" si="7"/>
        <v>10</v>
      </c>
      <c r="T47" s="20">
        <f t="shared" si="8"/>
        <v>9</v>
      </c>
      <c r="U47" s="20">
        <f t="shared" si="9"/>
        <v>5</v>
      </c>
      <c r="W47" s="20" t="str">
        <f t="shared" si="10"/>
        <v>M2</v>
      </c>
      <c r="X47" s="20" t="str">
        <f t="shared" si="11"/>
        <v>M4G</v>
      </c>
      <c r="Y47" s="20" t="str">
        <f t="shared" si="12"/>
        <v>J</v>
      </c>
      <c r="Z47" s="20" t="str">
        <f t="shared" si="13"/>
        <v>Q</v>
      </c>
      <c r="AA47" s="20" t="str">
        <f t="shared" si="14"/>
        <v>M3</v>
      </c>
    </row>
    <row r="48" spans="1:28" ht="16.5" customHeight="1">
      <c r="J48" s="29">
        <v>44</v>
      </c>
      <c r="K48" s="19" t="s">
        <v>35</v>
      </c>
      <c r="L48" s="19" t="s">
        <v>42</v>
      </c>
      <c r="M48" s="19" t="s">
        <v>32</v>
      </c>
      <c r="N48" s="19" t="s">
        <v>44</v>
      </c>
      <c r="O48" s="19" t="s">
        <v>43</v>
      </c>
      <c r="Q48" s="20">
        <f t="shared" si="5"/>
        <v>3</v>
      </c>
      <c r="R48" s="20">
        <f t="shared" si="6"/>
        <v>8</v>
      </c>
      <c r="S48" s="20">
        <f t="shared" si="7"/>
        <v>5</v>
      </c>
      <c r="T48" s="20">
        <f t="shared" si="8"/>
        <v>10</v>
      </c>
      <c r="U48" s="20">
        <f t="shared" si="9"/>
        <v>9</v>
      </c>
      <c r="W48" s="20" t="str">
        <f t="shared" si="10"/>
        <v>M1</v>
      </c>
      <c r="X48" s="20" t="str">
        <f t="shared" si="11"/>
        <v>K</v>
      </c>
      <c r="Y48" s="20" t="str">
        <f t="shared" si="12"/>
        <v>M3</v>
      </c>
      <c r="Z48" s="20" t="str">
        <f t="shared" si="13"/>
        <v>J</v>
      </c>
      <c r="AA48" s="20" t="str">
        <f t="shared" si="14"/>
        <v>Q</v>
      </c>
    </row>
    <row r="49" spans="10:27" ht="16.5" customHeight="1">
      <c r="J49" s="16">
        <v>45</v>
      </c>
      <c r="K49" s="19" t="s">
        <v>35</v>
      </c>
      <c r="L49" s="19" t="s">
        <v>43</v>
      </c>
      <c r="M49" s="19" t="s">
        <v>43</v>
      </c>
      <c r="N49" s="19" t="s">
        <v>41</v>
      </c>
      <c r="O49" s="19" t="s">
        <v>43</v>
      </c>
      <c r="Q49" s="20">
        <f t="shared" si="5"/>
        <v>3</v>
      </c>
      <c r="R49" s="20">
        <f t="shared" si="6"/>
        <v>9</v>
      </c>
      <c r="S49" s="20">
        <f t="shared" si="7"/>
        <v>9</v>
      </c>
      <c r="T49" s="20">
        <f t="shared" si="8"/>
        <v>7</v>
      </c>
      <c r="U49" s="20">
        <f t="shared" si="9"/>
        <v>9</v>
      </c>
      <c r="W49" s="20" t="str">
        <f t="shared" si="10"/>
        <v>M1</v>
      </c>
      <c r="X49" s="20" t="str">
        <f t="shared" si="11"/>
        <v>Q</v>
      </c>
      <c r="Y49" s="20" t="str">
        <f t="shared" si="12"/>
        <v>Q</v>
      </c>
      <c r="Z49" s="20" t="str">
        <f t="shared" si="13"/>
        <v>A</v>
      </c>
      <c r="AA49" s="20" t="str">
        <f t="shared" si="14"/>
        <v>Q</v>
      </c>
    </row>
    <row r="50" spans="10:27" ht="16.5" customHeight="1">
      <c r="J50" s="16">
        <v>46</v>
      </c>
      <c r="K50" s="19" t="s">
        <v>36</v>
      </c>
      <c r="L50" s="19" t="s">
        <v>36</v>
      </c>
      <c r="M50" s="19" t="s">
        <v>43</v>
      </c>
      <c r="N50" s="19" t="s">
        <v>44</v>
      </c>
      <c r="O50" s="19" t="s">
        <v>33</v>
      </c>
      <c r="Q50" s="20">
        <f t="shared" si="5"/>
        <v>4</v>
      </c>
      <c r="R50" s="20">
        <f t="shared" si="6"/>
        <v>4</v>
      </c>
      <c r="S50" s="20">
        <f t="shared" si="7"/>
        <v>9</v>
      </c>
      <c r="T50" s="20">
        <f t="shared" si="8"/>
        <v>10</v>
      </c>
      <c r="U50" s="20">
        <f t="shared" si="9"/>
        <v>6</v>
      </c>
      <c r="W50" s="20" t="str">
        <f t="shared" si="10"/>
        <v>M2</v>
      </c>
      <c r="X50" s="20" t="str">
        <f t="shared" si="11"/>
        <v>M2</v>
      </c>
      <c r="Y50" s="20" t="str">
        <f t="shared" si="12"/>
        <v>Q</v>
      </c>
      <c r="Z50" s="20" t="str">
        <f t="shared" si="13"/>
        <v>J</v>
      </c>
      <c r="AA50" s="20" t="str">
        <f t="shared" si="14"/>
        <v>M4</v>
      </c>
    </row>
    <row r="51" spans="10:27" ht="16.5" customHeight="1">
      <c r="J51" s="29">
        <v>47</v>
      </c>
      <c r="K51" s="19" t="s">
        <v>41</v>
      </c>
      <c r="L51" s="19" t="s">
        <v>36</v>
      </c>
      <c r="M51" s="19" t="s">
        <v>43</v>
      </c>
      <c r="N51" s="19" t="s">
        <v>43</v>
      </c>
      <c r="O51" s="19" t="s">
        <v>44</v>
      </c>
      <c r="Q51" s="20">
        <f t="shared" si="5"/>
        <v>7</v>
      </c>
      <c r="R51" s="20">
        <f t="shared" si="6"/>
        <v>4</v>
      </c>
      <c r="S51" s="20">
        <f t="shared" si="7"/>
        <v>9</v>
      </c>
      <c r="T51" s="20">
        <f t="shared" si="8"/>
        <v>9</v>
      </c>
      <c r="U51" s="20">
        <f t="shared" si="9"/>
        <v>10</v>
      </c>
      <c r="W51" s="20" t="str">
        <f t="shared" si="10"/>
        <v>A</v>
      </c>
      <c r="X51" s="20" t="str">
        <f t="shared" si="11"/>
        <v>M2</v>
      </c>
      <c r="Y51" s="20" t="str">
        <f t="shared" si="12"/>
        <v>Q</v>
      </c>
      <c r="Z51" s="20" t="str">
        <f t="shared" si="13"/>
        <v>Q</v>
      </c>
      <c r="AA51" s="20" t="str">
        <f t="shared" si="14"/>
        <v>J</v>
      </c>
    </row>
    <row r="52" spans="10:27" ht="16.5" customHeight="1">
      <c r="J52" s="29">
        <v>48</v>
      </c>
      <c r="K52" s="19" t="s">
        <v>42</v>
      </c>
      <c r="L52" s="19" t="s">
        <v>69</v>
      </c>
      <c r="M52" s="19" t="s">
        <v>67</v>
      </c>
      <c r="N52" s="19" t="s">
        <v>42</v>
      </c>
      <c r="O52" s="19" t="s">
        <v>43</v>
      </c>
      <c r="Q52" s="20">
        <f t="shared" si="5"/>
        <v>8</v>
      </c>
      <c r="R52" s="20">
        <f t="shared" si="6"/>
        <v>14</v>
      </c>
      <c r="S52" s="20">
        <f t="shared" si="7"/>
        <v>13</v>
      </c>
      <c r="T52" s="20">
        <f t="shared" si="8"/>
        <v>8</v>
      </c>
      <c r="U52" s="20">
        <f t="shared" si="9"/>
        <v>9</v>
      </c>
      <c r="W52" s="20" t="str">
        <f t="shared" si="10"/>
        <v>K</v>
      </c>
      <c r="X52" s="20" t="str">
        <f t="shared" si="11"/>
        <v>M4G</v>
      </c>
      <c r="Y52" s="20" t="str">
        <f t="shared" si="12"/>
        <v>M3G</v>
      </c>
      <c r="Z52" s="20" t="str">
        <f t="shared" si="13"/>
        <v>K</v>
      </c>
      <c r="AA52" s="20" t="str">
        <f t="shared" si="14"/>
        <v>Q</v>
      </c>
    </row>
    <row r="53" spans="10:27" ht="16.5" customHeight="1">
      <c r="J53" s="29">
        <v>49</v>
      </c>
      <c r="K53" s="19" t="s">
        <v>35</v>
      </c>
      <c r="L53" s="19" t="s">
        <v>42</v>
      </c>
      <c r="M53" s="19" t="s">
        <v>69</v>
      </c>
      <c r="N53" s="19" t="s">
        <v>33</v>
      </c>
      <c r="O53" s="19" t="s">
        <v>44</v>
      </c>
      <c r="Q53" s="20">
        <f t="shared" si="5"/>
        <v>3</v>
      </c>
      <c r="R53" s="20">
        <f t="shared" si="6"/>
        <v>8</v>
      </c>
      <c r="S53" s="20">
        <f t="shared" si="7"/>
        <v>14</v>
      </c>
      <c r="T53" s="20">
        <f t="shared" si="8"/>
        <v>6</v>
      </c>
      <c r="U53" s="20">
        <f t="shared" si="9"/>
        <v>10</v>
      </c>
      <c r="W53" s="20" t="str">
        <f t="shared" si="10"/>
        <v>M1</v>
      </c>
      <c r="X53" s="20" t="str">
        <f t="shared" si="11"/>
        <v>K</v>
      </c>
      <c r="Y53" s="20" t="str">
        <f t="shared" si="12"/>
        <v>M4G</v>
      </c>
      <c r="Z53" s="20" t="str">
        <f t="shared" si="13"/>
        <v>M4</v>
      </c>
      <c r="AA53" s="20" t="str">
        <f t="shared" si="14"/>
        <v>J</v>
      </c>
    </row>
    <row r="54" spans="10:27" ht="16.5" customHeight="1">
      <c r="J54" s="16">
        <v>50</v>
      </c>
      <c r="K54" s="19" t="s">
        <v>35</v>
      </c>
      <c r="L54" s="19" t="s">
        <v>32</v>
      </c>
      <c r="M54" s="19" t="s">
        <v>44</v>
      </c>
      <c r="N54" s="19" t="s">
        <v>35</v>
      </c>
      <c r="O54" s="19" t="s">
        <v>36</v>
      </c>
      <c r="Q54" s="20">
        <f t="shared" si="5"/>
        <v>3</v>
      </c>
      <c r="R54" s="20">
        <f t="shared" si="6"/>
        <v>5</v>
      </c>
      <c r="S54" s="20">
        <f t="shared" si="7"/>
        <v>10</v>
      </c>
      <c r="T54" s="20">
        <f t="shared" si="8"/>
        <v>3</v>
      </c>
      <c r="U54" s="20">
        <f t="shared" si="9"/>
        <v>4</v>
      </c>
      <c r="W54" s="20" t="str">
        <f t="shared" si="10"/>
        <v>M1</v>
      </c>
      <c r="X54" s="20" t="str">
        <f t="shared" si="11"/>
        <v>M3</v>
      </c>
      <c r="Y54" s="20" t="str">
        <f t="shared" si="12"/>
        <v>J</v>
      </c>
      <c r="Z54" s="20" t="str">
        <f t="shared" si="13"/>
        <v>M1</v>
      </c>
      <c r="AA54" s="20" t="str">
        <f t="shared" si="14"/>
        <v>M2</v>
      </c>
    </row>
    <row r="55" spans="10:27" ht="16.5" customHeight="1">
      <c r="J55" s="16">
        <v>51</v>
      </c>
      <c r="K55" s="19" t="s">
        <v>41</v>
      </c>
      <c r="L55" s="19" t="s">
        <v>69</v>
      </c>
      <c r="M55" s="19" t="s">
        <v>43</v>
      </c>
      <c r="N55" s="19" t="s">
        <v>33</v>
      </c>
      <c r="O55" s="19" t="s">
        <v>32</v>
      </c>
      <c r="Q55" s="20">
        <f t="shared" si="5"/>
        <v>7</v>
      </c>
      <c r="R55" s="20">
        <f t="shared" si="6"/>
        <v>14</v>
      </c>
      <c r="S55" s="20">
        <f t="shared" si="7"/>
        <v>9</v>
      </c>
      <c r="T55" s="20">
        <f t="shared" si="8"/>
        <v>6</v>
      </c>
      <c r="U55" s="20">
        <f t="shared" si="9"/>
        <v>5</v>
      </c>
      <c r="W55" s="20" t="str">
        <f t="shared" si="10"/>
        <v>A</v>
      </c>
      <c r="X55" s="20" t="str">
        <f t="shared" si="11"/>
        <v>M4G</v>
      </c>
      <c r="Y55" s="20" t="str">
        <f t="shared" si="12"/>
        <v>Q</v>
      </c>
      <c r="Z55" s="20" t="str">
        <f t="shared" si="13"/>
        <v>M4</v>
      </c>
      <c r="AA55" s="20" t="str">
        <f t="shared" si="14"/>
        <v>M3</v>
      </c>
    </row>
    <row r="56" spans="10:27" ht="16.5" customHeight="1">
      <c r="J56" s="29">
        <v>52</v>
      </c>
      <c r="K56" s="19" t="s">
        <v>42</v>
      </c>
      <c r="L56" s="19" t="s">
        <v>33</v>
      </c>
      <c r="M56" s="19" t="s">
        <v>42</v>
      </c>
      <c r="N56" s="19" t="s">
        <v>33</v>
      </c>
      <c r="O56" s="19" t="s">
        <v>44</v>
      </c>
      <c r="Q56" s="20">
        <f t="shared" si="5"/>
        <v>8</v>
      </c>
      <c r="R56" s="20">
        <f t="shared" si="6"/>
        <v>6</v>
      </c>
      <c r="S56" s="20">
        <f t="shared" si="7"/>
        <v>8</v>
      </c>
      <c r="T56" s="20">
        <f t="shared" si="8"/>
        <v>6</v>
      </c>
      <c r="U56" s="20">
        <f t="shared" si="9"/>
        <v>10</v>
      </c>
      <c r="W56" s="20" t="str">
        <f t="shared" si="10"/>
        <v>K</v>
      </c>
      <c r="X56" s="20" t="str">
        <f t="shared" si="11"/>
        <v>M4</v>
      </c>
      <c r="Y56" s="20" t="str">
        <f t="shared" si="12"/>
        <v>K</v>
      </c>
      <c r="Z56" s="20" t="str">
        <f t="shared" si="13"/>
        <v>M4</v>
      </c>
      <c r="AA56" s="20" t="str">
        <f t="shared" si="14"/>
        <v>J</v>
      </c>
    </row>
    <row r="57" spans="10:27" ht="16.5" customHeight="1">
      <c r="J57" s="29">
        <v>53</v>
      </c>
      <c r="K57" s="19" t="s">
        <v>41</v>
      </c>
      <c r="L57" s="19" t="s">
        <v>43</v>
      </c>
      <c r="M57" s="19" t="s">
        <v>44</v>
      </c>
      <c r="N57" s="19" t="s">
        <v>42</v>
      </c>
      <c r="O57" s="19" t="s">
        <v>42</v>
      </c>
      <c r="Q57" s="20">
        <f t="shared" si="5"/>
        <v>7</v>
      </c>
      <c r="R57" s="20">
        <f t="shared" si="6"/>
        <v>9</v>
      </c>
      <c r="S57" s="20">
        <f t="shared" si="7"/>
        <v>10</v>
      </c>
      <c r="T57" s="20">
        <f t="shared" si="8"/>
        <v>8</v>
      </c>
      <c r="U57" s="20">
        <f t="shared" si="9"/>
        <v>8</v>
      </c>
      <c r="W57" s="20" t="str">
        <f t="shared" si="10"/>
        <v>A</v>
      </c>
      <c r="X57" s="20" t="str">
        <f t="shared" si="11"/>
        <v>Q</v>
      </c>
      <c r="Y57" s="20" t="str">
        <f t="shared" si="12"/>
        <v>J</v>
      </c>
      <c r="Z57" s="20" t="str">
        <f t="shared" si="13"/>
        <v>K</v>
      </c>
      <c r="AA57" s="20" t="str">
        <f t="shared" si="14"/>
        <v>K</v>
      </c>
    </row>
    <row r="58" spans="10:27" ht="16.5" customHeight="1">
      <c r="J58" s="29">
        <v>54</v>
      </c>
      <c r="K58" s="19" t="s">
        <v>42</v>
      </c>
      <c r="L58" s="19" t="s">
        <v>36</v>
      </c>
      <c r="M58" s="19" t="s">
        <v>43</v>
      </c>
      <c r="N58" s="19" t="s">
        <v>44</v>
      </c>
      <c r="O58" s="19" t="s">
        <v>44</v>
      </c>
      <c r="Q58" s="20">
        <f t="shared" si="5"/>
        <v>8</v>
      </c>
      <c r="R58" s="20">
        <f t="shared" si="6"/>
        <v>4</v>
      </c>
      <c r="S58" s="20">
        <f t="shared" si="7"/>
        <v>9</v>
      </c>
      <c r="T58" s="20">
        <f t="shared" si="8"/>
        <v>10</v>
      </c>
      <c r="U58" s="20">
        <f t="shared" si="9"/>
        <v>10</v>
      </c>
      <c r="W58" s="20" t="str">
        <f t="shared" si="10"/>
        <v>K</v>
      </c>
      <c r="X58" s="20" t="str">
        <f t="shared" si="11"/>
        <v>M2</v>
      </c>
      <c r="Y58" s="20" t="str">
        <f t="shared" si="12"/>
        <v>Q</v>
      </c>
      <c r="Z58" s="20" t="str">
        <f t="shared" si="13"/>
        <v>J</v>
      </c>
      <c r="AA58" s="20" t="str">
        <f t="shared" si="14"/>
        <v>J</v>
      </c>
    </row>
    <row r="59" spans="10:27" ht="16.5" customHeight="1">
      <c r="J59" s="16">
        <v>55</v>
      </c>
      <c r="K59" s="19" t="s">
        <v>42</v>
      </c>
      <c r="L59" s="19" t="s">
        <v>33</v>
      </c>
      <c r="M59" s="19" t="s">
        <v>32</v>
      </c>
      <c r="N59" s="19" t="s">
        <v>67</v>
      </c>
      <c r="O59" s="19" t="s">
        <v>41</v>
      </c>
      <c r="Q59" s="20">
        <f t="shared" si="5"/>
        <v>8</v>
      </c>
      <c r="R59" s="20">
        <f t="shared" si="6"/>
        <v>6</v>
      </c>
      <c r="S59" s="20">
        <f t="shared" si="7"/>
        <v>5</v>
      </c>
      <c r="T59" s="20">
        <f t="shared" si="8"/>
        <v>13</v>
      </c>
      <c r="U59" s="20">
        <f t="shared" si="9"/>
        <v>7</v>
      </c>
      <c r="W59" s="20" t="str">
        <f t="shared" si="10"/>
        <v>K</v>
      </c>
      <c r="X59" s="20" t="str">
        <f t="shared" si="11"/>
        <v>M4</v>
      </c>
      <c r="Y59" s="20" t="str">
        <f t="shared" si="12"/>
        <v>M3</v>
      </c>
      <c r="Z59" s="20" t="str">
        <f t="shared" si="13"/>
        <v>M3G</v>
      </c>
      <c r="AA59" s="20" t="str">
        <f t="shared" si="14"/>
        <v>A</v>
      </c>
    </row>
    <row r="60" spans="10:27" ht="16.5" customHeight="1">
      <c r="J60" s="16">
        <v>56</v>
      </c>
      <c r="K60" s="19" t="s">
        <v>44</v>
      </c>
      <c r="L60" s="19" t="s">
        <v>33</v>
      </c>
      <c r="M60" s="19" t="s">
        <v>32</v>
      </c>
      <c r="N60" s="19" t="s">
        <v>33</v>
      </c>
      <c r="O60" s="19" t="s">
        <v>42</v>
      </c>
      <c r="Q60" s="20">
        <f t="shared" si="5"/>
        <v>10</v>
      </c>
      <c r="R60" s="20">
        <f t="shared" si="6"/>
        <v>6</v>
      </c>
      <c r="S60" s="20">
        <f t="shared" si="7"/>
        <v>5</v>
      </c>
      <c r="T60" s="20">
        <f t="shared" si="8"/>
        <v>6</v>
      </c>
      <c r="U60" s="20">
        <f t="shared" si="9"/>
        <v>8</v>
      </c>
      <c r="W60" s="20" t="str">
        <f t="shared" si="10"/>
        <v>J</v>
      </c>
      <c r="X60" s="20" t="str">
        <f t="shared" si="11"/>
        <v>M4</v>
      </c>
      <c r="Y60" s="20" t="str">
        <f t="shared" si="12"/>
        <v>M3</v>
      </c>
      <c r="Z60" s="20" t="str">
        <f t="shared" si="13"/>
        <v>M4</v>
      </c>
      <c r="AA60" s="20" t="str">
        <f t="shared" si="14"/>
        <v>K</v>
      </c>
    </row>
    <row r="61" spans="10:27" ht="16.5" customHeight="1">
      <c r="J61" s="29">
        <v>57</v>
      </c>
      <c r="K61" s="19" t="s">
        <v>36</v>
      </c>
      <c r="L61" s="19" t="s">
        <v>44</v>
      </c>
      <c r="M61" s="19" t="s">
        <v>32</v>
      </c>
      <c r="N61" s="19" t="s">
        <v>43</v>
      </c>
      <c r="O61" s="19" t="s">
        <v>42</v>
      </c>
      <c r="Q61" s="20">
        <f t="shared" si="5"/>
        <v>4</v>
      </c>
      <c r="R61" s="20">
        <f t="shared" si="6"/>
        <v>10</v>
      </c>
      <c r="S61" s="20">
        <f t="shared" si="7"/>
        <v>5</v>
      </c>
      <c r="T61" s="20">
        <f t="shared" si="8"/>
        <v>9</v>
      </c>
      <c r="U61" s="20">
        <f t="shared" si="9"/>
        <v>8</v>
      </c>
      <c r="W61" s="20" t="str">
        <f t="shared" si="10"/>
        <v>M2</v>
      </c>
      <c r="X61" s="20" t="str">
        <f t="shared" si="11"/>
        <v>J</v>
      </c>
      <c r="Y61" s="20" t="str">
        <f t="shared" si="12"/>
        <v>M3</v>
      </c>
      <c r="Z61" s="20" t="str">
        <f t="shared" si="13"/>
        <v>Q</v>
      </c>
      <c r="AA61" s="20" t="str">
        <f t="shared" si="14"/>
        <v>K</v>
      </c>
    </row>
    <row r="62" spans="10:27" ht="16.5" customHeight="1">
      <c r="J62" s="29">
        <v>58</v>
      </c>
      <c r="K62" s="19" t="s">
        <v>41</v>
      </c>
      <c r="L62" s="19" t="s">
        <v>33</v>
      </c>
      <c r="M62" s="19" t="s">
        <v>43</v>
      </c>
      <c r="N62" s="19" t="s">
        <v>67</v>
      </c>
      <c r="O62" s="19" t="s">
        <v>32</v>
      </c>
      <c r="Q62" s="20">
        <f t="shared" si="5"/>
        <v>7</v>
      </c>
      <c r="R62" s="20">
        <f t="shared" si="6"/>
        <v>6</v>
      </c>
      <c r="S62" s="20">
        <f t="shared" si="7"/>
        <v>9</v>
      </c>
      <c r="T62" s="20">
        <f t="shared" si="8"/>
        <v>13</v>
      </c>
      <c r="U62" s="20">
        <f t="shared" si="9"/>
        <v>5</v>
      </c>
      <c r="W62" s="20" t="str">
        <f t="shared" si="10"/>
        <v>A</v>
      </c>
      <c r="X62" s="20" t="str">
        <f t="shared" si="11"/>
        <v>M4</v>
      </c>
      <c r="Y62" s="20" t="str">
        <f t="shared" si="12"/>
        <v>Q</v>
      </c>
      <c r="Z62" s="20" t="str">
        <f t="shared" si="13"/>
        <v>M3G</v>
      </c>
      <c r="AA62" s="20" t="str">
        <f t="shared" si="14"/>
        <v>M3</v>
      </c>
    </row>
    <row r="63" spans="10:27" ht="16.5">
      <c r="J63" s="29">
        <v>59</v>
      </c>
      <c r="K63" s="19" t="s">
        <v>42</v>
      </c>
      <c r="L63" s="19" t="s">
        <v>33</v>
      </c>
      <c r="M63" s="19" t="s">
        <v>43</v>
      </c>
      <c r="N63" s="19" t="s">
        <v>44</v>
      </c>
      <c r="O63" s="19" t="s">
        <v>44</v>
      </c>
      <c r="Q63" s="20">
        <f t="shared" si="5"/>
        <v>8</v>
      </c>
      <c r="R63" s="20">
        <f t="shared" si="6"/>
        <v>6</v>
      </c>
      <c r="S63" s="20">
        <f t="shared" si="7"/>
        <v>9</v>
      </c>
      <c r="T63" s="20">
        <f t="shared" si="8"/>
        <v>10</v>
      </c>
      <c r="U63" s="20">
        <f t="shared" si="9"/>
        <v>10</v>
      </c>
      <c r="W63" s="20" t="str">
        <f t="shared" si="10"/>
        <v>K</v>
      </c>
      <c r="X63" s="20" t="str">
        <f t="shared" si="11"/>
        <v>M4</v>
      </c>
      <c r="Y63" s="20" t="str">
        <f t="shared" si="12"/>
        <v>Q</v>
      </c>
      <c r="Z63" s="20" t="str">
        <f t="shared" si="13"/>
        <v>J</v>
      </c>
      <c r="AA63" s="20" t="str">
        <f t="shared" si="14"/>
        <v>J</v>
      </c>
    </row>
    <row r="64" spans="10:27" ht="16.5">
      <c r="J64" s="16">
        <v>60</v>
      </c>
      <c r="K64" s="19" t="s">
        <v>42</v>
      </c>
      <c r="L64" s="19" t="s">
        <v>43</v>
      </c>
      <c r="M64" s="19" t="s">
        <v>36</v>
      </c>
      <c r="N64" s="19" t="s">
        <v>43</v>
      </c>
      <c r="O64" s="19" t="s">
        <v>44</v>
      </c>
      <c r="Q64" s="20">
        <f t="shared" si="5"/>
        <v>8</v>
      </c>
      <c r="R64" s="20">
        <f t="shared" si="6"/>
        <v>9</v>
      </c>
      <c r="S64" s="20">
        <f t="shared" si="7"/>
        <v>4</v>
      </c>
      <c r="T64" s="20">
        <f t="shared" si="8"/>
        <v>9</v>
      </c>
      <c r="U64" s="20">
        <f t="shared" si="9"/>
        <v>10</v>
      </c>
      <c r="W64" s="20" t="str">
        <f t="shared" si="10"/>
        <v>K</v>
      </c>
      <c r="X64" s="20" t="str">
        <f t="shared" si="11"/>
        <v>Q</v>
      </c>
      <c r="Y64" s="20" t="str">
        <f t="shared" si="12"/>
        <v>M2</v>
      </c>
      <c r="Z64" s="20" t="str">
        <f t="shared" si="13"/>
        <v>Q</v>
      </c>
      <c r="AA64" s="20" t="str">
        <f t="shared" si="14"/>
        <v>J</v>
      </c>
    </row>
    <row r="65" spans="10:27" ht="16.5" customHeight="1">
      <c r="J65" s="16">
        <v>61</v>
      </c>
      <c r="K65" s="19" t="s">
        <v>36</v>
      </c>
      <c r="L65" s="19" t="s">
        <v>33</v>
      </c>
      <c r="M65" s="19" t="s">
        <v>44</v>
      </c>
      <c r="N65" s="19" t="s">
        <v>71</v>
      </c>
      <c r="O65" s="19" t="s">
        <v>35</v>
      </c>
      <c r="Q65" s="20">
        <f t="shared" si="5"/>
        <v>4</v>
      </c>
      <c r="R65" s="20">
        <f t="shared" si="6"/>
        <v>6</v>
      </c>
      <c r="S65" s="20">
        <f t="shared" si="7"/>
        <v>10</v>
      </c>
      <c r="T65" s="20">
        <f t="shared" si="8"/>
        <v>15</v>
      </c>
      <c r="U65" s="20">
        <f t="shared" si="9"/>
        <v>3</v>
      </c>
      <c r="W65" s="20" t="str">
        <f t="shared" si="10"/>
        <v>M2</v>
      </c>
      <c r="X65" s="20" t="str">
        <f t="shared" si="11"/>
        <v>M4</v>
      </c>
      <c r="Y65" s="20" t="str">
        <f t="shared" si="12"/>
        <v>J</v>
      </c>
      <c r="Z65" s="20" t="str">
        <f t="shared" si="13"/>
        <v>AG</v>
      </c>
      <c r="AA65" s="20" t="str">
        <f t="shared" si="14"/>
        <v>M1</v>
      </c>
    </row>
    <row r="66" spans="10:27" ht="16.5" customHeight="1">
      <c r="J66" s="29">
        <v>62</v>
      </c>
      <c r="K66" s="19" t="s">
        <v>35</v>
      </c>
      <c r="L66" s="19" t="s">
        <v>42</v>
      </c>
      <c r="M66" s="19" t="s">
        <v>34</v>
      </c>
      <c r="N66" s="19" t="s">
        <v>42</v>
      </c>
      <c r="O66" s="19" t="s">
        <v>42</v>
      </c>
      <c r="Q66" s="20">
        <f t="shared" si="5"/>
        <v>3</v>
      </c>
      <c r="R66" s="20">
        <f t="shared" si="6"/>
        <v>8</v>
      </c>
      <c r="S66" s="20">
        <f t="shared" si="7"/>
        <v>2</v>
      </c>
      <c r="T66" s="20">
        <f t="shared" si="8"/>
        <v>8</v>
      </c>
      <c r="U66" s="20">
        <f t="shared" si="9"/>
        <v>8</v>
      </c>
      <c r="W66" s="20" t="str">
        <f t="shared" si="10"/>
        <v>M1</v>
      </c>
      <c r="X66" s="20" t="str">
        <f t="shared" si="11"/>
        <v>K</v>
      </c>
      <c r="Y66" s="20" t="str">
        <f t="shared" si="12"/>
        <v>Scatter</v>
      </c>
      <c r="Z66" s="20" t="str">
        <f t="shared" si="13"/>
        <v>K</v>
      </c>
      <c r="AA66" s="20" t="str">
        <f t="shared" si="14"/>
        <v>K</v>
      </c>
    </row>
    <row r="67" spans="10:27" ht="16.5" customHeight="1">
      <c r="J67" s="29">
        <v>63</v>
      </c>
      <c r="K67" s="19" t="s">
        <v>35</v>
      </c>
      <c r="L67" s="19" t="s">
        <v>33</v>
      </c>
      <c r="M67" s="19" t="s">
        <v>33</v>
      </c>
      <c r="N67" s="19" t="s">
        <v>34</v>
      </c>
      <c r="O67" s="19" t="s">
        <v>32</v>
      </c>
      <c r="Q67" s="20">
        <f t="shared" si="5"/>
        <v>3</v>
      </c>
      <c r="R67" s="20">
        <f t="shared" si="6"/>
        <v>6</v>
      </c>
      <c r="S67" s="20">
        <f t="shared" si="7"/>
        <v>6</v>
      </c>
      <c r="T67" s="20">
        <f t="shared" si="8"/>
        <v>2</v>
      </c>
      <c r="U67" s="20">
        <f t="shared" si="9"/>
        <v>5</v>
      </c>
      <c r="W67" s="20" t="str">
        <f t="shared" si="10"/>
        <v>M1</v>
      </c>
      <c r="X67" s="20" t="str">
        <f t="shared" si="11"/>
        <v>M4</v>
      </c>
      <c r="Y67" s="20" t="str">
        <f t="shared" si="12"/>
        <v>M4</v>
      </c>
      <c r="Z67" s="20" t="str">
        <f t="shared" si="13"/>
        <v>Scatter</v>
      </c>
      <c r="AA67" s="20" t="str">
        <f t="shared" si="14"/>
        <v>M3</v>
      </c>
    </row>
    <row r="68" spans="10:27" ht="16.5" customHeight="1">
      <c r="J68" s="29">
        <v>64</v>
      </c>
      <c r="K68" s="19" t="s">
        <v>36</v>
      </c>
      <c r="L68" s="19" t="s">
        <v>41</v>
      </c>
      <c r="M68" s="19" t="s">
        <v>36</v>
      </c>
      <c r="N68" s="19" t="s">
        <v>43</v>
      </c>
      <c r="O68" s="19" t="s">
        <v>36</v>
      </c>
      <c r="Q68" s="20">
        <f t="shared" si="5"/>
        <v>4</v>
      </c>
      <c r="R68" s="20">
        <f t="shared" si="6"/>
        <v>7</v>
      </c>
      <c r="S68" s="20">
        <f t="shared" si="7"/>
        <v>4</v>
      </c>
      <c r="T68" s="20">
        <f t="shared" si="8"/>
        <v>9</v>
      </c>
      <c r="U68" s="20">
        <f t="shared" si="9"/>
        <v>4</v>
      </c>
      <c r="W68" s="20" t="str">
        <f t="shared" si="10"/>
        <v>M2</v>
      </c>
      <c r="X68" s="20" t="str">
        <f t="shared" si="11"/>
        <v>A</v>
      </c>
      <c r="Y68" s="20" t="str">
        <f t="shared" si="12"/>
        <v>M2</v>
      </c>
      <c r="Z68" s="20" t="str">
        <f t="shared" si="13"/>
        <v>Q</v>
      </c>
      <c r="AA68" s="20" t="str">
        <f t="shared" si="14"/>
        <v>M2</v>
      </c>
    </row>
    <row r="69" spans="10:27" ht="16.5" customHeight="1">
      <c r="J69" s="16">
        <v>65</v>
      </c>
      <c r="K69" s="19" t="s">
        <v>35</v>
      </c>
      <c r="L69" s="19" t="s">
        <v>33</v>
      </c>
      <c r="M69" s="19" t="s">
        <v>43</v>
      </c>
      <c r="N69" s="19" t="s">
        <v>67</v>
      </c>
      <c r="O69" s="19" t="s">
        <v>42</v>
      </c>
      <c r="Q69" s="20">
        <f t="shared" ref="Q69:Q132" si="15">IF(K69="","",VLOOKUP(K69,$A:$H,8,FALSE))</f>
        <v>3</v>
      </c>
      <c r="R69" s="20">
        <f t="shared" ref="R69:R132" si="16">IF(L69="","",VLOOKUP(L69,$A:$H,8,FALSE))</f>
        <v>6</v>
      </c>
      <c r="S69" s="20">
        <f t="shared" ref="S69:S132" si="17">IF(M69="","",VLOOKUP(M69,$A:$H,8,FALSE))</f>
        <v>9</v>
      </c>
      <c r="T69" s="20">
        <f t="shared" ref="T69:T132" si="18">IF(N69="","",VLOOKUP(N69,$A:$H,8,FALSE))</f>
        <v>13</v>
      </c>
      <c r="U69" s="20">
        <f t="shared" ref="U69:U132" si="19">IF(O69="","",VLOOKUP(O69,$A:$H,8,FALSE))</f>
        <v>8</v>
      </c>
      <c r="W69" s="20" t="str">
        <f t="shared" ref="W69:W132" si="20">IF(K69="","",VLOOKUP(K69,$A:$H,2,FALSE))</f>
        <v>M1</v>
      </c>
      <c r="X69" s="20" t="str">
        <f t="shared" ref="X69:X132" si="21">IF(L69="","",VLOOKUP(L69,$A:$H,2,FALSE))</f>
        <v>M4</v>
      </c>
      <c r="Y69" s="20" t="str">
        <f t="shared" ref="Y69:Y132" si="22">IF(M69="","",VLOOKUP(M69,$A:$H,2,FALSE))</f>
        <v>Q</v>
      </c>
      <c r="Z69" s="20" t="str">
        <f t="shared" ref="Z69:Z132" si="23">IF(N69="","",VLOOKUP(N69,$A:$H,2,FALSE))</f>
        <v>M3G</v>
      </c>
      <c r="AA69" s="20" t="str">
        <f t="shared" ref="AA69:AA132" si="24">IF(O69="","",VLOOKUP(O69,$A:$H,2,FALSE))</f>
        <v>K</v>
      </c>
    </row>
    <row r="70" spans="10:27" ht="16.5" customHeight="1">
      <c r="J70" s="16">
        <v>66</v>
      </c>
      <c r="K70" s="19" t="s">
        <v>43</v>
      </c>
      <c r="L70" s="19" t="s">
        <v>43</v>
      </c>
      <c r="M70" s="19" t="s">
        <v>33</v>
      </c>
      <c r="N70" s="19" t="s">
        <v>41</v>
      </c>
      <c r="O70" s="19" t="s">
        <v>44</v>
      </c>
      <c r="Q70" s="20">
        <f t="shared" si="15"/>
        <v>9</v>
      </c>
      <c r="R70" s="20">
        <f t="shared" si="16"/>
        <v>9</v>
      </c>
      <c r="S70" s="20">
        <f t="shared" si="17"/>
        <v>6</v>
      </c>
      <c r="T70" s="20">
        <f t="shared" si="18"/>
        <v>7</v>
      </c>
      <c r="U70" s="20">
        <f t="shared" si="19"/>
        <v>10</v>
      </c>
      <c r="W70" s="20" t="str">
        <f t="shared" si="20"/>
        <v>Q</v>
      </c>
      <c r="X70" s="20" t="str">
        <f t="shared" si="21"/>
        <v>Q</v>
      </c>
      <c r="Y70" s="20" t="str">
        <f t="shared" si="22"/>
        <v>M4</v>
      </c>
      <c r="Z70" s="20" t="str">
        <f t="shared" si="23"/>
        <v>A</v>
      </c>
      <c r="AA70" s="20" t="str">
        <f t="shared" si="24"/>
        <v>J</v>
      </c>
    </row>
    <row r="71" spans="10:27" ht="16.5" customHeight="1">
      <c r="J71" s="29">
        <v>67</v>
      </c>
      <c r="K71" s="19" t="s">
        <v>42</v>
      </c>
      <c r="L71" s="19" t="s">
        <v>44</v>
      </c>
      <c r="M71" s="19" t="s">
        <v>41</v>
      </c>
      <c r="N71" s="19" t="s">
        <v>33</v>
      </c>
      <c r="O71" s="19" t="s">
        <v>32</v>
      </c>
      <c r="Q71" s="20">
        <f t="shared" si="15"/>
        <v>8</v>
      </c>
      <c r="R71" s="20">
        <f t="shared" si="16"/>
        <v>10</v>
      </c>
      <c r="S71" s="20">
        <f t="shared" si="17"/>
        <v>7</v>
      </c>
      <c r="T71" s="20">
        <f t="shared" si="18"/>
        <v>6</v>
      </c>
      <c r="U71" s="20">
        <f t="shared" si="19"/>
        <v>5</v>
      </c>
      <c r="W71" s="20" t="str">
        <f t="shared" si="20"/>
        <v>K</v>
      </c>
      <c r="X71" s="20" t="str">
        <f t="shared" si="21"/>
        <v>J</v>
      </c>
      <c r="Y71" s="20" t="str">
        <f t="shared" si="22"/>
        <v>A</v>
      </c>
      <c r="Z71" s="20" t="str">
        <f t="shared" si="23"/>
        <v>M4</v>
      </c>
      <c r="AA71" s="20" t="str">
        <f t="shared" si="24"/>
        <v>M3</v>
      </c>
    </row>
    <row r="72" spans="10:27" ht="16.5" customHeight="1">
      <c r="J72" s="29">
        <v>68</v>
      </c>
      <c r="K72" s="19" t="s">
        <v>35</v>
      </c>
      <c r="L72" s="19" t="s">
        <v>69</v>
      </c>
      <c r="M72" s="19" t="s">
        <v>32</v>
      </c>
      <c r="N72" s="19" t="s">
        <v>42</v>
      </c>
      <c r="O72" s="19" t="s">
        <v>33</v>
      </c>
      <c r="Q72" s="20">
        <f t="shared" si="15"/>
        <v>3</v>
      </c>
      <c r="R72" s="20">
        <f t="shared" si="16"/>
        <v>14</v>
      </c>
      <c r="S72" s="20">
        <f t="shared" si="17"/>
        <v>5</v>
      </c>
      <c r="T72" s="20">
        <f t="shared" si="18"/>
        <v>8</v>
      </c>
      <c r="U72" s="20">
        <f t="shared" si="19"/>
        <v>6</v>
      </c>
      <c r="W72" s="20" t="str">
        <f t="shared" si="20"/>
        <v>M1</v>
      </c>
      <c r="X72" s="20" t="str">
        <f t="shared" si="21"/>
        <v>M4G</v>
      </c>
      <c r="Y72" s="20" t="str">
        <f t="shared" si="22"/>
        <v>M3</v>
      </c>
      <c r="Z72" s="20" t="str">
        <f t="shared" si="23"/>
        <v>K</v>
      </c>
      <c r="AA72" s="20" t="str">
        <f t="shared" si="24"/>
        <v>M4</v>
      </c>
    </row>
    <row r="73" spans="10:27" ht="16.5" customHeight="1">
      <c r="J73" s="29">
        <v>69</v>
      </c>
      <c r="K73" s="19" t="s">
        <v>36</v>
      </c>
      <c r="L73" s="19" t="s">
        <v>43</v>
      </c>
      <c r="M73" s="19" t="s">
        <v>33</v>
      </c>
      <c r="N73" s="19" t="s">
        <v>42</v>
      </c>
      <c r="O73" s="19" t="s">
        <v>33</v>
      </c>
      <c r="Q73" s="20">
        <f t="shared" si="15"/>
        <v>4</v>
      </c>
      <c r="R73" s="20">
        <f t="shared" si="16"/>
        <v>9</v>
      </c>
      <c r="S73" s="20">
        <f t="shared" si="17"/>
        <v>6</v>
      </c>
      <c r="T73" s="20">
        <f t="shared" si="18"/>
        <v>8</v>
      </c>
      <c r="U73" s="20">
        <f t="shared" si="19"/>
        <v>6</v>
      </c>
      <c r="W73" s="20" t="str">
        <f t="shared" si="20"/>
        <v>M2</v>
      </c>
      <c r="X73" s="20" t="str">
        <f t="shared" si="21"/>
        <v>Q</v>
      </c>
      <c r="Y73" s="20" t="str">
        <f t="shared" si="22"/>
        <v>M4</v>
      </c>
      <c r="Z73" s="20" t="str">
        <f t="shared" si="23"/>
        <v>K</v>
      </c>
      <c r="AA73" s="20" t="str">
        <f t="shared" si="24"/>
        <v>M4</v>
      </c>
    </row>
    <row r="74" spans="10:27" ht="16.5" customHeight="1">
      <c r="J74" s="16">
        <v>70</v>
      </c>
      <c r="K74" s="19" t="s">
        <v>44</v>
      </c>
      <c r="L74" s="19" t="s">
        <v>34</v>
      </c>
      <c r="M74" s="19" t="s">
        <v>33</v>
      </c>
      <c r="N74" s="19" t="s">
        <v>42</v>
      </c>
      <c r="O74" s="19" t="s">
        <v>44</v>
      </c>
      <c r="Q74" s="20">
        <f t="shared" si="15"/>
        <v>10</v>
      </c>
      <c r="R74" s="20">
        <f t="shared" si="16"/>
        <v>2</v>
      </c>
      <c r="S74" s="20">
        <f t="shared" si="17"/>
        <v>6</v>
      </c>
      <c r="T74" s="20">
        <f t="shared" si="18"/>
        <v>8</v>
      </c>
      <c r="U74" s="20">
        <f t="shared" si="19"/>
        <v>10</v>
      </c>
      <c r="W74" s="20" t="str">
        <f t="shared" si="20"/>
        <v>J</v>
      </c>
      <c r="X74" s="20" t="str">
        <f t="shared" si="21"/>
        <v>Scatter</v>
      </c>
      <c r="Y74" s="20" t="str">
        <f t="shared" si="22"/>
        <v>M4</v>
      </c>
      <c r="Z74" s="20" t="str">
        <f t="shared" si="23"/>
        <v>K</v>
      </c>
      <c r="AA74" s="20" t="str">
        <f t="shared" si="24"/>
        <v>J</v>
      </c>
    </row>
    <row r="75" spans="10:27" ht="16.5" customHeight="1">
      <c r="J75" s="16">
        <v>71</v>
      </c>
      <c r="K75" s="19" t="s">
        <v>42</v>
      </c>
      <c r="L75" s="19" t="s">
        <v>42</v>
      </c>
      <c r="M75" s="19" t="s">
        <v>34</v>
      </c>
      <c r="N75" s="19" t="s">
        <v>43</v>
      </c>
      <c r="O75" s="19" t="s">
        <v>44</v>
      </c>
      <c r="Q75" s="20">
        <f t="shared" si="15"/>
        <v>8</v>
      </c>
      <c r="R75" s="20">
        <f t="shared" si="16"/>
        <v>8</v>
      </c>
      <c r="S75" s="20">
        <f t="shared" si="17"/>
        <v>2</v>
      </c>
      <c r="T75" s="20">
        <f t="shared" si="18"/>
        <v>9</v>
      </c>
      <c r="U75" s="20">
        <f t="shared" si="19"/>
        <v>10</v>
      </c>
      <c r="W75" s="20" t="str">
        <f t="shared" si="20"/>
        <v>K</v>
      </c>
      <c r="X75" s="20" t="str">
        <f t="shared" si="21"/>
        <v>K</v>
      </c>
      <c r="Y75" s="20" t="str">
        <f t="shared" si="22"/>
        <v>Scatter</v>
      </c>
      <c r="Z75" s="20" t="str">
        <f t="shared" si="23"/>
        <v>Q</v>
      </c>
      <c r="AA75" s="20" t="str">
        <f t="shared" si="24"/>
        <v>J</v>
      </c>
    </row>
    <row r="76" spans="10:27" ht="16.5" customHeight="1">
      <c r="J76" s="29">
        <v>72</v>
      </c>
      <c r="K76" s="19" t="s">
        <v>44</v>
      </c>
      <c r="L76" s="19" t="s">
        <v>32</v>
      </c>
      <c r="M76" s="19" t="s">
        <v>43</v>
      </c>
      <c r="N76" s="19" t="s">
        <v>42</v>
      </c>
      <c r="O76" s="19" t="s">
        <v>42</v>
      </c>
      <c r="Q76" s="20">
        <f t="shared" si="15"/>
        <v>10</v>
      </c>
      <c r="R76" s="20">
        <f t="shared" si="16"/>
        <v>5</v>
      </c>
      <c r="S76" s="20">
        <f t="shared" si="17"/>
        <v>9</v>
      </c>
      <c r="T76" s="20">
        <f t="shared" si="18"/>
        <v>8</v>
      </c>
      <c r="U76" s="20">
        <f t="shared" si="19"/>
        <v>8</v>
      </c>
      <c r="W76" s="20" t="str">
        <f t="shared" si="20"/>
        <v>J</v>
      </c>
      <c r="X76" s="20" t="str">
        <f t="shared" si="21"/>
        <v>M3</v>
      </c>
      <c r="Y76" s="20" t="str">
        <f t="shared" si="22"/>
        <v>Q</v>
      </c>
      <c r="Z76" s="20" t="str">
        <f t="shared" si="23"/>
        <v>K</v>
      </c>
      <c r="AA76" s="20" t="str">
        <f t="shared" si="24"/>
        <v>K</v>
      </c>
    </row>
    <row r="77" spans="10:27" ht="16.5" customHeight="1">
      <c r="J77" s="29">
        <v>73</v>
      </c>
      <c r="K77" s="19" t="s">
        <v>41</v>
      </c>
      <c r="L77" s="19" t="s">
        <v>69</v>
      </c>
      <c r="M77" s="19" t="s">
        <v>78</v>
      </c>
      <c r="N77" s="19" t="s">
        <v>43</v>
      </c>
      <c r="O77" s="19" t="s">
        <v>33</v>
      </c>
      <c r="Q77" s="20">
        <f t="shared" si="15"/>
        <v>7</v>
      </c>
      <c r="R77" s="20">
        <f t="shared" si="16"/>
        <v>14</v>
      </c>
      <c r="S77" s="20">
        <f t="shared" si="17"/>
        <v>18</v>
      </c>
      <c r="T77" s="20">
        <f t="shared" si="18"/>
        <v>9</v>
      </c>
      <c r="U77" s="20">
        <f t="shared" si="19"/>
        <v>6</v>
      </c>
      <c r="W77" s="20" t="str">
        <f t="shared" si="20"/>
        <v>A</v>
      </c>
      <c r="X77" s="20" t="str">
        <f t="shared" si="21"/>
        <v>M4G</v>
      </c>
      <c r="Y77" s="20" t="str">
        <f t="shared" si="22"/>
        <v>JG</v>
      </c>
      <c r="Z77" s="20" t="str">
        <f t="shared" si="23"/>
        <v>Q</v>
      </c>
      <c r="AA77" s="20" t="str">
        <f t="shared" si="24"/>
        <v>M4</v>
      </c>
    </row>
    <row r="78" spans="10:27" ht="16.5" customHeight="1">
      <c r="J78" s="29">
        <v>74</v>
      </c>
      <c r="K78" s="19" t="s">
        <v>44</v>
      </c>
      <c r="L78" s="19" t="s">
        <v>41</v>
      </c>
      <c r="M78" s="19" t="s">
        <v>32</v>
      </c>
      <c r="N78" s="19" t="s">
        <v>32</v>
      </c>
      <c r="O78" s="19" t="s">
        <v>32</v>
      </c>
      <c r="Q78" s="20">
        <f t="shared" si="15"/>
        <v>10</v>
      </c>
      <c r="R78" s="20">
        <f t="shared" si="16"/>
        <v>7</v>
      </c>
      <c r="S78" s="20">
        <f t="shared" si="17"/>
        <v>5</v>
      </c>
      <c r="T78" s="20">
        <f t="shared" si="18"/>
        <v>5</v>
      </c>
      <c r="U78" s="20">
        <f t="shared" si="19"/>
        <v>5</v>
      </c>
      <c r="W78" s="20" t="str">
        <f t="shared" si="20"/>
        <v>J</v>
      </c>
      <c r="X78" s="20" t="str">
        <f t="shared" si="21"/>
        <v>A</v>
      </c>
      <c r="Y78" s="20" t="str">
        <f t="shared" si="22"/>
        <v>M3</v>
      </c>
      <c r="Z78" s="20" t="str">
        <f t="shared" si="23"/>
        <v>M3</v>
      </c>
      <c r="AA78" s="20" t="str">
        <f t="shared" si="24"/>
        <v>M3</v>
      </c>
    </row>
    <row r="79" spans="10:27" ht="16.5" customHeight="1">
      <c r="J79" s="16">
        <v>75</v>
      </c>
      <c r="K79" s="19" t="s">
        <v>44</v>
      </c>
      <c r="L79" s="19" t="s">
        <v>41</v>
      </c>
      <c r="M79" s="19" t="s">
        <v>32</v>
      </c>
      <c r="N79" s="19" t="s">
        <v>33</v>
      </c>
      <c r="O79" s="19" t="s">
        <v>42</v>
      </c>
      <c r="Q79" s="20">
        <f t="shared" si="15"/>
        <v>10</v>
      </c>
      <c r="R79" s="20">
        <f t="shared" si="16"/>
        <v>7</v>
      </c>
      <c r="S79" s="20">
        <f t="shared" si="17"/>
        <v>5</v>
      </c>
      <c r="T79" s="20">
        <f t="shared" si="18"/>
        <v>6</v>
      </c>
      <c r="U79" s="20">
        <f t="shared" si="19"/>
        <v>8</v>
      </c>
      <c r="W79" s="20" t="str">
        <f t="shared" si="20"/>
        <v>J</v>
      </c>
      <c r="X79" s="20" t="str">
        <f t="shared" si="21"/>
        <v>A</v>
      </c>
      <c r="Y79" s="20" t="str">
        <f t="shared" si="22"/>
        <v>M3</v>
      </c>
      <c r="Z79" s="20" t="str">
        <f t="shared" si="23"/>
        <v>M4</v>
      </c>
      <c r="AA79" s="20" t="str">
        <f t="shared" si="24"/>
        <v>K</v>
      </c>
    </row>
    <row r="80" spans="10:27" ht="16.5" customHeight="1">
      <c r="J80" s="16">
        <v>76</v>
      </c>
      <c r="K80" s="19" t="s">
        <v>43</v>
      </c>
      <c r="L80" s="19" t="s">
        <v>32</v>
      </c>
      <c r="M80" s="19" t="s">
        <v>44</v>
      </c>
      <c r="N80" s="19" t="s">
        <v>42</v>
      </c>
      <c r="O80" s="19" t="s">
        <v>42</v>
      </c>
      <c r="Q80" s="20">
        <f t="shared" si="15"/>
        <v>9</v>
      </c>
      <c r="R80" s="20">
        <f t="shared" si="16"/>
        <v>5</v>
      </c>
      <c r="S80" s="20">
        <f t="shared" si="17"/>
        <v>10</v>
      </c>
      <c r="T80" s="20">
        <f t="shared" si="18"/>
        <v>8</v>
      </c>
      <c r="U80" s="20">
        <f t="shared" si="19"/>
        <v>8</v>
      </c>
      <c r="W80" s="20" t="str">
        <f t="shared" si="20"/>
        <v>Q</v>
      </c>
      <c r="X80" s="20" t="str">
        <f t="shared" si="21"/>
        <v>M3</v>
      </c>
      <c r="Y80" s="20" t="str">
        <f t="shared" si="22"/>
        <v>J</v>
      </c>
      <c r="Z80" s="20" t="str">
        <f t="shared" si="23"/>
        <v>K</v>
      </c>
      <c r="AA80" s="20" t="str">
        <f t="shared" si="24"/>
        <v>K</v>
      </c>
    </row>
    <row r="81" spans="10:27" ht="16.5" customHeight="1">
      <c r="J81" s="29">
        <v>77</v>
      </c>
      <c r="K81" s="19" t="s">
        <v>44</v>
      </c>
      <c r="L81" s="19" t="s">
        <v>63</v>
      </c>
      <c r="M81" s="19" t="s">
        <v>36</v>
      </c>
      <c r="N81" s="19" t="s">
        <v>43</v>
      </c>
      <c r="O81" s="19" t="s">
        <v>44</v>
      </c>
      <c r="Q81" s="20">
        <f t="shared" si="15"/>
        <v>10</v>
      </c>
      <c r="R81" s="20">
        <f t="shared" si="16"/>
        <v>11</v>
      </c>
      <c r="S81" s="20">
        <f t="shared" si="17"/>
        <v>4</v>
      </c>
      <c r="T81" s="20">
        <f t="shared" si="18"/>
        <v>9</v>
      </c>
      <c r="U81" s="20">
        <f t="shared" si="19"/>
        <v>10</v>
      </c>
      <c r="W81" s="20" t="str">
        <f t="shared" si="20"/>
        <v>J</v>
      </c>
      <c r="X81" s="20" t="str">
        <f t="shared" si="21"/>
        <v>M1G</v>
      </c>
      <c r="Y81" s="20" t="str">
        <f t="shared" si="22"/>
        <v>M2</v>
      </c>
      <c r="Z81" s="20" t="str">
        <f t="shared" si="23"/>
        <v>Q</v>
      </c>
      <c r="AA81" s="20" t="str">
        <f t="shared" si="24"/>
        <v>J</v>
      </c>
    </row>
    <row r="82" spans="10:27" ht="16.5">
      <c r="J82" s="29">
        <v>78</v>
      </c>
      <c r="K82" s="19" t="s">
        <v>42</v>
      </c>
      <c r="L82" s="19" t="s">
        <v>33</v>
      </c>
      <c r="M82" s="19" t="s">
        <v>43</v>
      </c>
      <c r="N82" s="19" t="s">
        <v>33</v>
      </c>
      <c r="O82" s="19" t="s">
        <v>32</v>
      </c>
      <c r="Q82" s="20">
        <f t="shared" si="15"/>
        <v>8</v>
      </c>
      <c r="R82" s="20">
        <f t="shared" si="16"/>
        <v>6</v>
      </c>
      <c r="S82" s="20">
        <f t="shared" si="17"/>
        <v>9</v>
      </c>
      <c r="T82" s="20">
        <f t="shared" si="18"/>
        <v>6</v>
      </c>
      <c r="U82" s="20">
        <f t="shared" si="19"/>
        <v>5</v>
      </c>
      <c r="W82" s="20" t="str">
        <f t="shared" si="20"/>
        <v>K</v>
      </c>
      <c r="X82" s="20" t="str">
        <f t="shared" si="21"/>
        <v>M4</v>
      </c>
      <c r="Y82" s="20" t="str">
        <f t="shared" si="22"/>
        <v>Q</v>
      </c>
      <c r="Z82" s="20" t="str">
        <f t="shared" si="23"/>
        <v>M4</v>
      </c>
      <c r="AA82" s="20" t="str">
        <f t="shared" si="24"/>
        <v>M3</v>
      </c>
    </row>
    <row r="83" spans="10:27" ht="16.5">
      <c r="J83" s="29">
        <v>79</v>
      </c>
      <c r="K83" s="19" t="s">
        <v>41</v>
      </c>
      <c r="L83" s="19" t="s">
        <v>43</v>
      </c>
      <c r="M83" s="19" t="s">
        <v>43</v>
      </c>
      <c r="N83" s="19" t="s">
        <v>71</v>
      </c>
      <c r="O83" s="19" t="s">
        <v>43</v>
      </c>
      <c r="Q83" s="20">
        <f t="shared" si="15"/>
        <v>7</v>
      </c>
      <c r="R83" s="20">
        <f t="shared" si="16"/>
        <v>9</v>
      </c>
      <c r="S83" s="20">
        <f t="shared" si="17"/>
        <v>9</v>
      </c>
      <c r="T83" s="20">
        <f t="shared" si="18"/>
        <v>15</v>
      </c>
      <c r="U83" s="20">
        <f t="shared" si="19"/>
        <v>9</v>
      </c>
      <c r="W83" s="20" t="str">
        <f t="shared" si="20"/>
        <v>A</v>
      </c>
      <c r="X83" s="20" t="str">
        <f t="shared" si="21"/>
        <v>Q</v>
      </c>
      <c r="Y83" s="20" t="str">
        <f t="shared" si="22"/>
        <v>Q</v>
      </c>
      <c r="Z83" s="20" t="str">
        <f t="shared" si="23"/>
        <v>AG</v>
      </c>
      <c r="AA83" s="20" t="str">
        <f t="shared" si="24"/>
        <v>Q</v>
      </c>
    </row>
    <row r="84" spans="10:27" ht="16.5">
      <c r="J84" s="16">
        <v>80</v>
      </c>
      <c r="K84" s="19" t="s">
        <v>36</v>
      </c>
      <c r="L84" s="19" t="s">
        <v>41</v>
      </c>
      <c r="M84" s="19" t="s">
        <v>32</v>
      </c>
      <c r="N84" s="19" t="s">
        <v>42</v>
      </c>
      <c r="O84" s="19" t="s">
        <v>32</v>
      </c>
      <c r="Q84" s="20">
        <f t="shared" si="15"/>
        <v>4</v>
      </c>
      <c r="R84" s="20">
        <f t="shared" si="16"/>
        <v>7</v>
      </c>
      <c r="S84" s="20">
        <f t="shared" si="17"/>
        <v>5</v>
      </c>
      <c r="T84" s="20">
        <f t="shared" si="18"/>
        <v>8</v>
      </c>
      <c r="U84" s="20">
        <f t="shared" si="19"/>
        <v>5</v>
      </c>
      <c r="W84" s="20" t="str">
        <f t="shared" si="20"/>
        <v>M2</v>
      </c>
      <c r="X84" s="20" t="str">
        <f t="shared" si="21"/>
        <v>A</v>
      </c>
      <c r="Y84" s="20" t="str">
        <f t="shared" si="22"/>
        <v>M3</v>
      </c>
      <c r="Z84" s="20" t="str">
        <f t="shared" si="23"/>
        <v>K</v>
      </c>
      <c r="AA84" s="20" t="str">
        <f t="shared" si="24"/>
        <v>M3</v>
      </c>
    </row>
    <row r="85" spans="10:27" ht="16.5">
      <c r="J85" s="16">
        <v>81</v>
      </c>
      <c r="K85" s="19" t="s">
        <v>44</v>
      </c>
      <c r="L85" s="19" t="s">
        <v>42</v>
      </c>
      <c r="M85" s="19" t="s">
        <v>35</v>
      </c>
      <c r="N85" s="19" t="s">
        <v>42</v>
      </c>
      <c r="O85" s="19" t="s">
        <v>43</v>
      </c>
      <c r="Q85" s="20">
        <f t="shared" si="15"/>
        <v>10</v>
      </c>
      <c r="R85" s="20">
        <f t="shared" si="16"/>
        <v>8</v>
      </c>
      <c r="S85" s="20">
        <f t="shared" si="17"/>
        <v>3</v>
      </c>
      <c r="T85" s="20">
        <f t="shared" si="18"/>
        <v>8</v>
      </c>
      <c r="U85" s="20">
        <f t="shared" si="19"/>
        <v>9</v>
      </c>
      <c r="W85" s="20" t="str">
        <f t="shared" si="20"/>
        <v>J</v>
      </c>
      <c r="X85" s="20" t="str">
        <f t="shared" si="21"/>
        <v>K</v>
      </c>
      <c r="Y85" s="20" t="str">
        <f t="shared" si="22"/>
        <v>M1</v>
      </c>
      <c r="Z85" s="20" t="str">
        <f t="shared" si="23"/>
        <v>K</v>
      </c>
      <c r="AA85" s="20" t="str">
        <f t="shared" si="24"/>
        <v>Q</v>
      </c>
    </row>
    <row r="86" spans="10:27" ht="16.5">
      <c r="J86" s="29">
        <v>82</v>
      </c>
      <c r="K86" s="19" t="s">
        <v>44</v>
      </c>
      <c r="L86" s="19" t="s">
        <v>43</v>
      </c>
      <c r="M86" s="19" t="s">
        <v>44</v>
      </c>
      <c r="N86" s="19" t="s">
        <v>43</v>
      </c>
      <c r="O86" s="19" t="s">
        <v>32</v>
      </c>
      <c r="Q86" s="20">
        <f t="shared" si="15"/>
        <v>10</v>
      </c>
      <c r="R86" s="20">
        <f t="shared" si="16"/>
        <v>9</v>
      </c>
      <c r="S86" s="20">
        <f t="shared" si="17"/>
        <v>10</v>
      </c>
      <c r="T86" s="20">
        <f t="shared" si="18"/>
        <v>9</v>
      </c>
      <c r="U86" s="20">
        <f t="shared" si="19"/>
        <v>5</v>
      </c>
      <c r="W86" s="20" t="str">
        <f t="shared" si="20"/>
        <v>J</v>
      </c>
      <c r="X86" s="20" t="str">
        <f t="shared" si="21"/>
        <v>Q</v>
      </c>
      <c r="Y86" s="20" t="str">
        <f t="shared" si="22"/>
        <v>J</v>
      </c>
      <c r="Z86" s="20" t="str">
        <f t="shared" si="23"/>
        <v>Q</v>
      </c>
      <c r="AA86" s="20" t="str">
        <f t="shared" si="24"/>
        <v>M3</v>
      </c>
    </row>
    <row r="87" spans="10:27" ht="16.5">
      <c r="J87" s="29">
        <v>83</v>
      </c>
      <c r="K87" s="19" t="s">
        <v>41</v>
      </c>
      <c r="L87" s="19" t="s">
        <v>33</v>
      </c>
      <c r="M87" s="19" t="s">
        <v>63</v>
      </c>
      <c r="N87" s="19" t="s">
        <v>33</v>
      </c>
      <c r="O87" s="19" t="s">
        <v>44</v>
      </c>
      <c r="Q87" s="20">
        <f t="shared" si="15"/>
        <v>7</v>
      </c>
      <c r="R87" s="20">
        <f t="shared" si="16"/>
        <v>6</v>
      </c>
      <c r="S87" s="20">
        <f t="shared" si="17"/>
        <v>11</v>
      </c>
      <c r="T87" s="20">
        <f t="shared" si="18"/>
        <v>6</v>
      </c>
      <c r="U87" s="20">
        <f t="shared" si="19"/>
        <v>10</v>
      </c>
      <c r="W87" s="20" t="str">
        <f t="shared" si="20"/>
        <v>A</v>
      </c>
      <c r="X87" s="20" t="str">
        <f t="shared" si="21"/>
        <v>M4</v>
      </c>
      <c r="Y87" s="20" t="str">
        <f t="shared" si="22"/>
        <v>M1G</v>
      </c>
      <c r="Z87" s="20" t="str">
        <f t="shared" si="23"/>
        <v>M4</v>
      </c>
      <c r="AA87" s="20" t="str">
        <f t="shared" si="24"/>
        <v>J</v>
      </c>
    </row>
    <row r="88" spans="10:27" ht="16.5">
      <c r="J88" s="29">
        <v>84</v>
      </c>
      <c r="K88" s="19" t="s">
        <v>35</v>
      </c>
      <c r="L88" s="19" t="s">
        <v>32</v>
      </c>
      <c r="M88" s="19" t="s">
        <v>44</v>
      </c>
      <c r="N88" s="19" t="s">
        <v>32</v>
      </c>
      <c r="O88" s="19" t="s">
        <v>32</v>
      </c>
      <c r="Q88" s="20">
        <f t="shared" si="15"/>
        <v>3</v>
      </c>
      <c r="R88" s="20">
        <f t="shared" si="16"/>
        <v>5</v>
      </c>
      <c r="S88" s="20">
        <f t="shared" si="17"/>
        <v>10</v>
      </c>
      <c r="T88" s="20">
        <f t="shared" si="18"/>
        <v>5</v>
      </c>
      <c r="U88" s="20">
        <f t="shared" si="19"/>
        <v>5</v>
      </c>
      <c r="W88" s="20" t="str">
        <f t="shared" si="20"/>
        <v>M1</v>
      </c>
      <c r="X88" s="20" t="str">
        <f t="shared" si="21"/>
        <v>M3</v>
      </c>
      <c r="Y88" s="20" t="str">
        <f t="shared" si="22"/>
        <v>J</v>
      </c>
      <c r="Z88" s="20" t="str">
        <f t="shared" si="23"/>
        <v>M3</v>
      </c>
      <c r="AA88" s="20" t="str">
        <f t="shared" si="24"/>
        <v>M3</v>
      </c>
    </row>
    <row r="89" spans="10:27" ht="16.5">
      <c r="J89" s="16">
        <v>85</v>
      </c>
      <c r="K89" s="19" t="s">
        <v>42</v>
      </c>
      <c r="L89" s="19" t="s">
        <v>41</v>
      </c>
      <c r="M89" s="19" t="s">
        <v>32</v>
      </c>
      <c r="N89" s="19" t="s">
        <v>34</v>
      </c>
      <c r="O89" s="19" t="s">
        <v>44</v>
      </c>
      <c r="Q89" s="20">
        <f t="shared" si="15"/>
        <v>8</v>
      </c>
      <c r="R89" s="20">
        <f t="shared" si="16"/>
        <v>7</v>
      </c>
      <c r="S89" s="20">
        <f t="shared" si="17"/>
        <v>5</v>
      </c>
      <c r="T89" s="20">
        <f t="shared" si="18"/>
        <v>2</v>
      </c>
      <c r="U89" s="20">
        <f t="shared" si="19"/>
        <v>10</v>
      </c>
      <c r="W89" s="20" t="str">
        <f t="shared" si="20"/>
        <v>K</v>
      </c>
      <c r="X89" s="20" t="str">
        <f t="shared" si="21"/>
        <v>A</v>
      </c>
      <c r="Y89" s="20" t="str">
        <f t="shared" si="22"/>
        <v>M3</v>
      </c>
      <c r="Z89" s="20" t="str">
        <f t="shared" si="23"/>
        <v>Scatter</v>
      </c>
      <c r="AA89" s="20" t="str">
        <f t="shared" si="24"/>
        <v>J</v>
      </c>
    </row>
    <row r="90" spans="10:27" ht="16.5">
      <c r="J90" s="16">
        <v>86</v>
      </c>
      <c r="K90" s="19" t="s">
        <v>42</v>
      </c>
      <c r="L90" s="19" t="s">
        <v>36</v>
      </c>
      <c r="M90" s="19" t="s">
        <v>43</v>
      </c>
      <c r="N90" s="19" t="s">
        <v>42</v>
      </c>
      <c r="O90" s="19" t="s">
        <v>42</v>
      </c>
      <c r="Q90" s="20">
        <f t="shared" si="15"/>
        <v>8</v>
      </c>
      <c r="R90" s="20">
        <f t="shared" si="16"/>
        <v>4</v>
      </c>
      <c r="S90" s="20">
        <f t="shared" si="17"/>
        <v>9</v>
      </c>
      <c r="T90" s="20">
        <f t="shared" si="18"/>
        <v>8</v>
      </c>
      <c r="U90" s="20">
        <f t="shared" si="19"/>
        <v>8</v>
      </c>
      <c r="W90" s="20" t="str">
        <f t="shared" si="20"/>
        <v>K</v>
      </c>
      <c r="X90" s="20" t="str">
        <f t="shared" si="21"/>
        <v>M2</v>
      </c>
      <c r="Y90" s="20" t="str">
        <f t="shared" si="22"/>
        <v>Q</v>
      </c>
      <c r="Z90" s="20" t="str">
        <f t="shared" si="23"/>
        <v>K</v>
      </c>
      <c r="AA90" s="20" t="str">
        <f t="shared" si="24"/>
        <v>K</v>
      </c>
    </row>
    <row r="91" spans="10:27" ht="16.5">
      <c r="J91" s="29">
        <v>87</v>
      </c>
      <c r="K91" s="19" t="s">
        <v>33</v>
      </c>
      <c r="L91" s="19" t="s">
        <v>33</v>
      </c>
      <c r="M91" s="19" t="s">
        <v>32</v>
      </c>
      <c r="N91" s="19" t="s">
        <v>42</v>
      </c>
      <c r="O91" s="19" t="s">
        <v>35</v>
      </c>
      <c r="Q91" s="20">
        <f t="shared" si="15"/>
        <v>6</v>
      </c>
      <c r="R91" s="20">
        <f t="shared" si="16"/>
        <v>6</v>
      </c>
      <c r="S91" s="20">
        <f t="shared" si="17"/>
        <v>5</v>
      </c>
      <c r="T91" s="20">
        <f t="shared" si="18"/>
        <v>8</v>
      </c>
      <c r="U91" s="20">
        <f t="shared" si="19"/>
        <v>3</v>
      </c>
      <c r="W91" s="20" t="str">
        <f t="shared" si="20"/>
        <v>M4</v>
      </c>
      <c r="X91" s="20" t="str">
        <f t="shared" si="21"/>
        <v>M4</v>
      </c>
      <c r="Y91" s="20" t="str">
        <f t="shared" si="22"/>
        <v>M3</v>
      </c>
      <c r="Z91" s="20" t="str">
        <f t="shared" si="23"/>
        <v>K</v>
      </c>
      <c r="AA91" s="20" t="str">
        <f t="shared" si="24"/>
        <v>M1</v>
      </c>
    </row>
    <row r="92" spans="10:27" ht="16.5">
      <c r="J92" s="29">
        <v>88</v>
      </c>
      <c r="K92" s="19" t="s">
        <v>44</v>
      </c>
      <c r="L92" s="19" t="s">
        <v>43</v>
      </c>
      <c r="M92" s="19" t="s">
        <v>43</v>
      </c>
      <c r="N92" s="19" t="s">
        <v>43</v>
      </c>
      <c r="O92" s="19" t="s">
        <v>43</v>
      </c>
      <c r="Q92" s="20">
        <f t="shared" si="15"/>
        <v>10</v>
      </c>
      <c r="R92" s="20">
        <f t="shared" si="16"/>
        <v>9</v>
      </c>
      <c r="S92" s="20">
        <f t="shared" si="17"/>
        <v>9</v>
      </c>
      <c r="T92" s="20">
        <f t="shared" si="18"/>
        <v>9</v>
      </c>
      <c r="U92" s="20">
        <f t="shared" si="19"/>
        <v>9</v>
      </c>
      <c r="W92" s="20" t="str">
        <f t="shared" si="20"/>
        <v>J</v>
      </c>
      <c r="X92" s="20" t="str">
        <f t="shared" si="21"/>
        <v>Q</v>
      </c>
      <c r="Y92" s="20" t="str">
        <f t="shared" si="22"/>
        <v>Q</v>
      </c>
      <c r="Z92" s="20" t="str">
        <f t="shared" si="23"/>
        <v>Q</v>
      </c>
      <c r="AA92" s="20" t="str">
        <f t="shared" si="24"/>
        <v>Q</v>
      </c>
    </row>
    <row r="93" spans="10:27" ht="16.5">
      <c r="J93" s="29">
        <v>89</v>
      </c>
      <c r="K93" s="19" t="s">
        <v>44</v>
      </c>
      <c r="L93" s="19" t="s">
        <v>41</v>
      </c>
      <c r="M93" s="19" t="s">
        <v>43</v>
      </c>
      <c r="N93" s="19" t="s">
        <v>42</v>
      </c>
      <c r="O93" s="19" t="s">
        <v>43</v>
      </c>
      <c r="Q93" s="20">
        <f t="shared" si="15"/>
        <v>10</v>
      </c>
      <c r="R93" s="20">
        <f t="shared" si="16"/>
        <v>7</v>
      </c>
      <c r="S93" s="20">
        <f t="shared" si="17"/>
        <v>9</v>
      </c>
      <c r="T93" s="20">
        <f t="shared" si="18"/>
        <v>8</v>
      </c>
      <c r="U93" s="20">
        <f t="shared" si="19"/>
        <v>9</v>
      </c>
      <c r="W93" s="20" t="str">
        <f t="shared" si="20"/>
        <v>J</v>
      </c>
      <c r="X93" s="20" t="str">
        <f t="shared" si="21"/>
        <v>A</v>
      </c>
      <c r="Y93" s="20" t="str">
        <f t="shared" si="22"/>
        <v>Q</v>
      </c>
      <c r="Z93" s="20" t="str">
        <f t="shared" si="23"/>
        <v>K</v>
      </c>
      <c r="AA93" s="20" t="str">
        <f t="shared" si="24"/>
        <v>Q</v>
      </c>
    </row>
    <row r="94" spans="10:27" ht="16.5">
      <c r="J94" s="16">
        <v>90</v>
      </c>
      <c r="K94" s="19" t="s">
        <v>42</v>
      </c>
      <c r="L94" s="19" t="s">
        <v>41</v>
      </c>
      <c r="M94" s="19" t="s">
        <v>32</v>
      </c>
      <c r="N94" s="19" t="s">
        <v>75</v>
      </c>
      <c r="O94" s="19" t="s">
        <v>41</v>
      </c>
      <c r="Q94" s="20">
        <f t="shared" si="15"/>
        <v>8</v>
      </c>
      <c r="R94" s="20">
        <f t="shared" si="16"/>
        <v>7</v>
      </c>
      <c r="S94" s="20">
        <f t="shared" si="17"/>
        <v>5</v>
      </c>
      <c r="T94" s="20">
        <f t="shared" si="18"/>
        <v>17</v>
      </c>
      <c r="U94" s="20">
        <f t="shared" si="19"/>
        <v>7</v>
      </c>
      <c r="W94" s="20" t="str">
        <f t="shared" si="20"/>
        <v>K</v>
      </c>
      <c r="X94" s="20" t="str">
        <f t="shared" si="21"/>
        <v>A</v>
      </c>
      <c r="Y94" s="20" t="str">
        <f t="shared" si="22"/>
        <v>M3</v>
      </c>
      <c r="Z94" s="20" t="str">
        <f t="shared" si="23"/>
        <v>QG</v>
      </c>
      <c r="AA94" s="20" t="str">
        <f t="shared" si="24"/>
        <v>A</v>
      </c>
    </row>
    <row r="95" spans="10:27" ht="16.5">
      <c r="J95" s="16">
        <v>91</v>
      </c>
      <c r="K95" s="19" t="s">
        <v>42</v>
      </c>
      <c r="L95" s="19" t="s">
        <v>32</v>
      </c>
      <c r="M95" s="19" t="s">
        <v>43</v>
      </c>
      <c r="N95" s="19" t="s">
        <v>42</v>
      </c>
      <c r="O95" s="19" t="s">
        <v>35</v>
      </c>
      <c r="Q95" s="20">
        <f t="shared" si="15"/>
        <v>8</v>
      </c>
      <c r="R95" s="20">
        <f t="shared" si="16"/>
        <v>5</v>
      </c>
      <c r="S95" s="20">
        <f t="shared" si="17"/>
        <v>9</v>
      </c>
      <c r="T95" s="20">
        <f t="shared" si="18"/>
        <v>8</v>
      </c>
      <c r="U95" s="20">
        <f t="shared" si="19"/>
        <v>3</v>
      </c>
      <c r="W95" s="20" t="str">
        <f t="shared" si="20"/>
        <v>K</v>
      </c>
      <c r="X95" s="20" t="str">
        <f t="shared" si="21"/>
        <v>M3</v>
      </c>
      <c r="Y95" s="20" t="str">
        <f t="shared" si="22"/>
        <v>Q</v>
      </c>
      <c r="Z95" s="20" t="str">
        <f t="shared" si="23"/>
        <v>K</v>
      </c>
      <c r="AA95" s="20" t="str">
        <f t="shared" si="24"/>
        <v>M1</v>
      </c>
    </row>
    <row r="96" spans="10:27" ht="16.5">
      <c r="J96" s="29">
        <v>92</v>
      </c>
      <c r="K96" s="19" t="s">
        <v>35</v>
      </c>
      <c r="L96" s="19" t="s">
        <v>43</v>
      </c>
      <c r="M96" s="19" t="s">
        <v>32</v>
      </c>
      <c r="N96" s="19" t="s">
        <v>71</v>
      </c>
      <c r="O96" s="19" t="s">
        <v>32</v>
      </c>
      <c r="Q96" s="20">
        <f t="shared" si="15"/>
        <v>3</v>
      </c>
      <c r="R96" s="20">
        <f t="shared" si="16"/>
        <v>9</v>
      </c>
      <c r="S96" s="20">
        <f t="shared" si="17"/>
        <v>5</v>
      </c>
      <c r="T96" s="20">
        <f t="shared" si="18"/>
        <v>15</v>
      </c>
      <c r="U96" s="20">
        <f t="shared" si="19"/>
        <v>5</v>
      </c>
      <c r="W96" s="20" t="str">
        <f t="shared" si="20"/>
        <v>M1</v>
      </c>
      <c r="X96" s="20" t="str">
        <f t="shared" si="21"/>
        <v>Q</v>
      </c>
      <c r="Y96" s="20" t="str">
        <f t="shared" si="22"/>
        <v>M3</v>
      </c>
      <c r="Z96" s="20" t="str">
        <f t="shared" si="23"/>
        <v>AG</v>
      </c>
      <c r="AA96" s="20" t="str">
        <f t="shared" si="24"/>
        <v>M3</v>
      </c>
    </row>
    <row r="97" spans="10:27" ht="16.5">
      <c r="J97" s="29">
        <v>93</v>
      </c>
      <c r="K97" s="19" t="s">
        <v>41</v>
      </c>
      <c r="L97" s="19" t="s">
        <v>43</v>
      </c>
      <c r="M97" s="19" t="s">
        <v>43</v>
      </c>
      <c r="N97" s="19" t="s">
        <v>33</v>
      </c>
      <c r="O97" s="19" t="s">
        <v>36</v>
      </c>
      <c r="Q97" s="20">
        <f t="shared" si="15"/>
        <v>7</v>
      </c>
      <c r="R97" s="20">
        <f t="shared" si="16"/>
        <v>9</v>
      </c>
      <c r="S97" s="20">
        <f t="shared" si="17"/>
        <v>9</v>
      </c>
      <c r="T97" s="20">
        <f t="shared" si="18"/>
        <v>6</v>
      </c>
      <c r="U97" s="20">
        <f t="shared" si="19"/>
        <v>4</v>
      </c>
      <c r="W97" s="20" t="str">
        <f t="shared" si="20"/>
        <v>A</v>
      </c>
      <c r="X97" s="20" t="str">
        <f t="shared" si="21"/>
        <v>Q</v>
      </c>
      <c r="Y97" s="20" t="str">
        <f t="shared" si="22"/>
        <v>Q</v>
      </c>
      <c r="Z97" s="20" t="str">
        <f t="shared" si="23"/>
        <v>M4</v>
      </c>
      <c r="AA97" s="20" t="str">
        <f t="shared" si="24"/>
        <v>M2</v>
      </c>
    </row>
    <row r="98" spans="10:27" ht="16.5">
      <c r="J98" s="29">
        <v>94</v>
      </c>
      <c r="K98" s="19" t="s">
        <v>41</v>
      </c>
      <c r="L98" s="19" t="s">
        <v>33</v>
      </c>
      <c r="M98" s="19" t="s">
        <v>32</v>
      </c>
      <c r="N98" s="19" t="s">
        <v>33</v>
      </c>
      <c r="O98" s="19" t="s">
        <v>32</v>
      </c>
      <c r="Q98" s="20">
        <f t="shared" si="15"/>
        <v>7</v>
      </c>
      <c r="R98" s="20">
        <f t="shared" si="16"/>
        <v>6</v>
      </c>
      <c r="S98" s="20">
        <f t="shared" si="17"/>
        <v>5</v>
      </c>
      <c r="T98" s="20">
        <f t="shared" si="18"/>
        <v>6</v>
      </c>
      <c r="U98" s="20">
        <f t="shared" si="19"/>
        <v>5</v>
      </c>
      <c r="W98" s="20" t="str">
        <f t="shared" si="20"/>
        <v>A</v>
      </c>
      <c r="X98" s="20" t="str">
        <f t="shared" si="21"/>
        <v>M4</v>
      </c>
      <c r="Y98" s="20" t="str">
        <f t="shared" si="22"/>
        <v>M3</v>
      </c>
      <c r="Z98" s="20" t="str">
        <f t="shared" si="23"/>
        <v>M4</v>
      </c>
      <c r="AA98" s="20" t="str">
        <f t="shared" si="24"/>
        <v>M3</v>
      </c>
    </row>
    <row r="99" spans="10:27" ht="16.5">
      <c r="J99" s="16">
        <v>95</v>
      </c>
      <c r="K99" s="19" t="s">
        <v>35</v>
      </c>
      <c r="L99" s="19" t="s">
        <v>69</v>
      </c>
      <c r="M99" s="19" t="s">
        <v>44</v>
      </c>
      <c r="N99" s="19" t="s">
        <v>43</v>
      </c>
      <c r="O99" s="19" t="s">
        <v>44</v>
      </c>
      <c r="Q99" s="20">
        <f t="shared" si="15"/>
        <v>3</v>
      </c>
      <c r="R99" s="20">
        <f t="shared" si="16"/>
        <v>14</v>
      </c>
      <c r="S99" s="20">
        <f t="shared" si="17"/>
        <v>10</v>
      </c>
      <c r="T99" s="20">
        <f t="shared" si="18"/>
        <v>9</v>
      </c>
      <c r="U99" s="20">
        <f t="shared" si="19"/>
        <v>10</v>
      </c>
      <c r="W99" s="20" t="str">
        <f t="shared" si="20"/>
        <v>M1</v>
      </c>
      <c r="X99" s="20" t="str">
        <f t="shared" si="21"/>
        <v>M4G</v>
      </c>
      <c r="Y99" s="20" t="str">
        <f t="shared" si="22"/>
        <v>J</v>
      </c>
      <c r="Z99" s="20" t="str">
        <f t="shared" si="23"/>
        <v>Q</v>
      </c>
      <c r="AA99" s="20" t="str">
        <f t="shared" si="24"/>
        <v>J</v>
      </c>
    </row>
    <row r="100" spans="10:27" ht="16.5">
      <c r="J100" s="16">
        <v>96</v>
      </c>
      <c r="K100" s="19" t="s">
        <v>44</v>
      </c>
      <c r="L100" s="19" t="s">
        <v>41</v>
      </c>
      <c r="M100" s="19" t="s">
        <v>32</v>
      </c>
      <c r="N100" s="19" t="s">
        <v>43</v>
      </c>
      <c r="O100" s="19" t="s">
        <v>43</v>
      </c>
      <c r="Q100" s="20">
        <f t="shared" si="15"/>
        <v>10</v>
      </c>
      <c r="R100" s="20">
        <f t="shared" si="16"/>
        <v>7</v>
      </c>
      <c r="S100" s="20">
        <f t="shared" si="17"/>
        <v>5</v>
      </c>
      <c r="T100" s="20">
        <f t="shared" si="18"/>
        <v>9</v>
      </c>
      <c r="U100" s="20">
        <f t="shared" si="19"/>
        <v>9</v>
      </c>
      <c r="W100" s="20" t="str">
        <f t="shared" si="20"/>
        <v>J</v>
      </c>
      <c r="X100" s="20" t="str">
        <f t="shared" si="21"/>
        <v>A</v>
      </c>
      <c r="Y100" s="20" t="str">
        <f t="shared" si="22"/>
        <v>M3</v>
      </c>
      <c r="Z100" s="20" t="str">
        <f t="shared" si="23"/>
        <v>Q</v>
      </c>
      <c r="AA100" s="20" t="str">
        <f t="shared" si="24"/>
        <v>Q</v>
      </c>
    </row>
    <row r="101" spans="10:27" ht="16.5">
      <c r="J101" s="29">
        <v>97</v>
      </c>
      <c r="K101" s="19" t="s">
        <v>42</v>
      </c>
      <c r="L101" s="19" t="s">
        <v>35</v>
      </c>
      <c r="M101" s="19" t="s">
        <v>44</v>
      </c>
      <c r="N101" s="19" t="s">
        <v>76</v>
      </c>
      <c r="O101" s="19" t="s">
        <v>44</v>
      </c>
      <c r="Q101" s="20">
        <f t="shared" si="15"/>
        <v>8</v>
      </c>
      <c r="R101" s="20">
        <f t="shared" si="16"/>
        <v>3</v>
      </c>
      <c r="S101" s="20">
        <f t="shared" si="17"/>
        <v>10</v>
      </c>
      <c r="T101" s="20">
        <f t="shared" si="18"/>
        <v>17</v>
      </c>
      <c r="U101" s="20">
        <f t="shared" si="19"/>
        <v>10</v>
      </c>
      <c r="W101" s="20" t="str">
        <f t="shared" si="20"/>
        <v>K</v>
      </c>
      <c r="X101" s="20" t="str">
        <f t="shared" si="21"/>
        <v>M1</v>
      </c>
      <c r="Y101" s="20" t="str">
        <f t="shared" si="22"/>
        <v>J</v>
      </c>
      <c r="Z101" s="20" t="str">
        <f t="shared" si="23"/>
        <v>QG</v>
      </c>
      <c r="AA101" s="20" t="str">
        <f t="shared" si="24"/>
        <v>J</v>
      </c>
    </row>
    <row r="102" spans="10:27" ht="16.5">
      <c r="J102" s="29">
        <v>98</v>
      </c>
      <c r="K102" s="19" t="s">
        <v>44</v>
      </c>
      <c r="L102" s="19" t="s">
        <v>41</v>
      </c>
      <c r="M102" s="19" t="s">
        <v>32</v>
      </c>
      <c r="N102" s="19" t="s">
        <v>42</v>
      </c>
      <c r="O102" s="19" t="s">
        <v>41</v>
      </c>
      <c r="Q102" s="20">
        <f t="shared" si="15"/>
        <v>10</v>
      </c>
      <c r="R102" s="20">
        <f t="shared" si="16"/>
        <v>7</v>
      </c>
      <c r="S102" s="20">
        <f t="shared" si="17"/>
        <v>5</v>
      </c>
      <c r="T102" s="20">
        <f t="shared" si="18"/>
        <v>8</v>
      </c>
      <c r="U102" s="20">
        <f t="shared" si="19"/>
        <v>7</v>
      </c>
      <c r="W102" s="20" t="str">
        <f t="shared" si="20"/>
        <v>J</v>
      </c>
      <c r="X102" s="20" t="str">
        <f t="shared" si="21"/>
        <v>A</v>
      </c>
      <c r="Y102" s="20" t="str">
        <f t="shared" si="22"/>
        <v>M3</v>
      </c>
      <c r="Z102" s="20" t="str">
        <f t="shared" si="23"/>
        <v>K</v>
      </c>
      <c r="AA102" s="20" t="str">
        <f t="shared" si="24"/>
        <v>A</v>
      </c>
    </row>
    <row r="103" spans="10:27" ht="16.5">
      <c r="J103" s="29">
        <v>99</v>
      </c>
      <c r="K103" s="19" t="s">
        <v>44</v>
      </c>
      <c r="L103" s="19" t="s">
        <v>36</v>
      </c>
      <c r="M103" s="19" t="s">
        <v>32</v>
      </c>
      <c r="N103" s="19" t="s">
        <v>42</v>
      </c>
      <c r="O103" s="19" t="s">
        <v>42</v>
      </c>
      <c r="Q103" s="20">
        <f t="shared" si="15"/>
        <v>10</v>
      </c>
      <c r="R103" s="20">
        <f t="shared" si="16"/>
        <v>4</v>
      </c>
      <c r="S103" s="20">
        <f t="shared" si="17"/>
        <v>5</v>
      </c>
      <c r="T103" s="20">
        <f t="shared" si="18"/>
        <v>8</v>
      </c>
      <c r="U103" s="20">
        <f t="shared" si="19"/>
        <v>8</v>
      </c>
      <c r="W103" s="20" t="str">
        <f t="shared" si="20"/>
        <v>J</v>
      </c>
      <c r="X103" s="20" t="str">
        <f t="shared" si="21"/>
        <v>M2</v>
      </c>
      <c r="Y103" s="20" t="str">
        <f t="shared" si="22"/>
        <v>M3</v>
      </c>
      <c r="Z103" s="20" t="str">
        <f t="shared" si="23"/>
        <v>K</v>
      </c>
      <c r="AA103" s="20" t="str">
        <f t="shared" si="24"/>
        <v>K</v>
      </c>
    </row>
    <row r="104" spans="10:27" ht="16.5">
      <c r="J104" s="16">
        <v>100</v>
      </c>
      <c r="K104" s="19" t="s">
        <v>41</v>
      </c>
      <c r="L104" s="19" t="s">
        <v>36</v>
      </c>
      <c r="M104" s="19" t="s">
        <v>43</v>
      </c>
      <c r="N104" s="19" t="s">
        <v>71</v>
      </c>
      <c r="O104" s="19" t="s">
        <v>33</v>
      </c>
      <c r="Q104" s="20">
        <f t="shared" si="15"/>
        <v>7</v>
      </c>
      <c r="R104" s="20">
        <f t="shared" si="16"/>
        <v>4</v>
      </c>
      <c r="S104" s="20">
        <f t="shared" si="17"/>
        <v>9</v>
      </c>
      <c r="T104" s="20">
        <f t="shared" si="18"/>
        <v>15</v>
      </c>
      <c r="U104" s="20">
        <f t="shared" si="19"/>
        <v>6</v>
      </c>
      <c r="W104" s="20" t="str">
        <f t="shared" si="20"/>
        <v>A</v>
      </c>
      <c r="X104" s="20" t="str">
        <f t="shared" si="21"/>
        <v>M2</v>
      </c>
      <c r="Y104" s="20" t="str">
        <f t="shared" si="22"/>
        <v>Q</v>
      </c>
      <c r="Z104" s="20" t="str">
        <f t="shared" si="23"/>
        <v>AG</v>
      </c>
      <c r="AA104" s="20" t="str">
        <f t="shared" si="24"/>
        <v>M4</v>
      </c>
    </row>
    <row r="105" spans="10:27" ht="16.5">
      <c r="J105" s="16">
        <v>101</v>
      </c>
      <c r="K105" s="19" t="s">
        <v>44</v>
      </c>
      <c r="L105" s="19" t="s">
        <v>41</v>
      </c>
      <c r="M105" s="19" t="s">
        <v>63</v>
      </c>
      <c r="N105" s="19" t="s">
        <v>43</v>
      </c>
      <c r="O105" s="19" t="s">
        <v>41</v>
      </c>
      <c r="Q105" s="20">
        <f t="shared" si="15"/>
        <v>10</v>
      </c>
      <c r="R105" s="20">
        <f t="shared" si="16"/>
        <v>7</v>
      </c>
      <c r="S105" s="20">
        <f t="shared" si="17"/>
        <v>11</v>
      </c>
      <c r="T105" s="20">
        <f t="shared" si="18"/>
        <v>9</v>
      </c>
      <c r="U105" s="20">
        <f t="shared" si="19"/>
        <v>7</v>
      </c>
      <c r="W105" s="20" t="str">
        <f t="shared" si="20"/>
        <v>J</v>
      </c>
      <c r="X105" s="20" t="str">
        <f t="shared" si="21"/>
        <v>A</v>
      </c>
      <c r="Y105" s="20" t="str">
        <f t="shared" si="22"/>
        <v>M1G</v>
      </c>
      <c r="Z105" s="20" t="str">
        <f t="shared" si="23"/>
        <v>Q</v>
      </c>
      <c r="AA105" s="20" t="str">
        <f t="shared" si="24"/>
        <v>A</v>
      </c>
    </row>
    <row r="106" spans="10:27" ht="16.5">
      <c r="J106" s="29">
        <v>102</v>
      </c>
      <c r="K106" s="19" t="s">
        <v>42</v>
      </c>
      <c r="L106" s="19" t="s">
        <v>43</v>
      </c>
      <c r="M106" s="19" t="s">
        <v>43</v>
      </c>
      <c r="N106" s="19" t="s">
        <v>41</v>
      </c>
      <c r="O106" s="19" t="s">
        <v>32</v>
      </c>
      <c r="Q106" s="20">
        <f t="shared" si="15"/>
        <v>8</v>
      </c>
      <c r="R106" s="20">
        <f t="shared" si="16"/>
        <v>9</v>
      </c>
      <c r="S106" s="20">
        <f t="shared" si="17"/>
        <v>9</v>
      </c>
      <c r="T106" s="20">
        <f t="shared" si="18"/>
        <v>7</v>
      </c>
      <c r="U106" s="20">
        <f t="shared" si="19"/>
        <v>5</v>
      </c>
      <c r="W106" s="20" t="str">
        <f t="shared" si="20"/>
        <v>K</v>
      </c>
      <c r="X106" s="20" t="str">
        <f t="shared" si="21"/>
        <v>Q</v>
      </c>
      <c r="Y106" s="20" t="str">
        <f t="shared" si="22"/>
        <v>Q</v>
      </c>
      <c r="Z106" s="20" t="str">
        <f t="shared" si="23"/>
        <v>A</v>
      </c>
      <c r="AA106" s="20" t="str">
        <f t="shared" si="24"/>
        <v>M3</v>
      </c>
    </row>
    <row r="107" spans="10:27" ht="16.5">
      <c r="J107" s="29">
        <v>103</v>
      </c>
      <c r="K107" s="19" t="s">
        <v>34</v>
      </c>
      <c r="L107" s="19" t="s">
        <v>36</v>
      </c>
      <c r="M107" s="19" t="s">
        <v>44</v>
      </c>
      <c r="N107" s="19" t="s">
        <v>42</v>
      </c>
      <c r="O107" s="19" t="s">
        <v>36</v>
      </c>
      <c r="Q107" s="20">
        <f t="shared" si="15"/>
        <v>2</v>
      </c>
      <c r="R107" s="20">
        <f t="shared" si="16"/>
        <v>4</v>
      </c>
      <c r="S107" s="20">
        <f t="shared" si="17"/>
        <v>10</v>
      </c>
      <c r="T107" s="20">
        <f t="shared" si="18"/>
        <v>8</v>
      </c>
      <c r="U107" s="20">
        <f t="shared" si="19"/>
        <v>4</v>
      </c>
      <c r="W107" s="20" t="str">
        <f t="shared" si="20"/>
        <v>Scatter</v>
      </c>
      <c r="X107" s="20" t="str">
        <f t="shared" si="21"/>
        <v>M2</v>
      </c>
      <c r="Y107" s="20" t="str">
        <f t="shared" si="22"/>
        <v>J</v>
      </c>
      <c r="Z107" s="20" t="str">
        <f t="shared" si="23"/>
        <v>K</v>
      </c>
      <c r="AA107" s="20" t="str">
        <f t="shared" si="24"/>
        <v>M2</v>
      </c>
    </row>
    <row r="108" spans="10:27" ht="16.5">
      <c r="J108" s="29">
        <v>104</v>
      </c>
      <c r="K108" s="19" t="s">
        <v>42</v>
      </c>
      <c r="L108" s="19" t="s">
        <v>41</v>
      </c>
      <c r="M108" s="19" t="s">
        <v>36</v>
      </c>
      <c r="N108" s="19" t="s">
        <v>36</v>
      </c>
      <c r="O108" s="19" t="s">
        <v>36</v>
      </c>
      <c r="Q108" s="20">
        <f t="shared" si="15"/>
        <v>8</v>
      </c>
      <c r="R108" s="20">
        <f t="shared" si="16"/>
        <v>7</v>
      </c>
      <c r="S108" s="20">
        <f t="shared" si="17"/>
        <v>4</v>
      </c>
      <c r="T108" s="20">
        <f t="shared" si="18"/>
        <v>4</v>
      </c>
      <c r="U108" s="20">
        <f t="shared" si="19"/>
        <v>4</v>
      </c>
      <c r="W108" s="20" t="str">
        <f t="shared" si="20"/>
        <v>K</v>
      </c>
      <c r="X108" s="20" t="str">
        <f t="shared" si="21"/>
        <v>A</v>
      </c>
      <c r="Y108" s="20" t="str">
        <f t="shared" si="22"/>
        <v>M2</v>
      </c>
      <c r="Z108" s="20" t="str">
        <f t="shared" si="23"/>
        <v>M2</v>
      </c>
      <c r="AA108" s="20" t="str">
        <f t="shared" si="24"/>
        <v>M2</v>
      </c>
    </row>
    <row r="109" spans="10:27" ht="16.5">
      <c r="J109" s="16">
        <v>105</v>
      </c>
      <c r="K109" s="19" t="s">
        <v>35</v>
      </c>
      <c r="L109" s="19" t="s">
        <v>33</v>
      </c>
      <c r="M109" s="19" t="s">
        <v>32</v>
      </c>
      <c r="N109" s="19" t="s">
        <v>42</v>
      </c>
      <c r="O109" s="19" t="s">
        <v>43</v>
      </c>
      <c r="Q109" s="20">
        <f t="shared" si="15"/>
        <v>3</v>
      </c>
      <c r="R109" s="20">
        <f t="shared" si="16"/>
        <v>6</v>
      </c>
      <c r="S109" s="20">
        <f t="shared" si="17"/>
        <v>5</v>
      </c>
      <c r="T109" s="20">
        <f t="shared" si="18"/>
        <v>8</v>
      </c>
      <c r="U109" s="20">
        <f t="shared" si="19"/>
        <v>9</v>
      </c>
      <c r="W109" s="20" t="str">
        <f t="shared" si="20"/>
        <v>M1</v>
      </c>
      <c r="X109" s="20" t="str">
        <f t="shared" si="21"/>
        <v>M4</v>
      </c>
      <c r="Y109" s="20" t="str">
        <f t="shared" si="22"/>
        <v>M3</v>
      </c>
      <c r="Z109" s="20" t="str">
        <f t="shared" si="23"/>
        <v>K</v>
      </c>
      <c r="AA109" s="20" t="str">
        <f t="shared" si="24"/>
        <v>Q</v>
      </c>
    </row>
    <row r="110" spans="10:27" ht="16.5">
      <c r="J110" s="16">
        <v>106</v>
      </c>
      <c r="K110" s="19" t="s">
        <v>42</v>
      </c>
      <c r="L110" s="19" t="s">
        <v>36</v>
      </c>
      <c r="M110" s="19" t="s">
        <v>32</v>
      </c>
      <c r="N110" s="19" t="s">
        <v>43</v>
      </c>
      <c r="O110" s="19" t="s">
        <v>43</v>
      </c>
      <c r="Q110" s="20">
        <f t="shared" si="15"/>
        <v>8</v>
      </c>
      <c r="R110" s="20">
        <f t="shared" si="16"/>
        <v>4</v>
      </c>
      <c r="S110" s="20">
        <f t="shared" si="17"/>
        <v>5</v>
      </c>
      <c r="T110" s="20">
        <f t="shared" si="18"/>
        <v>9</v>
      </c>
      <c r="U110" s="20">
        <f t="shared" si="19"/>
        <v>9</v>
      </c>
      <c r="W110" s="20" t="str">
        <f t="shared" si="20"/>
        <v>K</v>
      </c>
      <c r="X110" s="20" t="str">
        <f t="shared" si="21"/>
        <v>M2</v>
      </c>
      <c r="Y110" s="20" t="str">
        <f t="shared" si="22"/>
        <v>M3</v>
      </c>
      <c r="Z110" s="20" t="str">
        <f t="shared" si="23"/>
        <v>Q</v>
      </c>
      <c r="AA110" s="20" t="str">
        <f t="shared" si="24"/>
        <v>Q</v>
      </c>
    </row>
    <row r="111" spans="10:27" ht="16.5">
      <c r="J111" s="29">
        <v>107</v>
      </c>
      <c r="K111" s="19" t="s">
        <v>41</v>
      </c>
      <c r="L111" s="19" t="s">
        <v>42</v>
      </c>
      <c r="M111" s="19" t="s">
        <v>32</v>
      </c>
      <c r="N111" s="19" t="s">
        <v>33</v>
      </c>
      <c r="O111" s="19" t="s">
        <v>32</v>
      </c>
      <c r="Q111" s="20">
        <f t="shared" si="15"/>
        <v>7</v>
      </c>
      <c r="R111" s="20">
        <f t="shared" si="16"/>
        <v>8</v>
      </c>
      <c r="S111" s="20">
        <f t="shared" si="17"/>
        <v>5</v>
      </c>
      <c r="T111" s="20">
        <f t="shared" si="18"/>
        <v>6</v>
      </c>
      <c r="U111" s="20">
        <f t="shared" si="19"/>
        <v>5</v>
      </c>
      <c r="W111" s="20" t="str">
        <f t="shared" si="20"/>
        <v>A</v>
      </c>
      <c r="X111" s="20" t="str">
        <f t="shared" si="21"/>
        <v>K</v>
      </c>
      <c r="Y111" s="20" t="str">
        <f t="shared" si="22"/>
        <v>M3</v>
      </c>
      <c r="Z111" s="20" t="str">
        <f t="shared" si="23"/>
        <v>M4</v>
      </c>
      <c r="AA111" s="20" t="str">
        <f t="shared" si="24"/>
        <v>M3</v>
      </c>
    </row>
    <row r="112" spans="10:27" ht="16.5">
      <c r="J112" s="29">
        <v>108</v>
      </c>
      <c r="K112" s="19" t="s">
        <v>41</v>
      </c>
      <c r="L112" s="19" t="s">
        <v>42</v>
      </c>
      <c r="M112" s="19" t="s">
        <v>43</v>
      </c>
      <c r="N112" s="19" t="s">
        <v>43</v>
      </c>
      <c r="O112" s="19" t="s">
        <v>43</v>
      </c>
      <c r="Q112" s="20">
        <f t="shared" si="15"/>
        <v>7</v>
      </c>
      <c r="R112" s="20">
        <f t="shared" si="16"/>
        <v>8</v>
      </c>
      <c r="S112" s="20">
        <f t="shared" si="17"/>
        <v>9</v>
      </c>
      <c r="T112" s="20">
        <f t="shared" si="18"/>
        <v>9</v>
      </c>
      <c r="U112" s="20">
        <f t="shared" si="19"/>
        <v>9</v>
      </c>
      <c r="W112" s="20" t="str">
        <f t="shared" si="20"/>
        <v>A</v>
      </c>
      <c r="X112" s="20" t="str">
        <f t="shared" si="21"/>
        <v>K</v>
      </c>
      <c r="Y112" s="20" t="str">
        <f t="shared" si="22"/>
        <v>Q</v>
      </c>
      <c r="Z112" s="20" t="str">
        <f t="shared" si="23"/>
        <v>Q</v>
      </c>
      <c r="AA112" s="20" t="str">
        <f t="shared" si="24"/>
        <v>Q</v>
      </c>
    </row>
    <row r="113" spans="10:27" ht="16.5">
      <c r="J113" s="29">
        <v>109</v>
      </c>
      <c r="K113" s="19" t="s">
        <v>42</v>
      </c>
      <c r="L113" s="19" t="s">
        <v>69</v>
      </c>
      <c r="M113" s="19" t="s">
        <v>32</v>
      </c>
      <c r="N113" s="19" t="s">
        <v>33</v>
      </c>
      <c r="O113" s="19" t="s">
        <v>41</v>
      </c>
      <c r="Q113" s="20">
        <f t="shared" si="15"/>
        <v>8</v>
      </c>
      <c r="R113" s="20">
        <f t="shared" si="16"/>
        <v>14</v>
      </c>
      <c r="S113" s="20">
        <f t="shared" si="17"/>
        <v>5</v>
      </c>
      <c r="T113" s="20">
        <f t="shared" si="18"/>
        <v>6</v>
      </c>
      <c r="U113" s="20">
        <f t="shared" si="19"/>
        <v>7</v>
      </c>
      <c r="W113" s="20" t="str">
        <f t="shared" si="20"/>
        <v>K</v>
      </c>
      <c r="X113" s="20" t="str">
        <f t="shared" si="21"/>
        <v>M4G</v>
      </c>
      <c r="Y113" s="20" t="str">
        <f t="shared" si="22"/>
        <v>M3</v>
      </c>
      <c r="Z113" s="20" t="str">
        <f t="shared" si="23"/>
        <v>M4</v>
      </c>
      <c r="AA113" s="20" t="str">
        <f t="shared" si="24"/>
        <v>A</v>
      </c>
    </row>
    <row r="114" spans="10:27" ht="16.5">
      <c r="J114" s="16">
        <v>110</v>
      </c>
      <c r="K114" s="19" t="s">
        <v>41</v>
      </c>
      <c r="L114" s="19" t="s">
        <v>44</v>
      </c>
      <c r="M114" s="19" t="s">
        <v>32</v>
      </c>
      <c r="N114" s="19" t="s">
        <v>41</v>
      </c>
      <c r="O114" s="19" t="s">
        <v>36</v>
      </c>
      <c r="Q114" s="20">
        <f t="shared" si="15"/>
        <v>7</v>
      </c>
      <c r="R114" s="20">
        <f t="shared" si="16"/>
        <v>10</v>
      </c>
      <c r="S114" s="20">
        <f t="shared" si="17"/>
        <v>5</v>
      </c>
      <c r="T114" s="20">
        <f t="shared" si="18"/>
        <v>7</v>
      </c>
      <c r="U114" s="20">
        <f t="shared" si="19"/>
        <v>4</v>
      </c>
      <c r="W114" s="20" t="str">
        <f t="shared" si="20"/>
        <v>A</v>
      </c>
      <c r="X114" s="20" t="str">
        <f t="shared" si="21"/>
        <v>J</v>
      </c>
      <c r="Y114" s="20" t="str">
        <f t="shared" si="22"/>
        <v>M3</v>
      </c>
      <c r="Z114" s="20" t="str">
        <f t="shared" si="23"/>
        <v>A</v>
      </c>
      <c r="AA114" s="20" t="str">
        <f t="shared" si="24"/>
        <v>M2</v>
      </c>
    </row>
    <row r="115" spans="10:27" ht="16.5">
      <c r="J115" s="16">
        <v>111</v>
      </c>
      <c r="K115" s="19" t="s">
        <v>35</v>
      </c>
      <c r="L115" s="19" t="s">
        <v>36</v>
      </c>
      <c r="M115" s="19" t="s">
        <v>42</v>
      </c>
      <c r="N115" s="19" t="s">
        <v>33</v>
      </c>
      <c r="O115" s="19" t="s">
        <v>41</v>
      </c>
      <c r="Q115" s="20">
        <f t="shared" si="15"/>
        <v>3</v>
      </c>
      <c r="R115" s="20">
        <f t="shared" si="16"/>
        <v>4</v>
      </c>
      <c r="S115" s="20">
        <f t="shared" si="17"/>
        <v>8</v>
      </c>
      <c r="T115" s="20">
        <f t="shared" si="18"/>
        <v>6</v>
      </c>
      <c r="U115" s="20">
        <f t="shared" si="19"/>
        <v>7</v>
      </c>
      <c r="W115" s="20" t="str">
        <f t="shared" si="20"/>
        <v>M1</v>
      </c>
      <c r="X115" s="20" t="str">
        <f t="shared" si="21"/>
        <v>M2</v>
      </c>
      <c r="Y115" s="20" t="str">
        <f t="shared" si="22"/>
        <v>K</v>
      </c>
      <c r="Z115" s="20" t="str">
        <f t="shared" si="23"/>
        <v>M4</v>
      </c>
      <c r="AA115" s="20" t="str">
        <f t="shared" si="24"/>
        <v>A</v>
      </c>
    </row>
    <row r="116" spans="10:27" ht="16.5">
      <c r="J116" s="29">
        <v>112</v>
      </c>
      <c r="K116" s="19" t="s">
        <v>44</v>
      </c>
      <c r="L116" s="19" t="s">
        <v>41</v>
      </c>
      <c r="M116" s="19" t="s">
        <v>44</v>
      </c>
      <c r="N116" s="19" t="s">
        <v>43</v>
      </c>
      <c r="O116" s="19" t="s">
        <v>36</v>
      </c>
      <c r="Q116" s="20">
        <f t="shared" si="15"/>
        <v>10</v>
      </c>
      <c r="R116" s="20">
        <f t="shared" si="16"/>
        <v>7</v>
      </c>
      <c r="S116" s="20">
        <f t="shared" si="17"/>
        <v>10</v>
      </c>
      <c r="T116" s="20">
        <f t="shared" si="18"/>
        <v>9</v>
      </c>
      <c r="U116" s="20">
        <f t="shared" si="19"/>
        <v>4</v>
      </c>
      <c r="W116" s="20" t="str">
        <f t="shared" si="20"/>
        <v>J</v>
      </c>
      <c r="X116" s="20" t="str">
        <f t="shared" si="21"/>
        <v>A</v>
      </c>
      <c r="Y116" s="20" t="str">
        <f t="shared" si="22"/>
        <v>J</v>
      </c>
      <c r="Z116" s="20" t="str">
        <f t="shared" si="23"/>
        <v>Q</v>
      </c>
      <c r="AA116" s="20" t="str">
        <f t="shared" si="24"/>
        <v>M2</v>
      </c>
    </row>
    <row r="117" spans="10:27" ht="16.5">
      <c r="J117" s="29">
        <v>113</v>
      </c>
      <c r="K117" s="19" t="s">
        <v>32</v>
      </c>
      <c r="L117" s="19" t="s">
        <v>34</v>
      </c>
      <c r="M117" s="19" t="s">
        <v>42</v>
      </c>
      <c r="N117" s="19" t="s">
        <v>33</v>
      </c>
      <c r="O117" s="19" t="s">
        <v>36</v>
      </c>
      <c r="Q117" s="20">
        <f t="shared" si="15"/>
        <v>5</v>
      </c>
      <c r="R117" s="20">
        <f t="shared" si="16"/>
        <v>2</v>
      </c>
      <c r="S117" s="20">
        <f t="shared" si="17"/>
        <v>8</v>
      </c>
      <c r="T117" s="20">
        <f t="shared" si="18"/>
        <v>6</v>
      </c>
      <c r="U117" s="20">
        <f t="shared" si="19"/>
        <v>4</v>
      </c>
      <c r="W117" s="20" t="str">
        <f t="shared" si="20"/>
        <v>M3</v>
      </c>
      <c r="X117" s="20" t="str">
        <f t="shared" si="21"/>
        <v>Scatter</v>
      </c>
      <c r="Y117" s="20" t="str">
        <f t="shared" si="22"/>
        <v>K</v>
      </c>
      <c r="Z117" s="20" t="str">
        <f t="shared" si="23"/>
        <v>M4</v>
      </c>
      <c r="AA117" s="20" t="str">
        <f t="shared" si="24"/>
        <v>M2</v>
      </c>
    </row>
    <row r="118" spans="10:27" ht="16.5">
      <c r="J118" s="29">
        <v>114</v>
      </c>
      <c r="K118" s="19" t="s">
        <v>44</v>
      </c>
      <c r="L118" s="19" t="s">
        <v>69</v>
      </c>
      <c r="M118" s="19" t="s">
        <v>33</v>
      </c>
      <c r="N118" s="19" t="s">
        <v>33</v>
      </c>
      <c r="O118" s="19" t="s">
        <v>44</v>
      </c>
      <c r="Q118" s="20">
        <f t="shared" si="15"/>
        <v>10</v>
      </c>
      <c r="R118" s="20">
        <f t="shared" si="16"/>
        <v>14</v>
      </c>
      <c r="S118" s="20">
        <f t="shared" si="17"/>
        <v>6</v>
      </c>
      <c r="T118" s="20">
        <f t="shared" si="18"/>
        <v>6</v>
      </c>
      <c r="U118" s="20">
        <f t="shared" si="19"/>
        <v>10</v>
      </c>
      <c r="W118" s="20" t="str">
        <f t="shared" si="20"/>
        <v>J</v>
      </c>
      <c r="X118" s="20" t="str">
        <f t="shared" si="21"/>
        <v>M4G</v>
      </c>
      <c r="Y118" s="20" t="str">
        <f t="shared" si="22"/>
        <v>M4</v>
      </c>
      <c r="Z118" s="20" t="str">
        <f t="shared" si="23"/>
        <v>M4</v>
      </c>
      <c r="AA118" s="20" t="str">
        <f t="shared" si="24"/>
        <v>J</v>
      </c>
    </row>
    <row r="119" spans="10:27" ht="16.5">
      <c r="J119" s="16">
        <v>115</v>
      </c>
      <c r="K119" s="19" t="s">
        <v>41</v>
      </c>
      <c r="L119" s="19" t="s">
        <v>36</v>
      </c>
      <c r="M119" s="19" t="s">
        <v>36</v>
      </c>
      <c r="N119" s="19" t="s">
        <v>33</v>
      </c>
      <c r="O119" s="19" t="s">
        <v>43</v>
      </c>
      <c r="Q119" s="20">
        <f t="shared" si="15"/>
        <v>7</v>
      </c>
      <c r="R119" s="20">
        <f t="shared" si="16"/>
        <v>4</v>
      </c>
      <c r="S119" s="20">
        <f t="shared" si="17"/>
        <v>4</v>
      </c>
      <c r="T119" s="20">
        <f t="shared" si="18"/>
        <v>6</v>
      </c>
      <c r="U119" s="20">
        <f t="shared" si="19"/>
        <v>9</v>
      </c>
      <c r="W119" s="20" t="str">
        <f t="shared" si="20"/>
        <v>A</v>
      </c>
      <c r="X119" s="20" t="str">
        <f t="shared" si="21"/>
        <v>M2</v>
      </c>
      <c r="Y119" s="20" t="str">
        <f t="shared" si="22"/>
        <v>M2</v>
      </c>
      <c r="Z119" s="20" t="str">
        <f t="shared" si="23"/>
        <v>M4</v>
      </c>
      <c r="AA119" s="20" t="str">
        <f t="shared" si="24"/>
        <v>Q</v>
      </c>
    </row>
    <row r="120" spans="10:27" ht="16.5">
      <c r="J120" s="16">
        <v>116</v>
      </c>
      <c r="K120" s="19" t="s">
        <v>36</v>
      </c>
      <c r="L120" s="19" t="s">
        <v>32</v>
      </c>
      <c r="M120" s="19" t="s">
        <v>32</v>
      </c>
      <c r="N120" s="19" t="s">
        <v>69</v>
      </c>
      <c r="O120" s="19" t="s">
        <v>32</v>
      </c>
      <c r="Q120" s="20">
        <f t="shared" si="15"/>
        <v>4</v>
      </c>
      <c r="R120" s="20">
        <f t="shared" si="16"/>
        <v>5</v>
      </c>
      <c r="S120" s="20">
        <f t="shared" si="17"/>
        <v>5</v>
      </c>
      <c r="T120" s="20">
        <f t="shared" si="18"/>
        <v>14</v>
      </c>
      <c r="U120" s="20">
        <f t="shared" si="19"/>
        <v>5</v>
      </c>
      <c r="W120" s="20" t="str">
        <f t="shared" si="20"/>
        <v>M2</v>
      </c>
      <c r="X120" s="20" t="str">
        <f t="shared" si="21"/>
        <v>M3</v>
      </c>
      <c r="Y120" s="20" t="str">
        <f t="shared" si="22"/>
        <v>M3</v>
      </c>
      <c r="Z120" s="20" t="str">
        <f t="shared" si="23"/>
        <v>M4G</v>
      </c>
      <c r="AA120" s="20" t="str">
        <f t="shared" si="24"/>
        <v>M3</v>
      </c>
    </row>
    <row r="121" spans="10:27" ht="16.5">
      <c r="J121" s="29">
        <v>117</v>
      </c>
      <c r="K121" s="19" t="s">
        <v>42</v>
      </c>
      <c r="L121" s="19" t="s">
        <v>36</v>
      </c>
      <c r="M121" s="19" t="s">
        <v>43</v>
      </c>
      <c r="N121" s="19" t="s">
        <v>75</v>
      </c>
      <c r="O121" s="19" t="s">
        <v>33</v>
      </c>
      <c r="Q121" s="20">
        <f t="shared" si="15"/>
        <v>8</v>
      </c>
      <c r="R121" s="20">
        <f t="shared" si="16"/>
        <v>4</v>
      </c>
      <c r="S121" s="20">
        <f t="shared" si="17"/>
        <v>9</v>
      </c>
      <c r="T121" s="20">
        <f t="shared" si="18"/>
        <v>17</v>
      </c>
      <c r="U121" s="20">
        <f t="shared" si="19"/>
        <v>6</v>
      </c>
      <c r="W121" s="20" t="str">
        <f t="shared" si="20"/>
        <v>K</v>
      </c>
      <c r="X121" s="20" t="str">
        <f t="shared" si="21"/>
        <v>M2</v>
      </c>
      <c r="Y121" s="20" t="str">
        <f t="shared" si="22"/>
        <v>Q</v>
      </c>
      <c r="Z121" s="20" t="str">
        <f t="shared" si="23"/>
        <v>QG</v>
      </c>
      <c r="AA121" s="20" t="str">
        <f t="shared" si="24"/>
        <v>M4</v>
      </c>
    </row>
    <row r="122" spans="10:27" ht="16.5">
      <c r="J122" s="29">
        <v>118</v>
      </c>
      <c r="K122" s="19" t="s">
        <v>42</v>
      </c>
      <c r="L122" s="19" t="s">
        <v>33</v>
      </c>
      <c r="M122" s="19" t="s">
        <v>32</v>
      </c>
      <c r="N122" s="19" t="s">
        <v>33</v>
      </c>
      <c r="O122" s="19" t="s">
        <v>41</v>
      </c>
      <c r="Q122" s="20">
        <f t="shared" si="15"/>
        <v>8</v>
      </c>
      <c r="R122" s="20">
        <f t="shared" si="16"/>
        <v>6</v>
      </c>
      <c r="S122" s="20">
        <f t="shared" si="17"/>
        <v>5</v>
      </c>
      <c r="T122" s="20">
        <f t="shared" si="18"/>
        <v>6</v>
      </c>
      <c r="U122" s="20">
        <f t="shared" si="19"/>
        <v>7</v>
      </c>
      <c r="W122" s="20" t="str">
        <f t="shared" si="20"/>
        <v>K</v>
      </c>
      <c r="X122" s="20" t="str">
        <f t="shared" si="21"/>
        <v>M4</v>
      </c>
      <c r="Y122" s="20" t="str">
        <f t="shared" si="22"/>
        <v>M3</v>
      </c>
      <c r="Z122" s="20" t="str">
        <f t="shared" si="23"/>
        <v>M4</v>
      </c>
      <c r="AA122" s="20" t="str">
        <f t="shared" si="24"/>
        <v>A</v>
      </c>
    </row>
    <row r="123" spans="10:27" ht="16.5">
      <c r="J123" s="29">
        <v>119</v>
      </c>
      <c r="K123" s="19" t="s">
        <v>41</v>
      </c>
      <c r="L123" s="19" t="s">
        <v>69</v>
      </c>
      <c r="M123" s="19" t="s">
        <v>69</v>
      </c>
      <c r="N123" s="19" t="s">
        <v>42</v>
      </c>
      <c r="O123" s="19" t="s">
        <v>43</v>
      </c>
      <c r="Q123" s="20">
        <f t="shared" si="15"/>
        <v>7</v>
      </c>
      <c r="R123" s="20">
        <f t="shared" si="16"/>
        <v>14</v>
      </c>
      <c r="S123" s="20">
        <f t="shared" si="17"/>
        <v>14</v>
      </c>
      <c r="T123" s="20">
        <f t="shared" si="18"/>
        <v>8</v>
      </c>
      <c r="U123" s="20">
        <f t="shared" si="19"/>
        <v>9</v>
      </c>
      <c r="W123" s="20" t="str">
        <f t="shared" si="20"/>
        <v>A</v>
      </c>
      <c r="X123" s="20" t="str">
        <f t="shared" si="21"/>
        <v>M4G</v>
      </c>
      <c r="Y123" s="20" t="str">
        <f t="shared" si="22"/>
        <v>M4G</v>
      </c>
      <c r="Z123" s="20" t="str">
        <f t="shared" si="23"/>
        <v>K</v>
      </c>
      <c r="AA123" s="20" t="str">
        <f t="shared" si="24"/>
        <v>Q</v>
      </c>
    </row>
    <row r="124" spans="10:27" ht="16.5">
      <c r="J124" s="16">
        <v>120</v>
      </c>
      <c r="K124" s="19" t="s">
        <v>35</v>
      </c>
      <c r="L124" s="19" t="s">
        <v>33</v>
      </c>
      <c r="M124" s="19" t="s">
        <v>67</v>
      </c>
      <c r="N124" s="19" t="s">
        <v>43</v>
      </c>
      <c r="O124" s="19" t="s">
        <v>44</v>
      </c>
      <c r="Q124" s="20">
        <f t="shared" si="15"/>
        <v>3</v>
      </c>
      <c r="R124" s="20">
        <f t="shared" si="16"/>
        <v>6</v>
      </c>
      <c r="S124" s="20">
        <f t="shared" si="17"/>
        <v>13</v>
      </c>
      <c r="T124" s="20">
        <f t="shared" si="18"/>
        <v>9</v>
      </c>
      <c r="U124" s="20">
        <f t="shared" si="19"/>
        <v>10</v>
      </c>
      <c r="W124" s="20" t="str">
        <f t="shared" si="20"/>
        <v>M1</v>
      </c>
      <c r="X124" s="20" t="str">
        <f t="shared" si="21"/>
        <v>M4</v>
      </c>
      <c r="Y124" s="20" t="str">
        <f t="shared" si="22"/>
        <v>M3G</v>
      </c>
      <c r="Z124" s="20" t="str">
        <f t="shared" si="23"/>
        <v>Q</v>
      </c>
      <c r="AA124" s="20" t="str">
        <f t="shared" si="24"/>
        <v>J</v>
      </c>
    </row>
    <row r="125" spans="10:27" ht="16.5">
      <c r="J125" s="16">
        <v>121</v>
      </c>
      <c r="K125" s="19" t="s">
        <v>35</v>
      </c>
      <c r="L125" s="19" t="s">
        <v>32</v>
      </c>
      <c r="M125" s="19" t="s">
        <v>43</v>
      </c>
      <c r="N125" s="19" t="s">
        <v>33</v>
      </c>
      <c r="O125" s="19" t="s">
        <v>32</v>
      </c>
      <c r="Q125" s="20">
        <f t="shared" si="15"/>
        <v>3</v>
      </c>
      <c r="R125" s="20">
        <f t="shared" si="16"/>
        <v>5</v>
      </c>
      <c r="S125" s="20">
        <f t="shared" si="17"/>
        <v>9</v>
      </c>
      <c r="T125" s="20">
        <f t="shared" si="18"/>
        <v>6</v>
      </c>
      <c r="U125" s="20">
        <f t="shared" si="19"/>
        <v>5</v>
      </c>
      <c r="W125" s="20" t="str">
        <f t="shared" si="20"/>
        <v>M1</v>
      </c>
      <c r="X125" s="20" t="str">
        <f t="shared" si="21"/>
        <v>M3</v>
      </c>
      <c r="Y125" s="20" t="str">
        <f t="shared" si="22"/>
        <v>Q</v>
      </c>
      <c r="Z125" s="20" t="str">
        <f t="shared" si="23"/>
        <v>M4</v>
      </c>
      <c r="AA125" s="20" t="str">
        <f t="shared" si="24"/>
        <v>M3</v>
      </c>
    </row>
    <row r="126" spans="10:27" ht="16.5">
      <c r="J126" s="29">
        <v>122</v>
      </c>
      <c r="K126" s="19" t="s">
        <v>34</v>
      </c>
      <c r="L126" s="19" t="s">
        <v>36</v>
      </c>
      <c r="M126" s="19" t="s">
        <v>63</v>
      </c>
      <c r="N126" s="19" t="s">
        <v>43</v>
      </c>
      <c r="O126" s="19" t="s">
        <v>36</v>
      </c>
      <c r="Q126" s="20">
        <f t="shared" si="15"/>
        <v>2</v>
      </c>
      <c r="R126" s="20">
        <f t="shared" si="16"/>
        <v>4</v>
      </c>
      <c r="S126" s="20">
        <f t="shared" si="17"/>
        <v>11</v>
      </c>
      <c r="T126" s="20">
        <f t="shared" si="18"/>
        <v>9</v>
      </c>
      <c r="U126" s="20">
        <f t="shared" si="19"/>
        <v>4</v>
      </c>
      <c r="W126" s="20" t="str">
        <f t="shared" si="20"/>
        <v>Scatter</v>
      </c>
      <c r="X126" s="20" t="str">
        <f t="shared" si="21"/>
        <v>M2</v>
      </c>
      <c r="Y126" s="20" t="str">
        <f t="shared" si="22"/>
        <v>M1G</v>
      </c>
      <c r="Z126" s="20" t="str">
        <f t="shared" si="23"/>
        <v>Q</v>
      </c>
      <c r="AA126" s="20" t="str">
        <f t="shared" si="24"/>
        <v>M2</v>
      </c>
    </row>
    <row r="127" spans="10:27" ht="16.5">
      <c r="J127" s="29">
        <v>123</v>
      </c>
      <c r="K127" s="19" t="s">
        <v>36</v>
      </c>
      <c r="L127" s="19" t="s">
        <v>33</v>
      </c>
      <c r="M127" s="19" t="s">
        <v>32</v>
      </c>
      <c r="N127" s="19" t="s">
        <v>36</v>
      </c>
      <c r="O127" s="19" t="s">
        <v>41</v>
      </c>
      <c r="Q127" s="20">
        <f t="shared" si="15"/>
        <v>4</v>
      </c>
      <c r="R127" s="20">
        <f t="shared" si="16"/>
        <v>6</v>
      </c>
      <c r="S127" s="20">
        <f t="shared" si="17"/>
        <v>5</v>
      </c>
      <c r="T127" s="20">
        <f t="shared" si="18"/>
        <v>4</v>
      </c>
      <c r="U127" s="20">
        <f t="shared" si="19"/>
        <v>7</v>
      </c>
      <c r="W127" s="20" t="str">
        <f t="shared" si="20"/>
        <v>M2</v>
      </c>
      <c r="X127" s="20" t="str">
        <f t="shared" si="21"/>
        <v>M4</v>
      </c>
      <c r="Y127" s="20" t="str">
        <f t="shared" si="22"/>
        <v>M3</v>
      </c>
      <c r="Z127" s="20" t="str">
        <f t="shared" si="23"/>
        <v>M2</v>
      </c>
      <c r="AA127" s="20" t="str">
        <f t="shared" si="24"/>
        <v>A</v>
      </c>
    </row>
    <row r="128" spans="10:27" ht="16.5">
      <c r="J128" s="29">
        <v>124</v>
      </c>
      <c r="K128" s="19" t="s">
        <v>44</v>
      </c>
      <c r="L128" s="19" t="s">
        <v>33</v>
      </c>
      <c r="M128" s="19" t="s">
        <v>35</v>
      </c>
      <c r="N128" s="19" t="s">
        <v>43</v>
      </c>
      <c r="O128" s="19" t="s">
        <v>33</v>
      </c>
      <c r="Q128" s="20">
        <f t="shared" si="15"/>
        <v>10</v>
      </c>
      <c r="R128" s="20">
        <f t="shared" si="16"/>
        <v>6</v>
      </c>
      <c r="S128" s="20">
        <f t="shared" si="17"/>
        <v>3</v>
      </c>
      <c r="T128" s="20">
        <f t="shared" si="18"/>
        <v>9</v>
      </c>
      <c r="U128" s="20">
        <f t="shared" si="19"/>
        <v>6</v>
      </c>
      <c r="W128" s="20" t="str">
        <f t="shared" si="20"/>
        <v>J</v>
      </c>
      <c r="X128" s="20" t="str">
        <f t="shared" si="21"/>
        <v>M4</v>
      </c>
      <c r="Y128" s="20" t="str">
        <f t="shared" si="22"/>
        <v>M1</v>
      </c>
      <c r="Z128" s="20" t="str">
        <f t="shared" si="23"/>
        <v>Q</v>
      </c>
      <c r="AA128" s="20" t="str">
        <f t="shared" si="24"/>
        <v>M4</v>
      </c>
    </row>
    <row r="129" spans="10:27" ht="16.5">
      <c r="J129" s="16">
        <v>125</v>
      </c>
      <c r="K129" s="19" t="s">
        <v>41</v>
      </c>
      <c r="L129" s="19" t="s">
        <v>43</v>
      </c>
      <c r="M129" s="19" t="s">
        <v>35</v>
      </c>
      <c r="N129" s="19" t="s">
        <v>67</v>
      </c>
      <c r="O129" s="19" t="s">
        <v>41</v>
      </c>
      <c r="Q129" s="20">
        <f t="shared" si="15"/>
        <v>7</v>
      </c>
      <c r="R129" s="20">
        <f t="shared" si="16"/>
        <v>9</v>
      </c>
      <c r="S129" s="20">
        <f t="shared" si="17"/>
        <v>3</v>
      </c>
      <c r="T129" s="20">
        <f t="shared" si="18"/>
        <v>13</v>
      </c>
      <c r="U129" s="20">
        <f t="shared" si="19"/>
        <v>7</v>
      </c>
      <c r="W129" s="20" t="str">
        <f t="shared" si="20"/>
        <v>A</v>
      </c>
      <c r="X129" s="20" t="str">
        <f t="shared" si="21"/>
        <v>Q</v>
      </c>
      <c r="Y129" s="20" t="str">
        <f t="shared" si="22"/>
        <v>M1</v>
      </c>
      <c r="Z129" s="20" t="str">
        <f t="shared" si="23"/>
        <v>M3G</v>
      </c>
      <c r="AA129" s="20" t="str">
        <f t="shared" si="24"/>
        <v>A</v>
      </c>
    </row>
    <row r="130" spans="10:27" ht="16.5">
      <c r="J130" s="16">
        <v>126</v>
      </c>
      <c r="K130" s="19" t="s">
        <v>35</v>
      </c>
      <c r="L130" s="19" t="s">
        <v>43</v>
      </c>
      <c r="M130" s="19" t="s">
        <v>44</v>
      </c>
      <c r="N130" s="19" t="s">
        <v>43</v>
      </c>
      <c r="O130" s="19" t="s">
        <v>44</v>
      </c>
      <c r="Q130" s="20">
        <f t="shared" si="15"/>
        <v>3</v>
      </c>
      <c r="R130" s="20">
        <f t="shared" si="16"/>
        <v>9</v>
      </c>
      <c r="S130" s="20">
        <f t="shared" si="17"/>
        <v>10</v>
      </c>
      <c r="T130" s="20">
        <f t="shared" si="18"/>
        <v>9</v>
      </c>
      <c r="U130" s="20">
        <f t="shared" si="19"/>
        <v>10</v>
      </c>
      <c r="W130" s="20" t="str">
        <f t="shared" si="20"/>
        <v>M1</v>
      </c>
      <c r="X130" s="20" t="str">
        <f t="shared" si="21"/>
        <v>Q</v>
      </c>
      <c r="Y130" s="20" t="str">
        <f t="shared" si="22"/>
        <v>J</v>
      </c>
      <c r="Z130" s="20" t="str">
        <f t="shared" si="23"/>
        <v>Q</v>
      </c>
      <c r="AA130" s="20" t="str">
        <f t="shared" si="24"/>
        <v>J</v>
      </c>
    </row>
    <row r="131" spans="10:27" ht="16.5">
      <c r="J131" s="29">
        <v>127</v>
      </c>
      <c r="K131" s="19" t="s">
        <v>35</v>
      </c>
      <c r="L131" s="19" t="s">
        <v>36</v>
      </c>
      <c r="M131" s="19" t="s">
        <v>33</v>
      </c>
      <c r="N131" s="19" t="s">
        <v>33</v>
      </c>
      <c r="O131" s="19" t="s">
        <v>33</v>
      </c>
      <c r="Q131" s="20">
        <f t="shared" si="15"/>
        <v>3</v>
      </c>
      <c r="R131" s="20">
        <f t="shared" si="16"/>
        <v>4</v>
      </c>
      <c r="S131" s="20">
        <f t="shared" si="17"/>
        <v>6</v>
      </c>
      <c r="T131" s="20">
        <f t="shared" si="18"/>
        <v>6</v>
      </c>
      <c r="U131" s="20">
        <f t="shared" si="19"/>
        <v>6</v>
      </c>
      <c r="W131" s="20" t="str">
        <f t="shared" si="20"/>
        <v>M1</v>
      </c>
      <c r="X131" s="20" t="str">
        <f t="shared" si="21"/>
        <v>M2</v>
      </c>
      <c r="Y131" s="20" t="str">
        <f t="shared" si="22"/>
        <v>M4</v>
      </c>
      <c r="Z131" s="20" t="str">
        <f t="shared" si="23"/>
        <v>M4</v>
      </c>
      <c r="AA131" s="20" t="str">
        <f t="shared" si="24"/>
        <v>M4</v>
      </c>
    </row>
    <row r="132" spans="10:27" ht="16.5">
      <c r="J132" s="29">
        <v>128</v>
      </c>
      <c r="K132" s="19" t="s">
        <v>36</v>
      </c>
      <c r="L132" s="19" t="s">
        <v>71</v>
      </c>
      <c r="M132" s="19" t="s">
        <v>32</v>
      </c>
      <c r="N132" s="19" t="s">
        <v>33</v>
      </c>
      <c r="O132" s="19" t="s">
        <v>44</v>
      </c>
      <c r="Q132" s="20">
        <f t="shared" si="15"/>
        <v>4</v>
      </c>
      <c r="R132" s="20">
        <f t="shared" si="16"/>
        <v>15</v>
      </c>
      <c r="S132" s="20">
        <f t="shared" si="17"/>
        <v>5</v>
      </c>
      <c r="T132" s="20">
        <f t="shared" si="18"/>
        <v>6</v>
      </c>
      <c r="U132" s="20">
        <f t="shared" si="19"/>
        <v>10</v>
      </c>
      <c r="W132" s="20" t="str">
        <f t="shared" si="20"/>
        <v>M2</v>
      </c>
      <c r="X132" s="20" t="str">
        <f t="shared" si="21"/>
        <v>AG</v>
      </c>
      <c r="Y132" s="20" t="str">
        <f t="shared" si="22"/>
        <v>M3</v>
      </c>
      <c r="Z132" s="20" t="str">
        <f t="shared" si="23"/>
        <v>M4</v>
      </c>
      <c r="AA132" s="20" t="str">
        <f t="shared" si="24"/>
        <v>J</v>
      </c>
    </row>
    <row r="133" spans="10:27" ht="16.5">
      <c r="J133" s="29">
        <v>129</v>
      </c>
      <c r="K133" s="19" t="s">
        <v>42</v>
      </c>
      <c r="L133" s="19" t="s">
        <v>42</v>
      </c>
      <c r="M133" s="19" t="s">
        <v>34</v>
      </c>
      <c r="N133" s="19" t="s">
        <v>43</v>
      </c>
      <c r="O133" s="19" t="s">
        <v>44</v>
      </c>
      <c r="Q133" s="20">
        <f t="shared" ref="Q133:Q196" si="25">IF(K133="","",VLOOKUP(K133,$A:$H,8,FALSE))</f>
        <v>8</v>
      </c>
      <c r="R133" s="20">
        <f t="shared" ref="R133:R196" si="26">IF(L133="","",VLOOKUP(L133,$A:$H,8,FALSE))</f>
        <v>8</v>
      </c>
      <c r="S133" s="20">
        <f t="shared" ref="S133:S196" si="27">IF(M133="","",VLOOKUP(M133,$A:$H,8,FALSE))</f>
        <v>2</v>
      </c>
      <c r="T133" s="20">
        <f t="shared" ref="T133:T196" si="28">IF(N133="","",VLOOKUP(N133,$A:$H,8,FALSE))</f>
        <v>9</v>
      </c>
      <c r="U133" s="20">
        <f t="shared" ref="U133:U196" si="29">IF(O133="","",VLOOKUP(O133,$A:$H,8,FALSE))</f>
        <v>10</v>
      </c>
      <c r="W133" s="20" t="str">
        <f t="shared" ref="W133:W196" si="30">IF(K133="","",VLOOKUP(K133,$A:$H,2,FALSE))</f>
        <v>K</v>
      </c>
      <c r="X133" s="20" t="str">
        <f t="shared" ref="X133:X196" si="31">IF(L133="","",VLOOKUP(L133,$A:$H,2,FALSE))</f>
        <v>K</v>
      </c>
      <c r="Y133" s="20" t="str">
        <f t="shared" ref="Y133:Y196" si="32">IF(M133="","",VLOOKUP(M133,$A:$H,2,FALSE))</f>
        <v>Scatter</v>
      </c>
      <c r="Z133" s="20" t="str">
        <f t="shared" ref="Z133:Z196" si="33">IF(N133="","",VLOOKUP(N133,$A:$H,2,FALSE))</f>
        <v>Q</v>
      </c>
      <c r="AA133" s="20" t="str">
        <f t="shared" ref="AA133:AA196" si="34">IF(O133="","",VLOOKUP(O133,$A:$H,2,FALSE))</f>
        <v>J</v>
      </c>
    </row>
    <row r="134" spans="10:27" ht="16.5">
      <c r="J134" s="16">
        <v>130</v>
      </c>
      <c r="K134" s="19" t="s">
        <v>42</v>
      </c>
      <c r="L134" s="19" t="s">
        <v>41</v>
      </c>
      <c r="M134" s="19" t="s">
        <v>36</v>
      </c>
      <c r="N134" s="19" t="s">
        <v>43</v>
      </c>
      <c r="O134" s="19" t="s">
        <v>43</v>
      </c>
      <c r="Q134" s="20">
        <f t="shared" si="25"/>
        <v>8</v>
      </c>
      <c r="R134" s="20">
        <f t="shared" si="26"/>
        <v>7</v>
      </c>
      <c r="S134" s="20">
        <f t="shared" si="27"/>
        <v>4</v>
      </c>
      <c r="T134" s="20">
        <f t="shared" si="28"/>
        <v>9</v>
      </c>
      <c r="U134" s="20">
        <f t="shared" si="29"/>
        <v>9</v>
      </c>
      <c r="W134" s="20" t="str">
        <f t="shared" si="30"/>
        <v>K</v>
      </c>
      <c r="X134" s="20" t="str">
        <f t="shared" si="31"/>
        <v>A</v>
      </c>
      <c r="Y134" s="20" t="str">
        <f t="shared" si="32"/>
        <v>M2</v>
      </c>
      <c r="Z134" s="20" t="str">
        <f t="shared" si="33"/>
        <v>Q</v>
      </c>
      <c r="AA134" s="20" t="str">
        <f t="shared" si="34"/>
        <v>Q</v>
      </c>
    </row>
    <row r="135" spans="10:27" ht="16.5">
      <c r="J135" s="16">
        <v>131</v>
      </c>
      <c r="K135" s="19" t="s">
        <v>35</v>
      </c>
      <c r="L135" s="19" t="s">
        <v>33</v>
      </c>
      <c r="M135" s="19" t="s">
        <v>43</v>
      </c>
      <c r="N135" s="19" t="s">
        <v>33</v>
      </c>
      <c r="O135" s="19" t="s">
        <v>33</v>
      </c>
      <c r="Q135" s="20">
        <f t="shared" si="25"/>
        <v>3</v>
      </c>
      <c r="R135" s="20">
        <f t="shared" si="26"/>
        <v>6</v>
      </c>
      <c r="S135" s="20">
        <f t="shared" si="27"/>
        <v>9</v>
      </c>
      <c r="T135" s="20">
        <f t="shared" si="28"/>
        <v>6</v>
      </c>
      <c r="U135" s="20">
        <f t="shared" si="29"/>
        <v>6</v>
      </c>
      <c r="W135" s="20" t="str">
        <f t="shared" si="30"/>
        <v>M1</v>
      </c>
      <c r="X135" s="20" t="str">
        <f t="shared" si="31"/>
        <v>M4</v>
      </c>
      <c r="Y135" s="20" t="str">
        <f t="shared" si="32"/>
        <v>Q</v>
      </c>
      <c r="Z135" s="20" t="str">
        <f t="shared" si="33"/>
        <v>M4</v>
      </c>
      <c r="AA135" s="20" t="str">
        <f t="shared" si="34"/>
        <v>M4</v>
      </c>
    </row>
    <row r="136" spans="10:27" ht="16.5">
      <c r="J136" s="29">
        <v>132</v>
      </c>
      <c r="K136" s="19" t="s">
        <v>41</v>
      </c>
      <c r="L136" s="19" t="s">
        <v>33</v>
      </c>
      <c r="M136" s="19" t="s">
        <v>36</v>
      </c>
      <c r="N136" s="19" t="s">
        <v>42</v>
      </c>
      <c r="O136" s="19" t="s">
        <v>33</v>
      </c>
      <c r="Q136" s="20">
        <f t="shared" si="25"/>
        <v>7</v>
      </c>
      <c r="R136" s="20">
        <f t="shared" si="26"/>
        <v>6</v>
      </c>
      <c r="S136" s="20">
        <f t="shared" si="27"/>
        <v>4</v>
      </c>
      <c r="T136" s="20">
        <f t="shared" si="28"/>
        <v>8</v>
      </c>
      <c r="U136" s="20">
        <f t="shared" si="29"/>
        <v>6</v>
      </c>
      <c r="W136" s="20" t="str">
        <f t="shared" si="30"/>
        <v>A</v>
      </c>
      <c r="X136" s="20" t="str">
        <f t="shared" si="31"/>
        <v>M4</v>
      </c>
      <c r="Y136" s="20" t="str">
        <f t="shared" si="32"/>
        <v>M2</v>
      </c>
      <c r="Z136" s="20" t="str">
        <f t="shared" si="33"/>
        <v>K</v>
      </c>
      <c r="AA136" s="20" t="str">
        <f t="shared" si="34"/>
        <v>M4</v>
      </c>
    </row>
    <row r="137" spans="10:27" ht="16.5">
      <c r="J137" s="29">
        <v>133</v>
      </c>
      <c r="K137" s="19" t="s">
        <v>41</v>
      </c>
      <c r="L137" s="19" t="s">
        <v>69</v>
      </c>
      <c r="M137" s="19" t="s">
        <v>43</v>
      </c>
      <c r="N137" s="19" t="s">
        <v>42</v>
      </c>
      <c r="O137" s="19" t="s">
        <v>35</v>
      </c>
      <c r="Q137" s="20">
        <f t="shared" si="25"/>
        <v>7</v>
      </c>
      <c r="R137" s="20">
        <f t="shared" si="26"/>
        <v>14</v>
      </c>
      <c r="S137" s="20">
        <f t="shared" si="27"/>
        <v>9</v>
      </c>
      <c r="T137" s="20">
        <f t="shared" si="28"/>
        <v>8</v>
      </c>
      <c r="U137" s="20">
        <f t="shared" si="29"/>
        <v>3</v>
      </c>
      <c r="W137" s="20" t="str">
        <f t="shared" si="30"/>
        <v>A</v>
      </c>
      <c r="X137" s="20" t="str">
        <f t="shared" si="31"/>
        <v>M4G</v>
      </c>
      <c r="Y137" s="20" t="str">
        <f t="shared" si="32"/>
        <v>Q</v>
      </c>
      <c r="Z137" s="20" t="str">
        <f t="shared" si="33"/>
        <v>K</v>
      </c>
      <c r="AA137" s="20" t="str">
        <f t="shared" si="34"/>
        <v>M1</v>
      </c>
    </row>
    <row r="138" spans="10:27" ht="16.5">
      <c r="J138" s="29">
        <v>134</v>
      </c>
      <c r="K138" s="19" t="s">
        <v>42</v>
      </c>
      <c r="L138" s="19" t="s">
        <v>33</v>
      </c>
      <c r="M138" s="19" t="s">
        <v>36</v>
      </c>
      <c r="N138" s="19" t="s">
        <v>43</v>
      </c>
      <c r="O138" s="19" t="s">
        <v>44</v>
      </c>
      <c r="Q138" s="20">
        <f t="shared" si="25"/>
        <v>8</v>
      </c>
      <c r="R138" s="20">
        <f t="shared" si="26"/>
        <v>6</v>
      </c>
      <c r="S138" s="20">
        <f t="shared" si="27"/>
        <v>4</v>
      </c>
      <c r="T138" s="20">
        <f t="shared" si="28"/>
        <v>9</v>
      </c>
      <c r="U138" s="20">
        <f t="shared" si="29"/>
        <v>10</v>
      </c>
      <c r="W138" s="20" t="str">
        <f t="shared" si="30"/>
        <v>K</v>
      </c>
      <c r="X138" s="20" t="str">
        <f t="shared" si="31"/>
        <v>M4</v>
      </c>
      <c r="Y138" s="20" t="str">
        <f t="shared" si="32"/>
        <v>M2</v>
      </c>
      <c r="Z138" s="20" t="str">
        <f t="shared" si="33"/>
        <v>Q</v>
      </c>
      <c r="AA138" s="20" t="str">
        <f t="shared" si="34"/>
        <v>J</v>
      </c>
    </row>
    <row r="139" spans="10:27" ht="16.5">
      <c r="J139" s="16">
        <v>135</v>
      </c>
      <c r="K139" s="19" t="s">
        <v>42</v>
      </c>
      <c r="L139" s="19" t="s">
        <v>78</v>
      </c>
      <c r="M139" s="19" t="s">
        <v>36</v>
      </c>
      <c r="N139" s="19" t="s">
        <v>33</v>
      </c>
      <c r="O139" s="19" t="s">
        <v>43</v>
      </c>
      <c r="Q139" s="20">
        <f t="shared" si="25"/>
        <v>8</v>
      </c>
      <c r="R139" s="20">
        <f t="shared" si="26"/>
        <v>18</v>
      </c>
      <c r="S139" s="20">
        <f t="shared" si="27"/>
        <v>4</v>
      </c>
      <c r="T139" s="20">
        <f t="shared" si="28"/>
        <v>6</v>
      </c>
      <c r="U139" s="20">
        <f t="shared" si="29"/>
        <v>9</v>
      </c>
      <c r="W139" s="20" t="str">
        <f t="shared" si="30"/>
        <v>K</v>
      </c>
      <c r="X139" s="20" t="str">
        <f t="shared" si="31"/>
        <v>JG</v>
      </c>
      <c r="Y139" s="20" t="str">
        <f t="shared" si="32"/>
        <v>M2</v>
      </c>
      <c r="Z139" s="20" t="str">
        <f t="shared" si="33"/>
        <v>M4</v>
      </c>
      <c r="AA139" s="20" t="str">
        <f t="shared" si="34"/>
        <v>Q</v>
      </c>
    </row>
    <row r="140" spans="10:27" ht="16.5">
      <c r="J140" s="16">
        <v>136</v>
      </c>
      <c r="K140" s="19" t="s">
        <v>35</v>
      </c>
      <c r="L140" s="19" t="s">
        <v>36</v>
      </c>
      <c r="M140" s="19" t="s">
        <v>44</v>
      </c>
      <c r="N140" s="19" t="s">
        <v>42</v>
      </c>
      <c r="O140" s="19" t="s">
        <v>32</v>
      </c>
      <c r="Q140" s="20">
        <f t="shared" si="25"/>
        <v>3</v>
      </c>
      <c r="R140" s="20">
        <f t="shared" si="26"/>
        <v>4</v>
      </c>
      <c r="S140" s="20">
        <f t="shared" si="27"/>
        <v>10</v>
      </c>
      <c r="T140" s="20">
        <f t="shared" si="28"/>
        <v>8</v>
      </c>
      <c r="U140" s="20">
        <f t="shared" si="29"/>
        <v>5</v>
      </c>
      <c r="W140" s="20" t="str">
        <f t="shared" si="30"/>
        <v>M1</v>
      </c>
      <c r="X140" s="20" t="str">
        <f t="shared" si="31"/>
        <v>M2</v>
      </c>
      <c r="Y140" s="20" t="str">
        <f t="shared" si="32"/>
        <v>J</v>
      </c>
      <c r="Z140" s="20" t="str">
        <f t="shared" si="33"/>
        <v>K</v>
      </c>
      <c r="AA140" s="20" t="str">
        <f t="shared" si="34"/>
        <v>M3</v>
      </c>
    </row>
    <row r="141" spans="10:27" ht="16.5">
      <c r="J141" s="29">
        <v>137</v>
      </c>
      <c r="K141" s="19" t="s">
        <v>44</v>
      </c>
      <c r="L141" s="19" t="s">
        <v>41</v>
      </c>
      <c r="M141" s="19" t="s">
        <v>44</v>
      </c>
      <c r="N141" s="19" t="s">
        <v>32</v>
      </c>
      <c r="O141" s="19" t="s">
        <v>43</v>
      </c>
      <c r="Q141" s="20">
        <f t="shared" si="25"/>
        <v>10</v>
      </c>
      <c r="R141" s="20">
        <f t="shared" si="26"/>
        <v>7</v>
      </c>
      <c r="S141" s="20">
        <f t="shared" si="27"/>
        <v>10</v>
      </c>
      <c r="T141" s="20">
        <f t="shared" si="28"/>
        <v>5</v>
      </c>
      <c r="U141" s="20">
        <f t="shared" si="29"/>
        <v>9</v>
      </c>
      <c r="W141" s="20" t="str">
        <f t="shared" si="30"/>
        <v>J</v>
      </c>
      <c r="X141" s="20" t="str">
        <f t="shared" si="31"/>
        <v>A</v>
      </c>
      <c r="Y141" s="20" t="str">
        <f t="shared" si="32"/>
        <v>J</v>
      </c>
      <c r="Z141" s="20" t="str">
        <f t="shared" si="33"/>
        <v>M3</v>
      </c>
      <c r="AA141" s="20" t="str">
        <f t="shared" si="34"/>
        <v>Q</v>
      </c>
    </row>
    <row r="142" spans="10:27" ht="16.5">
      <c r="J142" s="29">
        <v>138</v>
      </c>
      <c r="K142" s="19" t="s">
        <v>44</v>
      </c>
      <c r="L142" s="19" t="s">
        <v>41</v>
      </c>
      <c r="M142" s="19" t="s">
        <v>33</v>
      </c>
      <c r="N142" s="19" t="s">
        <v>44</v>
      </c>
      <c r="O142" s="19" t="s">
        <v>42</v>
      </c>
      <c r="Q142" s="20">
        <f t="shared" si="25"/>
        <v>10</v>
      </c>
      <c r="R142" s="20">
        <f t="shared" si="26"/>
        <v>7</v>
      </c>
      <c r="S142" s="20">
        <f t="shared" si="27"/>
        <v>6</v>
      </c>
      <c r="T142" s="20">
        <f t="shared" si="28"/>
        <v>10</v>
      </c>
      <c r="U142" s="20">
        <f t="shared" si="29"/>
        <v>8</v>
      </c>
      <c r="W142" s="20" t="str">
        <f t="shared" si="30"/>
        <v>J</v>
      </c>
      <c r="X142" s="20" t="str">
        <f t="shared" si="31"/>
        <v>A</v>
      </c>
      <c r="Y142" s="20" t="str">
        <f t="shared" si="32"/>
        <v>M4</v>
      </c>
      <c r="Z142" s="20" t="str">
        <f t="shared" si="33"/>
        <v>J</v>
      </c>
      <c r="AA142" s="20" t="str">
        <f t="shared" si="34"/>
        <v>K</v>
      </c>
    </row>
    <row r="143" spans="10:27" ht="16.5">
      <c r="J143" s="29">
        <v>139</v>
      </c>
      <c r="K143" s="19" t="s">
        <v>35</v>
      </c>
      <c r="L143" s="19" t="s">
        <v>33</v>
      </c>
      <c r="M143" s="19" t="s">
        <v>44</v>
      </c>
      <c r="N143" s="19" t="s">
        <v>67</v>
      </c>
      <c r="O143" s="19" t="s">
        <v>43</v>
      </c>
      <c r="Q143" s="20">
        <f t="shared" si="25"/>
        <v>3</v>
      </c>
      <c r="R143" s="20">
        <f t="shared" si="26"/>
        <v>6</v>
      </c>
      <c r="S143" s="20">
        <f t="shared" si="27"/>
        <v>10</v>
      </c>
      <c r="T143" s="20">
        <f t="shared" si="28"/>
        <v>13</v>
      </c>
      <c r="U143" s="20">
        <f t="shared" si="29"/>
        <v>9</v>
      </c>
      <c r="W143" s="20" t="str">
        <f t="shared" si="30"/>
        <v>M1</v>
      </c>
      <c r="X143" s="20" t="str">
        <f t="shared" si="31"/>
        <v>M4</v>
      </c>
      <c r="Y143" s="20" t="str">
        <f t="shared" si="32"/>
        <v>J</v>
      </c>
      <c r="Z143" s="20" t="str">
        <f t="shared" si="33"/>
        <v>M3G</v>
      </c>
      <c r="AA143" s="20" t="str">
        <f t="shared" si="34"/>
        <v>Q</v>
      </c>
    </row>
    <row r="144" spans="10:27" ht="16.5">
      <c r="J144" s="16">
        <v>140</v>
      </c>
      <c r="K144" s="19" t="s">
        <v>41</v>
      </c>
      <c r="L144" s="19" t="s">
        <v>42</v>
      </c>
      <c r="M144" s="19" t="s">
        <v>43</v>
      </c>
      <c r="N144" s="19" t="s">
        <v>33</v>
      </c>
      <c r="O144" s="19" t="s">
        <v>44</v>
      </c>
      <c r="Q144" s="20">
        <f t="shared" si="25"/>
        <v>7</v>
      </c>
      <c r="R144" s="20">
        <f t="shared" si="26"/>
        <v>8</v>
      </c>
      <c r="S144" s="20">
        <f t="shared" si="27"/>
        <v>9</v>
      </c>
      <c r="T144" s="20">
        <f t="shared" si="28"/>
        <v>6</v>
      </c>
      <c r="U144" s="20">
        <f t="shared" si="29"/>
        <v>10</v>
      </c>
      <c r="W144" s="20" t="str">
        <f t="shared" si="30"/>
        <v>A</v>
      </c>
      <c r="X144" s="20" t="str">
        <f t="shared" si="31"/>
        <v>K</v>
      </c>
      <c r="Y144" s="20" t="str">
        <f t="shared" si="32"/>
        <v>Q</v>
      </c>
      <c r="Z144" s="20" t="str">
        <f t="shared" si="33"/>
        <v>M4</v>
      </c>
      <c r="AA144" s="20" t="str">
        <f t="shared" si="34"/>
        <v>J</v>
      </c>
    </row>
    <row r="145" spans="10:27" ht="16.5">
      <c r="J145" s="16">
        <v>141</v>
      </c>
      <c r="K145" s="19" t="s">
        <v>36</v>
      </c>
      <c r="L145" s="19" t="s">
        <v>41</v>
      </c>
      <c r="M145" s="19" t="s">
        <v>36</v>
      </c>
      <c r="N145" s="19" t="s">
        <v>42</v>
      </c>
      <c r="O145" s="19" t="s">
        <v>33</v>
      </c>
      <c r="Q145" s="20">
        <f t="shared" si="25"/>
        <v>4</v>
      </c>
      <c r="R145" s="20">
        <f t="shared" si="26"/>
        <v>7</v>
      </c>
      <c r="S145" s="20">
        <f t="shared" si="27"/>
        <v>4</v>
      </c>
      <c r="T145" s="20">
        <f t="shared" si="28"/>
        <v>8</v>
      </c>
      <c r="U145" s="20">
        <f t="shared" si="29"/>
        <v>6</v>
      </c>
      <c r="W145" s="20" t="str">
        <f t="shared" si="30"/>
        <v>M2</v>
      </c>
      <c r="X145" s="20" t="str">
        <f t="shared" si="31"/>
        <v>A</v>
      </c>
      <c r="Y145" s="20" t="str">
        <f t="shared" si="32"/>
        <v>M2</v>
      </c>
      <c r="Z145" s="20" t="str">
        <f t="shared" si="33"/>
        <v>K</v>
      </c>
      <c r="AA145" s="20" t="str">
        <f t="shared" si="34"/>
        <v>M4</v>
      </c>
    </row>
    <row r="146" spans="10:27" ht="16.5">
      <c r="J146" s="29">
        <v>142</v>
      </c>
      <c r="K146" s="19" t="s">
        <v>36</v>
      </c>
      <c r="L146" s="19" t="s">
        <v>33</v>
      </c>
      <c r="M146" s="19" t="s">
        <v>43</v>
      </c>
      <c r="N146" s="19" t="s">
        <v>43</v>
      </c>
      <c r="O146" s="19" t="s">
        <v>44</v>
      </c>
      <c r="Q146" s="20">
        <f t="shared" si="25"/>
        <v>4</v>
      </c>
      <c r="R146" s="20">
        <f t="shared" si="26"/>
        <v>6</v>
      </c>
      <c r="S146" s="20">
        <f t="shared" si="27"/>
        <v>9</v>
      </c>
      <c r="T146" s="20">
        <f t="shared" si="28"/>
        <v>9</v>
      </c>
      <c r="U146" s="20">
        <f t="shared" si="29"/>
        <v>10</v>
      </c>
      <c r="W146" s="20" t="str">
        <f t="shared" si="30"/>
        <v>M2</v>
      </c>
      <c r="X146" s="20" t="str">
        <f t="shared" si="31"/>
        <v>M4</v>
      </c>
      <c r="Y146" s="20" t="str">
        <f t="shared" si="32"/>
        <v>Q</v>
      </c>
      <c r="Z146" s="20" t="str">
        <f t="shared" si="33"/>
        <v>Q</v>
      </c>
      <c r="AA146" s="20" t="str">
        <f t="shared" si="34"/>
        <v>J</v>
      </c>
    </row>
    <row r="147" spans="10:27" ht="16.5">
      <c r="J147" s="29">
        <v>143</v>
      </c>
      <c r="K147" s="19" t="s">
        <v>35</v>
      </c>
      <c r="L147" s="19" t="s">
        <v>33</v>
      </c>
      <c r="M147" s="19" t="s">
        <v>78</v>
      </c>
      <c r="N147" s="19" t="s">
        <v>43</v>
      </c>
      <c r="O147" s="19" t="s">
        <v>43</v>
      </c>
      <c r="Q147" s="20">
        <f t="shared" si="25"/>
        <v>3</v>
      </c>
      <c r="R147" s="20">
        <f t="shared" si="26"/>
        <v>6</v>
      </c>
      <c r="S147" s="20">
        <f t="shared" si="27"/>
        <v>18</v>
      </c>
      <c r="T147" s="20">
        <f t="shared" si="28"/>
        <v>9</v>
      </c>
      <c r="U147" s="20">
        <f t="shared" si="29"/>
        <v>9</v>
      </c>
      <c r="W147" s="20" t="str">
        <f t="shared" si="30"/>
        <v>M1</v>
      </c>
      <c r="X147" s="20" t="str">
        <f t="shared" si="31"/>
        <v>M4</v>
      </c>
      <c r="Y147" s="20" t="str">
        <f t="shared" si="32"/>
        <v>JG</v>
      </c>
      <c r="Z147" s="20" t="str">
        <f t="shared" si="33"/>
        <v>Q</v>
      </c>
      <c r="AA147" s="20" t="str">
        <f t="shared" si="34"/>
        <v>Q</v>
      </c>
    </row>
    <row r="148" spans="10:27" ht="16.5">
      <c r="J148" s="29">
        <v>144</v>
      </c>
      <c r="K148" s="19" t="s">
        <v>42</v>
      </c>
      <c r="L148" s="19" t="s">
        <v>36</v>
      </c>
      <c r="M148" s="19" t="s">
        <v>32</v>
      </c>
      <c r="N148" s="19" t="s">
        <v>42</v>
      </c>
      <c r="O148" s="19" t="s">
        <v>32</v>
      </c>
      <c r="Q148" s="20">
        <f t="shared" si="25"/>
        <v>8</v>
      </c>
      <c r="R148" s="20">
        <f t="shared" si="26"/>
        <v>4</v>
      </c>
      <c r="S148" s="20">
        <f t="shared" si="27"/>
        <v>5</v>
      </c>
      <c r="T148" s="20">
        <f t="shared" si="28"/>
        <v>8</v>
      </c>
      <c r="U148" s="20">
        <f t="shared" si="29"/>
        <v>5</v>
      </c>
      <c r="W148" s="20" t="str">
        <f t="shared" si="30"/>
        <v>K</v>
      </c>
      <c r="X148" s="20" t="str">
        <f t="shared" si="31"/>
        <v>M2</v>
      </c>
      <c r="Y148" s="20" t="str">
        <f t="shared" si="32"/>
        <v>M3</v>
      </c>
      <c r="Z148" s="20" t="str">
        <f t="shared" si="33"/>
        <v>K</v>
      </c>
      <c r="AA148" s="20" t="str">
        <f t="shared" si="34"/>
        <v>M3</v>
      </c>
    </row>
    <row r="149" spans="10:27" ht="16.5">
      <c r="J149" s="16">
        <v>145</v>
      </c>
      <c r="K149" s="19" t="s">
        <v>35</v>
      </c>
      <c r="L149" s="19" t="s">
        <v>33</v>
      </c>
      <c r="M149" s="19" t="s">
        <v>42</v>
      </c>
      <c r="N149" s="19" t="s">
        <v>43</v>
      </c>
      <c r="O149" s="19" t="s">
        <v>44</v>
      </c>
      <c r="Q149" s="20">
        <f t="shared" si="25"/>
        <v>3</v>
      </c>
      <c r="R149" s="20">
        <f t="shared" si="26"/>
        <v>6</v>
      </c>
      <c r="S149" s="20">
        <f t="shared" si="27"/>
        <v>8</v>
      </c>
      <c r="T149" s="20">
        <f t="shared" si="28"/>
        <v>9</v>
      </c>
      <c r="U149" s="20">
        <f t="shared" si="29"/>
        <v>10</v>
      </c>
      <c r="W149" s="20" t="str">
        <f t="shared" si="30"/>
        <v>M1</v>
      </c>
      <c r="X149" s="20" t="str">
        <f t="shared" si="31"/>
        <v>M4</v>
      </c>
      <c r="Y149" s="20" t="str">
        <f t="shared" si="32"/>
        <v>K</v>
      </c>
      <c r="Z149" s="20" t="str">
        <f t="shared" si="33"/>
        <v>Q</v>
      </c>
      <c r="AA149" s="20" t="str">
        <f t="shared" si="34"/>
        <v>J</v>
      </c>
    </row>
    <row r="150" spans="10:27" ht="16.5">
      <c r="J150" s="16">
        <v>146</v>
      </c>
      <c r="K150" s="19" t="s">
        <v>44</v>
      </c>
      <c r="L150" s="19" t="s">
        <v>69</v>
      </c>
      <c r="M150" s="19" t="s">
        <v>44</v>
      </c>
      <c r="N150" s="19" t="s">
        <v>36</v>
      </c>
      <c r="O150" s="19" t="s">
        <v>43</v>
      </c>
      <c r="Q150" s="20">
        <f t="shared" si="25"/>
        <v>10</v>
      </c>
      <c r="R150" s="20">
        <f t="shared" si="26"/>
        <v>14</v>
      </c>
      <c r="S150" s="20">
        <f t="shared" si="27"/>
        <v>10</v>
      </c>
      <c r="T150" s="20">
        <f t="shared" si="28"/>
        <v>4</v>
      </c>
      <c r="U150" s="20">
        <f t="shared" si="29"/>
        <v>9</v>
      </c>
      <c r="W150" s="20" t="str">
        <f t="shared" si="30"/>
        <v>J</v>
      </c>
      <c r="X150" s="20" t="str">
        <f t="shared" si="31"/>
        <v>M4G</v>
      </c>
      <c r="Y150" s="20" t="str">
        <f t="shared" si="32"/>
        <v>J</v>
      </c>
      <c r="Z150" s="20" t="str">
        <f t="shared" si="33"/>
        <v>M2</v>
      </c>
      <c r="AA150" s="20" t="str">
        <f t="shared" si="34"/>
        <v>Q</v>
      </c>
    </row>
    <row r="151" spans="10:27" ht="16.5">
      <c r="J151" s="29">
        <v>147</v>
      </c>
      <c r="K151" s="19" t="s">
        <v>35</v>
      </c>
      <c r="L151" s="19" t="s">
        <v>41</v>
      </c>
      <c r="M151" s="19" t="s">
        <v>44</v>
      </c>
      <c r="N151" s="19" t="s">
        <v>33</v>
      </c>
      <c r="O151" s="19" t="s">
        <v>36</v>
      </c>
      <c r="Q151" s="20">
        <f t="shared" si="25"/>
        <v>3</v>
      </c>
      <c r="R151" s="20">
        <f t="shared" si="26"/>
        <v>7</v>
      </c>
      <c r="S151" s="20">
        <f t="shared" si="27"/>
        <v>10</v>
      </c>
      <c r="T151" s="20">
        <f t="shared" si="28"/>
        <v>6</v>
      </c>
      <c r="U151" s="20">
        <f t="shared" si="29"/>
        <v>4</v>
      </c>
      <c r="W151" s="20" t="str">
        <f t="shared" si="30"/>
        <v>M1</v>
      </c>
      <c r="X151" s="20" t="str">
        <f t="shared" si="31"/>
        <v>A</v>
      </c>
      <c r="Y151" s="20" t="str">
        <f t="shared" si="32"/>
        <v>J</v>
      </c>
      <c r="Z151" s="20" t="str">
        <f t="shared" si="33"/>
        <v>M4</v>
      </c>
      <c r="AA151" s="20" t="str">
        <f t="shared" si="34"/>
        <v>M2</v>
      </c>
    </row>
    <row r="152" spans="10:27" ht="16.5">
      <c r="J152" s="29">
        <v>148</v>
      </c>
      <c r="K152" s="19" t="s">
        <v>41</v>
      </c>
      <c r="L152" s="19" t="s">
        <v>34</v>
      </c>
      <c r="M152" s="19" t="s">
        <v>34</v>
      </c>
      <c r="N152" s="19" t="s">
        <v>43</v>
      </c>
      <c r="O152" s="19" t="s">
        <v>43</v>
      </c>
      <c r="Q152" s="20">
        <f t="shared" si="25"/>
        <v>7</v>
      </c>
      <c r="R152" s="20">
        <f t="shared" si="26"/>
        <v>2</v>
      </c>
      <c r="S152" s="20">
        <f t="shared" si="27"/>
        <v>2</v>
      </c>
      <c r="T152" s="20">
        <f t="shared" si="28"/>
        <v>9</v>
      </c>
      <c r="U152" s="20">
        <f t="shared" si="29"/>
        <v>9</v>
      </c>
      <c r="W152" s="20" t="str">
        <f t="shared" si="30"/>
        <v>A</v>
      </c>
      <c r="X152" s="20" t="str">
        <f t="shared" si="31"/>
        <v>Scatter</v>
      </c>
      <c r="Y152" s="20" t="str">
        <f t="shared" si="32"/>
        <v>Scatter</v>
      </c>
      <c r="Z152" s="20" t="str">
        <f t="shared" si="33"/>
        <v>Q</v>
      </c>
      <c r="AA152" s="20" t="str">
        <f t="shared" si="34"/>
        <v>Q</v>
      </c>
    </row>
    <row r="153" spans="10:27" ht="16.5">
      <c r="J153" s="29">
        <v>149</v>
      </c>
      <c r="K153" s="19" t="s">
        <v>41</v>
      </c>
      <c r="L153" s="19" t="s">
        <v>33</v>
      </c>
      <c r="M153" s="19" t="s">
        <v>43</v>
      </c>
      <c r="N153" s="19" t="s">
        <v>73</v>
      </c>
      <c r="O153" s="19" t="s">
        <v>44</v>
      </c>
      <c r="Q153" s="20">
        <f t="shared" si="25"/>
        <v>7</v>
      </c>
      <c r="R153" s="20">
        <f t="shared" si="26"/>
        <v>6</v>
      </c>
      <c r="S153" s="20">
        <f t="shared" si="27"/>
        <v>9</v>
      </c>
      <c r="T153" s="20">
        <f t="shared" si="28"/>
        <v>16</v>
      </c>
      <c r="U153" s="20">
        <f t="shared" si="29"/>
        <v>10</v>
      </c>
      <c r="W153" s="20" t="str">
        <f t="shared" si="30"/>
        <v>A</v>
      </c>
      <c r="X153" s="20" t="str">
        <f t="shared" si="31"/>
        <v>M4</v>
      </c>
      <c r="Y153" s="20" t="str">
        <f t="shared" si="32"/>
        <v>Q</v>
      </c>
      <c r="Z153" s="20" t="str">
        <f t="shared" si="33"/>
        <v>KG</v>
      </c>
      <c r="AA153" s="20" t="str">
        <f t="shared" si="34"/>
        <v>J</v>
      </c>
    </row>
    <row r="154" spans="10:27" ht="16.5">
      <c r="J154" s="16">
        <v>150</v>
      </c>
      <c r="K154" s="19" t="s">
        <v>41</v>
      </c>
      <c r="L154" s="19" t="s">
        <v>36</v>
      </c>
      <c r="M154" s="19" t="s">
        <v>44</v>
      </c>
      <c r="N154" s="19" t="s">
        <v>43</v>
      </c>
      <c r="O154" s="19" t="s">
        <v>33</v>
      </c>
      <c r="Q154" s="20">
        <f t="shared" si="25"/>
        <v>7</v>
      </c>
      <c r="R154" s="20">
        <f t="shared" si="26"/>
        <v>4</v>
      </c>
      <c r="S154" s="20">
        <f t="shared" si="27"/>
        <v>10</v>
      </c>
      <c r="T154" s="20">
        <f t="shared" si="28"/>
        <v>9</v>
      </c>
      <c r="U154" s="20">
        <f t="shared" si="29"/>
        <v>6</v>
      </c>
      <c r="W154" s="20" t="str">
        <f t="shared" si="30"/>
        <v>A</v>
      </c>
      <c r="X154" s="20" t="str">
        <f t="shared" si="31"/>
        <v>M2</v>
      </c>
      <c r="Y154" s="20" t="str">
        <f t="shared" si="32"/>
        <v>J</v>
      </c>
      <c r="Z154" s="20" t="str">
        <f t="shared" si="33"/>
        <v>Q</v>
      </c>
      <c r="AA154" s="20" t="str">
        <f t="shared" si="34"/>
        <v>M4</v>
      </c>
    </row>
    <row r="155" spans="10:27" ht="16.5">
      <c r="J155" s="16">
        <v>151</v>
      </c>
      <c r="K155" s="19" t="s">
        <v>43</v>
      </c>
      <c r="L155" s="19" t="s">
        <v>75</v>
      </c>
      <c r="M155" s="19" t="s">
        <v>32</v>
      </c>
      <c r="N155" s="19" t="s">
        <v>42</v>
      </c>
      <c r="O155" s="19" t="s">
        <v>34</v>
      </c>
      <c r="Q155" s="20">
        <f t="shared" si="25"/>
        <v>9</v>
      </c>
      <c r="R155" s="20">
        <f t="shared" si="26"/>
        <v>17</v>
      </c>
      <c r="S155" s="20">
        <f t="shared" si="27"/>
        <v>5</v>
      </c>
      <c r="T155" s="20">
        <f t="shared" si="28"/>
        <v>8</v>
      </c>
      <c r="U155" s="20">
        <f t="shared" si="29"/>
        <v>2</v>
      </c>
      <c r="W155" s="20" t="str">
        <f t="shared" si="30"/>
        <v>Q</v>
      </c>
      <c r="X155" s="20" t="str">
        <f t="shared" si="31"/>
        <v>QG</v>
      </c>
      <c r="Y155" s="20" t="str">
        <f t="shared" si="32"/>
        <v>M3</v>
      </c>
      <c r="Z155" s="20" t="str">
        <f t="shared" si="33"/>
        <v>K</v>
      </c>
      <c r="AA155" s="20" t="str">
        <f t="shared" si="34"/>
        <v>Scatter</v>
      </c>
    </row>
    <row r="156" spans="10:27" ht="16.5">
      <c r="J156" s="29">
        <v>152</v>
      </c>
      <c r="K156" s="19" t="s">
        <v>42</v>
      </c>
      <c r="L156" s="19" t="s">
        <v>41</v>
      </c>
      <c r="M156" s="19" t="s">
        <v>34</v>
      </c>
      <c r="N156" s="19" t="s">
        <v>36</v>
      </c>
      <c r="O156" s="19" t="s">
        <v>44</v>
      </c>
      <c r="Q156" s="20">
        <f t="shared" si="25"/>
        <v>8</v>
      </c>
      <c r="R156" s="20">
        <f t="shared" si="26"/>
        <v>7</v>
      </c>
      <c r="S156" s="20">
        <f t="shared" si="27"/>
        <v>2</v>
      </c>
      <c r="T156" s="20">
        <f t="shared" si="28"/>
        <v>4</v>
      </c>
      <c r="U156" s="20">
        <f t="shared" si="29"/>
        <v>10</v>
      </c>
      <c r="W156" s="20" t="str">
        <f t="shared" si="30"/>
        <v>K</v>
      </c>
      <c r="X156" s="20" t="str">
        <f t="shared" si="31"/>
        <v>A</v>
      </c>
      <c r="Y156" s="20" t="str">
        <f t="shared" si="32"/>
        <v>Scatter</v>
      </c>
      <c r="Z156" s="20" t="str">
        <f t="shared" si="33"/>
        <v>M2</v>
      </c>
      <c r="AA156" s="20" t="str">
        <f t="shared" si="34"/>
        <v>J</v>
      </c>
    </row>
    <row r="157" spans="10:27" ht="16.5">
      <c r="J157" s="29">
        <v>153</v>
      </c>
      <c r="K157" s="19" t="s">
        <v>36</v>
      </c>
      <c r="L157" s="19" t="s">
        <v>33</v>
      </c>
      <c r="M157" s="19" t="s">
        <v>43</v>
      </c>
      <c r="N157" s="19" t="s">
        <v>65</v>
      </c>
      <c r="O157" s="19" t="s">
        <v>32</v>
      </c>
      <c r="Q157" s="20">
        <f t="shared" si="25"/>
        <v>4</v>
      </c>
      <c r="R157" s="20">
        <f t="shared" si="26"/>
        <v>6</v>
      </c>
      <c r="S157" s="20">
        <f t="shared" si="27"/>
        <v>9</v>
      </c>
      <c r="T157" s="20">
        <f t="shared" si="28"/>
        <v>12</v>
      </c>
      <c r="U157" s="20">
        <f t="shared" si="29"/>
        <v>5</v>
      </c>
      <c r="W157" s="20" t="str">
        <f t="shared" si="30"/>
        <v>M2</v>
      </c>
      <c r="X157" s="20" t="str">
        <f t="shared" si="31"/>
        <v>M4</v>
      </c>
      <c r="Y157" s="20" t="str">
        <f t="shared" si="32"/>
        <v>Q</v>
      </c>
      <c r="Z157" s="20" t="str">
        <f t="shared" si="33"/>
        <v>M2G</v>
      </c>
      <c r="AA157" s="20" t="str">
        <f t="shared" si="34"/>
        <v>M3</v>
      </c>
    </row>
    <row r="158" spans="10:27" ht="16.5">
      <c r="J158" s="29">
        <v>154</v>
      </c>
      <c r="K158" s="19" t="s">
        <v>42</v>
      </c>
      <c r="L158" s="19" t="s">
        <v>34</v>
      </c>
      <c r="M158" s="19" t="s">
        <v>69</v>
      </c>
      <c r="N158" s="19" t="s">
        <v>44</v>
      </c>
      <c r="O158" s="19" t="s">
        <v>36</v>
      </c>
      <c r="Q158" s="20">
        <f t="shared" si="25"/>
        <v>8</v>
      </c>
      <c r="R158" s="20">
        <f t="shared" si="26"/>
        <v>2</v>
      </c>
      <c r="S158" s="20">
        <f t="shared" si="27"/>
        <v>14</v>
      </c>
      <c r="T158" s="20">
        <f t="shared" si="28"/>
        <v>10</v>
      </c>
      <c r="U158" s="20">
        <f t="shared" si="29"/>
        <v>4</v>
      </c>
      <c r="W158" s="20" t="str">
        <f t="shared" si="30"/>
        <v>K</v>
      </c>
      <c r="X158" s="20" t="str">
        <f t="shared" si="31"/>
        <v>Scatter</v>
      </c>
      <c r="Y158" s="20" t="str">
        <f t="shared" si="32"/>
        <v>M4G</v>
      </c>
      <c r="Z158" s="20" t="str">
        <f t="shared" si="33"/>
        <v>J</v>
      </c>
      <c r="AA158" s="20" t="str">
        <f t="shared" si="34"/>
        <v>M2</v>
      </c>
    </row>
    <row r="159" spans="10:27" ht="16.5">
      <c r="J159" s="16">
        <v>155</v>
      </c>
      <c r="K159" s="19" t="s">
        <v>35</v>
      </c>
      <c r="L159" s="19" t="s">
        <v>32</v>
      </c>
      <c r="M159" s="19" t="s">
        <v>32</v>
      </c>
      <c r="N159" s="19" t="s">
        <v>73</v>
      </c>
      <c r="O159" s="19" t="s">
        <v>44</v>
      </c>
      <c r="Q159" s="20">
        <f t="shared" si="25"/>
        <v>3</v>
      </c>
      <c r="R159" s="20">
        <f t="shared" si="26"/>
        <v>5</v>
      </c>
      <c r="S159" s="20">
        <f t="shared" si="27"/>
        <v>5</v>
      </c>
      <c r="T159" s="20">
        <f t="shared" si="28"/>
        <v>16</v>
      </c>
      <c r="U159" s="20">
        <f t="shared" si="29"/>
        <v>10</v>
      </c>
      <c r="W159" s="20" t="str">
        <f t="shared" si="30"/>
        <v>M1</v>
      </c>
      <c r="X159" s="20" t="str">
        <f t="shared" si="31"/>
        <v>M3</v>
      </c>
      <c r="Y159" s="20" t="str">
        <f t="shared" si="32"/>
        <v>M3</v>
      </c>
      <c r="Z159" s="20" t="str">
        <f t="shared" si="33"/>
        <v>KG</v>
      </c>
      <c r="AA159" s="20" t="str">
        <f t="shared" si="34"/>
        <v>J</v>
      </c>
    </row>
    <row r="160" spans="10:27" ht="16.5">
      <c r="J160" s="16">
        <v>156</v>
      </c>
      <c r="K160" s="19" t="s">
        <v>42</v>
      </c>
      <c r="L160" s="19" t="s">
        <v>43</v>
      </c>
      <c r="M160" s="19" t="s">
        <v>71</v>
      </c>
      <c r="N160" s="19" t="s">
        <v>43</v>
      </c>
      <c r="O160" s="19" t="s">
        <v>44</v>
      </c>
      <c r="Q160" s="20">
        <f t="shared" si="25"/>
        <v>8</v>
      </c>
      <c r="R160" s="20">
        <f t="shared" si="26"/>
        <v>9</v>
      </c>
      <c r="S160" s="20">
        <f t="shared" si="27"/>
        <v>15</v>
      </c>
      <c r="T160" s="20">
        <f t="shared" si="28"/>
        <v>9</v>
      </c>
      <c r="U160" s="20">
        <f t="shared" si="29"/>
        <v>10</v>
      </c>
      <c r="W160" s="20" t="str">
        <f t="shared" si="30"/>
        <v>K</v>
      </c>
      <c r="X160" s="20" t="str">
        <f t="shared" si="31"/>
        <v>Q</v>
      </c>
      <c r="Y160" s="20" t="str">
        <f t="shared" si="32"/>
        <v>AG</v>
      </c>
      <c r="Z160" s="20" t="str">
        <f t="shared" si="33"/>
        <v>Q</v>
      </c>
      <c r="AA160" s="20" t="str">
        <f t="shared" si="34"/>
        <v>J</v>
      </c>
    </row>
    <row r="161" spans="10:27" ht="16.5">
      <c r="J161" s="29">
        <v>157</v>
      </c>
      <c r="K161" s="19" t="s">
        <v>42</v>
      </c>
      <c r="L161" s="19" t="s">
        <v>41</v>
      </c>
      <c r="M161" s="19" t="s">
        <v>42</v>
      </c>
      <c r="N161" s="19" t="s">
        <v>43</v>
      </c>
      <c r="O161" s="19" t="s">
        <v>44</v>
      </c>
      <c r="Q161" s="20">
        <f t="shared" si="25"/>
        <v>8</v>
      </c>
      <c r="R161" s="20">
        <f t="shared" si="26"/>
        <v>7</v>
      </c>
      <c r="S161" s="20">
        <f t="shared" si="27"/>
        <v>8</v>
      </c>
      <c r="T161" s="20">
        <f t="shared" si="28"/>
        <v>9</v>
      </c>
      <c r="U161" s="20">
        <f t="shared" si="29"/>
        <v>10</v>
      </c>
      <c r="W161" s="20" t="str">
        <f t="shared" si="30"/>
        <v>K</v>
      </c>
      <c r="X161" s="20" t="str">
        <f t="shared" si="31"/>
        <v>A</v>
      </c>
      <c r="Y161" s="20" t="str">
        <f t="shared" si="32"/>
        <v>K</v>
      </c>
      <c r="Z161" s="20" t="str">
        <f t="shared" si="33"/>
        <v>Q</v>
      </c>
      <c r="AA161" s="20" t="str">
        <f t="shared" si="34"/>
        <v>J</v>
      </c>
    </row>
    <row r="162" spans="10:27" ht="16.5">
      <c r="J162" s="29">
        <v>158</v>
      </c>
      <c r="K162" s="19" t="s">
        <v>44</v>
      </c>
      <c r="L162" s="19" t="s">
        <v>33</v>
      </c>
      <c r="M162" s="19" t="s">
        <v>43</v>
      </c>
      <c r="N162" s="19" t="s">
        <v>43</v>
      </c>
      <c r="O162" s="19" t="s">
        <v>32</v>
      </c>
      <c r="Q162" s="20">
        <f t="shared" si="25"/>
        <v>10</v>
      </c>
      <c r="R162" s="20">
        <f t="shared" si="26"/>
        <v>6</v>
      </c>
      <c r="S162" s="20">
        <f t="shared" si="27"/>
        <v>9</v>
      </c>
      <c r="T162" s="20">
        <f t="shared" si="28"/>
        <v>9</v>
      </c>
      <c r="U162" s="20">
        <f t="shared" si="29"/>
        <v>5</v>
      </c>
      <c r="W162" s="20" t="str">
        <f t="shared" si="30"/>
        <v>J</v>
      </c>
      <c r="X162" s="20" t="str">
        <f t="shared" si="31"/>
        <v>M4</v>
      </c>
      <c r="Y162" s="20" t="str">
        <f t="shared" si="32"/>
        <v>Q</v>
      </c>
      <c r="Z162" s="20" t="str">
        <f t="shared" si="33"/>
        <v>Q</v>
      </c>
      <c r="AA162" s="20" t="str">
        <f t="shared" si="34"/>
        <v>M3</v>
      </c>
    </row>
    <row r="163" spans="10:27" ht="16.5">
      <c r="J163" s="29">
        <v>159</v>
      </c>
      <c r="K163" s="19" t="s">
        <v>43</v>
      </c>
      <c r="L163" s="19" t="s">
        <v>41</v>
      </c>
      <c r="M163" s="19" t="s">
        <v>44</v>
      </c>
      <c r="N163" s="19" t="s">
        <v>33</v>
      </c>
      <c r="O163" s="19" t="s">
        <v>32</v>
      </c>
      <c r="Q163" s="20">
        <f t="shared" si="25"/>
        <v>9</v>
      </c>
      <c r="R163" s="20">
        <f t="shared" si="26"/>
        <v>7</v>
      </c>
      <c r="S163" s="20">
        <f t="shared" si="27"/>
        <v>10</v>
      </c>
      <c r="T163" s="20">
        <f t="shared" si="28"/>
        <v>6</v>
      </c>
      <c r="U163" s="20">
        <f t="shared" si="29"/>
        <v>5</v>
      </c>
      <c r="W163" s="20" t="str">
        <f t="shared" si="30"/>
        <v>Q</v>
      </c>
      <c r="X163" s="20" t="str">
        <f t="shared" si="31"/>
        <v>A</v>
      </c>
      <c r="Y163" s="20" t="str">
        <f t="shared" si="32"/>
        <v>J</v>
      </c>
      <c r="Z163" s="20" t="str">
        <f t="shared" si="33"/>
        <v>M4</v>
      </c>
      <c r="AA163" s="20" t="str">
        <f t="shared" si="34"/>
        <v>M3</v>
      </c>
    </row>
    <row r="164" spans="10:27" ht="16.5">
      <c r="J164" s="16">
        <v>160</v>
      </c>
      <c r="K164" s="19" t="s">
        <v>44</v>
      </c>
      <c r="L164" s="19" t="s">
        <v>72</v>
      </c>
      <c r="M164" s="19" t="s">
        <v>34</v>
      </c>
      <c r="N164" s="19" t="s">
        <v>43</v>
      </c>
      <c r="O164" s="19" t="s">
        <v>43</v>
      </c>
      <c r="Q164" s="20">
        <f t="shared" si="25"/>
        <v>10</v>
      </c>
      <c r="R164" s="20">
        <f t="shared" si="26"/>
        <v>15</v>
      </c>
      <c r="S164" s="20">
        <f t="shared" si="27"/>
        <v>2</v>
      </c>
      <c r="T164" s="20">
        <f t="shared" si="28"/>
        <v>9</v>
      </c>
      <c r="U164" s="20">
        <f t="shared" si="29"/>
        <v>9</v>
      </c>
      <c r="W164" s="20" t="str">
        <f t="shared" si="30"/>
        <v>J</v>
      </c>
      <c r="X164" s="20" t="str">
        <f t="shared" si="31"/>
        <v>AG</v>
      </c>
      <c r="Y164" s="20" t="str">
        <f t="shared" si="32"/>
        <v>Scatter</v>
      </c>
      <c r="Z164" s="20" t="str">
        <f t="shared" si="33"/>
        <v>Q</v>
      </c>
      <c r="AA164" s="20" t="str">
        <f t="shared" si="34"/>
        <v>Q</v>
      </c>
    </row>
    <row r="165" spans="10:27" ht="16.5">
      <c r="J165" s="16">
        <v>161</v>
      </c>
      <c r="K165" s="19" t="s">
        <v>36</v>
      </c>
      <c r="L165" s="19" t="s">
        <v>43</v>
      </c>
      <c r="M165" s="19" t="s">
        <v>44</v>
      </c>
      <c r="N165" s="19" t="s">
        <v>42</v>
      </c>
      <c r="O165" s="19" t="s">
        <v>43</v>
      </c>
      <c r="Q165" s="20">
        <f t="shared" si="25"/>
        <v>4</v>
      </c>
      <c r="R165" s="20">
        <f t="shared" si="26"/>
        <v>9</v>
      </c>
      <c r="S165" s="20">
        <f t="shared" si="27"/>
        <v>10</v>
      </c>
      <c r="T165" s="20">
        <f t="shared" si="28"/>
        <v>8</v>
      </c>
      <c r="U165" s="20">
        <f t="shared" si="29"/>
        <v>9</v>
      </c>
      <c r="W165" s="20" t="str">
        <f t="shared" si="30"/>
        <v>M2</v>
      </c>
      <c r="X165" s="20" t="str">
        <f t="shared" si="31"/>
        <v>Q</v>
      </c>
      <c r="Y165" s="20" t="str">
        <f t="shared" si="32"/>
        <v>J</v>
      </c>
      <c r="Z165" s="20" t="str">
        <f t="shared" si="33"/>
        <v>K</v>
      </c>
      <c r="AA165" s="20" t="str">
        <f t="shared" si="34"/>
        <v>Q</v>
      </c>
    </row>
    <row r="166" spans="10:27" ht="16.5">
      <c r="J166" s="29">
        <v>162</v>
      </c>
      <c r="K166" s="19" t="s">
        <v>42</v>
      </c>
      <c r="L166" s="19" t="s">
        <v>43</v>
      </c>
      <c r="M166" s="19" t="s">
        <v>35</v>
      </c>
      <c r="N166" s="19" t="s">
        <v>43</v>
      </c>
      <c r="O166" s="19" t="s">
        <v>43</v>
      </c>
      <c r="Q166" s="20">
        <f t="shared" si="25"/>
        <v>8</v>
      </c>
      <c r="R166" s="20">
        <f t="shared" si="26"/>
        <v>9</v>
      </c>
      <c r="S166" s="20">
        <f t="shared" si="27"/>
        <v>3</v>
      </c>
      <c r="T166" s="20">
        <f t="shared" si="28"/>
        <v>9</v>
      </c>
      <c r="U166" s="20">
        <f t="shared" si="29"/>
        <v>9</v>
      </c>
      <c r="W166" s="20" t="str">
        <f t="shared" si="30"/>
        <v>K</v>
      </c>
      <c r="X166" s="20" t="str">
        <f t="shared" si="31"/>
        <v>Q</v>
      </c>
      <c r="Y166" s="20" t="str">
        <f t="shared" si="32"/>
        <v>M1</v>
      </c>
      <c r="Z166" s="20" t="str">
        <f t="shared" si="33"/>
        <v>Q</v>
      </c>
      <c r="AA166" s="20" t="str">
        <f t="shared" si="34"/>
        <v>Q</v>
      </c>
    </row>
    <row r="167" spans="10:27" ht="16.5">
      <c r="J167" s="29">
        <v>163</v>
      </c>
      <c r="K167" s="19" t="s">
        <v>42</v>
      </c>
      <c r="L167" s="19" t="s">
        <v>42</v>
      </c>
      <c r="M167" s="19" t="s">
        <v>32</v>
      </c>
      <c r="N167" s="19" t="s">
        <v>33</v>
      </c>
      <c r="O167" s="19" t="s">
        <v>33</v>
      </c>
      <c r="Q167" s="20">
        <f t="shared" si="25"/>
        <v>8</v>
      </c>
      <c r="R167" s="20">
        <f t="shared" si="26"/>
        <v>8</v>
      </c>
      <c r="S167" s="20">
        <f t="shared" si="27"/>
        <v>5</v>
      </c>
      <c r="T167" s="20">
        <f t="shared" si="28"/>
        <v>6</v>
      </c>
      <c r="U167" s="20">
        <f t="shared" si="29"/>
        <v>6</v>
      </c>
      <c r="W167" s="20" t="str">
        <f t="shared" si="30"/>
        <v>K</v>
      </c>
      <c r="X167" s="20" t="str">
        <f t="shared" si="31"/>
        <v>K</v>
      </c>
      <c r="Y167" s="20" t="str">
        <f t="shared" si="32"/>
        <v>M3</v>
      </c>
      <c r="Z167" s="20" t="str">
        <f t="shared" si="33"/>
        <v>M4</v>
      </c>
      <c r="AA167" s="20" t="str">
        <f t="shared" si="34"/>
        <v>M4</v>
      </c>
    </row>
    <row r="168" spans="10:27" ht="16.5">
      <c r="J168" s="29">
        <v>164</v>
      </c>
      <c r="K168" s="19" t="s">
        <v>42</v>
      </c>
      <c r="L168" s="19" t="s">
        <v>69</v>
      </c>
      <c r="M168" s="19" t="s">
        <v>43</v>
      </c>
      <c r="N168" s="19" t="s">
        <v>35</v>
      </c>
      <c r="O168" s="19" t="s">
        <v>34</v>
      </c>
      <c r="Q168" s="20">
        <f t="shared" si="25"/>
        <v>8</v>
      </c>
      <c r="R168" s="20">
        <f t="shared" si="26"/>
        <v>14</v>
      </c>
      <c r="S168" s="20">
        <f t="shared" si="27"/>
        <v>9</v>
      </c>
      <c r="T168" s="20">
        <f t="shared" si="28"/>
        <v>3</v>
      </c>
      <c r="U168" s="20">
        <f t="shared" si="29"/>
        <v>2</v>
      </c>
      <c r="W168" s="20" t="str">
        <f t="shared" si="30"/>
        <v>K</v>
      </c>
      <c r="X168" s="20" t="str">
        <f t="shared" si="31"/>
        <v>M4G</v>
      </c>
      <c r="Y168" s="20" t="str">
        <f t="shared" si="32"/>
        <v>Q</v>
      </c>
      <c r="Z168" s="20" t="str">
        <f t="shared" si="33"/>
        <v>M1</v>
      </c>
      <c r="AA168" s="20" t="str">
        <f t="shared" si="34"/>
        <v>Scatter</v>
      </c>
    </row>
    <row r="169" spans="10:27" ht="16.5">
      <c r="J169" s="16">
        <v>165</v>
      </c>
      <c r="K169" s="19" t="s">
        <v>36</v>
      </c>
      <c r="L169" s="19" t="s">
        <v>73</v>
      </c>
      <c r="M169" s="19" t="s">
        <v>35</v>
      </c>
      <c r="N169" s="19" t="s">
        <v>33</v>
      </c>
      <c r="O169" s="19" t="s">
        <v>32</v>
      </c>
      <c r="Q169" s="20">
        <f t="shared" si="25"/>
        <v>4</v>
      </c>
      <c r="R169" s="20">
        <f t="shared" si="26"/>
        <v>16</v>
      </c>
      <c r="S169" s="20">
        <f t="shared" si="27"/>
        <v>3</v>
      </c>
      <c r="T169" s="20">
        <f t="shared" si="28"/>
        <v>6</v>
      </c>
      <c r="U169" s="20">
        <f t="shared" si="29"/>
        <v>5</v>
      </c>
      <c r="W169" s="20" t="str">
        <f t="shared" si="30"/>
        <v>M2</v>
      </c>
      <c r="X169" s="20" t="str">
        <f t="shared" si="31"/>
        <v>KG</v>
      </c>
      <c r="Y169" s="20" t="str">
        <f t="shared" si="32"/>
        <v>M1</v>
      </c>
      <c r="Z169" s="20" t="str">
        <f t="shared" si="33"/>
        <v>M4</v>
      </c>
      <c r="AA169" s="20" t="str">
        <f t="shared" si="34"/>
        <v>M3</v>
      </c>
    </row>
    <row r="170" spans="10:27" ht="16.5">
      <c r="J170" s="16">
        <v>166</v>
      </c>
      <c r="K170" s="19" t="s">
        <v>44</v>
      </c>
      <c r="L170" s="19" t="s">
        <v>41</v>
      </c>
      <c r="M170" s="19" t="s">
        <v>32</v>
      </c>
      <c r="N170" s="19" t="s">
        <v>71</v>
      </c>
      <c r="O170" s="19" t="s">
        <v>36</v>
      </c>
      <c r="Q170" s="20">
        <f t="shared" si="25"/>
        <v>10</v>
      </c>
      <c r="R170" s="20">
        <f t="shared" si="26"/>
        <v>7</v>
      </c>
      <c r="S170" s="20">
        <f t="shared" si="27"/>
        <v>5</v>
      </c>
      <c r="T170" s="20">
        <f t="shared" si="28"/>
        <v>15</v>
      </c>
      <c r="U170" s="20">
        <f t="shared" si="29"/>
        <v>4</v>
      </c>
      <c r="W170" s="20" t="str">
        <f t="shared" si="30"/>
        <v>J</v>
      </c>
      <c r="X170" s="20" t="str">
        <f t="shared" si="31"/>
        <v>A</v>
      </c>
      <c r="Y170" s="20" t="str">
        <f t="shared" si="32"/>
        <v>M3</v>
      </c>
      <c r="Z170" s="20" t="str">
        <f t="shared" si="33"/>
        <v>AG</v>
      </c>
      <c r="AA170" s="20" t="str">
        <f t="shared" si="34"/>
        <v>M2</v>
      </c>
    </row>
    <row r="171" spans="10:27" ht="16.5">
      <c r="J171" s="29">
        <v>167</v>
      </c>
      <c r="K171" s="19" t="s">
        <v>44</v>
      </c>
      <c r="L171" s="19" t="s">
        <v>41</v>
      </c>
      <c r="M171" s="19" t="s">
        <v>32</v>
      </c>
      <c r="N171" s="19" t="s">
        <v>67</v>
      </c>
      <c r="O171" s="19" t="s">
        <v>44</v>
      </c>
      <c r="Q171" s="20">
        <f t="shared" si="25"/>
        <v>10</v>
      </c>
      <c r="R171" s="20">
        <f t="shared" si="26"/>
        <v>7</v>
      </c>
      <c r="S171" s="20">
        <f t="shared" si="27"/>
        <v>5</v>
      </c>
      <c r="T171" s="20">
        <f t="shared" si="28"/>
        <v>13</v>
      </c>
      <c r="U171" s="20">
        <f t="shared" si="29"/>
        <v>10</v>
      </c>
      <c r="W171" s="20" t="str">
        <f t="shared" si="30"/>
        <v>J</v>
      </c>
      <c r="X171" s="20" t="str">
        <f t="shared" si="31"/>
        <v>A</v>
      </c>
      <c r="Y171" s="20" t="str">
        <f t="shared" si="32"/>
        <v>M3</v>
      </c>
      <c r="Z171" s="20" t="str">
        <f t="shared" si="33"/>
        <v>M3G</v>
      </c>
      <c r="AA171" s="20" t="str">
        <f t="shared" si="34"/>
        <v>J</v>
      </c>
    </row>
    <row r="172" spans="10:27" ht="16.5">
      <c r="J172" s="29">
        <v>168</v>
      </c>
      <c r="K172" s="19" t="s">
        <v>44</v>
      </c>
      <c r="L172" s="19" t="s">
        <v>43</v>
      </c>
      <c r="M172" s="19" t="s">
        <v>32</v>
      </c>
      <c r="N172" s="19" t="s">
        <v>43</v>
      </c>
      <c r="O172" s="19" t="s">
        <v>36</v>
      </c>
      <c r="Q172" s="20">
        <f t="shared" si="25"/>
        <v>10</v>
      </c>
      <c r="R172" s="20">
        <f t="shared" si="26"/>
        <v>9</v>
      </c>
      <c r="S172" s="20">
        <f t="shared" si="27"/>
        <v>5</v>
      </c>
      <c r="T172" s="20">
        <f t="shared" si="28"/>
        <v>9</v>
      </c>
      <c r="U172" s="20">
        <f t="shared" si="29"/>
        <v>4</v>
      </c>
      <c r="W172" s="20" t="str">
        <f t="shared" si="30"/>
        <v>J</v>
      </c>
      <c r="X172" s="20" t="str">
        <f t="shared" si="31"/>
        <v>Q</v>
      </c>
      <c r="Y172" s="20" t="str">
        <f t="shared" si="32"/>
        <v>M3</v>
      </c>
      <c r="Z172" s="20" t="str">
        <f t="shared" si="33"/>
        <v>Q</v>
      </c>
      <c r="AA172" s="20" t="str">
        <f t="shared" si="34"/>
        <v>M2</v>
      </c>
    </row>
    <row r="173" spans="10:27" ht="16.5">
      <c r="J173" s="29">
        <v>169</v>
      </c>
      <c r="K173" s="19" t="s">
        <v>41</v>
      </c>
      <c r="L173" s="19" t="s">
        <v>33</v>
      </c>
      <c r="M173" s="19" t="s">
        <v>69</v>
      </c>
      <c r="N173" s="19" t="s">
        <v>69</v>
      </c>
      <c r="O173" s="19" t="s">
        <v>44</v>
      </c>
      <c r="Q173" s="20">
        <f t="shared" si="25"/>
        <v>7</v>
      </c>
      <c r="R173" s="20">
        <f t="shared" si="26"/>
        <v>6</v>
      </c>
      <c r="S173" s="20">
        <f t="shared" si="27"/>
        <v>14</v>
      </c>
      <c r="T173" s="20">
        <f t="shared" si="28"/>
        <v>14</v>
      </c>
      <c r="U173" s="20">
        <f t="shared" si="29"/>
        <v>10</v>
      </c>
      <c r="W173" s="20" t="str">
        <f t="shared" si="30"/>
        <v>A</v>
      </c>
      <c r="X173" s="20" t="str">
        <f t="shared" si="31"/>
        <v>M4</v>
      </c>
      <c r="Y173" s="20" t="str">
        <f t="shared" si="32"/>
        <v>M4G</v>
      </c>
      <c r="Z173" s="20" t="str">
        <f t="shared" si="33"/>
        <v>M4G</v>
      </c>
      <c r="AA173" s="20" t="str">
        <f t="shared" si="34"/>
        <v>J</v>
      </c>
    </row>
    <row r="174" spans="10:27" ht="16.5">
      <c r="J174" s="16">
        <v>170</v>
      </c>
      <c r="K174" s="19" t="s">
        <v>41</v>
      </c>
      <c r="L174" s="19" t="s">
        <v>34</v>
      </c>
      <c r="M174" s="19" t="s">
        <v>43</v>
      </c>
      <c r="N174" s="19" t="s">
        <v>42</v>
      </c>
      <c r="O174" s="19" t="s">
        <v>44</v>
      </c>
      <c r="Q174" s="20">
        <f t="shared" si="25"/>
        <v>7</v>
      </c>
      <c r="R174" s="20">
        <f t="shared" si="26"/>
        <v>2</v>
      </c>
      <c r="S174" s="20">
        <f t="shared" si="27"/>
        <v>9</v>
      </c>
      <c r="T174" s="20">
        <f t="shared" si="28"/>
        <v>8</v>
      </c>
      <c r="U174" s="20">
        <f t="shared" si="29"/>
        <v>10</v>
      </c>
      <c r="W174" s="20" t="str">
        <f t="shared" si="30"/>
        <v>A</v>
      </c>
      <c r="X174" s="20" t="str">
        <f t="shared" si="31"/>
        <v>Scatter</v>
      </c>
      <c r="Y174" s="20" t="str">
        <f t="shared" si="32"/>
        <v>Q</v>
      </c>
      <c r="Z174" s="20" t="str">
        <f t="shared" si="33"/>
        <v>K</v>
      </c>
      <c r="AA174" s="20" t="str">
        <f t="shared" si="34"/>
        <v>J</v>
      </c>
    </row>
    <row r="175" spans="10:27" ht="16.5">
      <c r="J175" s="16">
        <v>171</v>
      </c>
      <c r="K175" s="19" t="s">
        <v>42</v>
      </c>
      <c r="L175" s="19" t="s">
        <v>33</v>
      </c>
      <c r="M175" s="19" t="s">
        <v>44</v>
      </c>
      <c r="N175" s="19" t="s">
        <v>34</v>
      </c>
      <c r="O175" s="19" t="s">
        <v>41</v>
      </c>
      <c r="Q175" s="20">
        <f t="shared" si="25"/>
        <v>8</v>
      </c>
      <c r="R175" s="20">
        <f t="shared" si="26"/>
        <v>6</v>
      </c>
      <c r="S175" s="20">
        <f t="shared" si="27"/>
        <v>10</v>
      </c>
      <c r="T175" s="20">
        <f t="shared" si="28"/>
        <v>2</v>
      </c>
      <c r="U175" s="20">
        <f t="shared" si="29"/>
        <v>7</v>
      </c>
      <c r="W175" s="20" t="str">
        <f t="shared" si="30"/>
        <v>K</v>
      </c>
      <c r="X175" s="20" t="str">
        <f t="shared" si="31"/>
        <v>M4</v>
      </c>
      <c r="Y175" s="20" t="str">
        <f t="shared" si="32"/>
        <v>J</v>
      </c>
      <c r="Z175" s="20" t="str">
        <f t="shared" si="33"/>
        <v>Scatter</v>
      </c>
      <c r="AA175" s="20" t="str">
        <f t="shared" si="34"/>
        <v>A</v>
      </c>
    </row>
    <row r="176" spans="10:27" ht="16.5">
      <c r="J176" s="29">
        <v>172</v>
      </c>
      <c r="K176" s="19" t="s">
        <v>41</v>
      </c>
      <c r="L176" s="19" t="s">
        <v>41</v>
      </c>
      <c r="M176" s="19" t="s">
        <v>43</v>
      </c>
      <c r="N176" s="19" t="s">
        <v>32</v>
      </c>
      <c r="O176" s="19" t="s">
        <v>43</v>
      </c>
      <c r="Q176" s="20">
        <f t="shared" si="25"/>
        <v>7</v>
      </c>
      <c r="R176" s="20">
        <f t="shared" si="26"/>
        <v>7</v>
      </c>
      <c r="S176" s="20">
        <f t="shared" si="27"/>
        <v>9</v>
      </c>
      <c r="T176" s="20">
        <f t="shared" si="28"/>
        <v>5</v>
      </c>
      <c r="U176" s="20">
        <f t="shared" si="29"/>
        <v>9</v>
      </c>
      <c r="W176" s="20" t="str">
        <f t="shared" si="30"/>
        <v>A</v>
      </c>
      <c r="X176" s="20" t="str">
        <f t="shared" si="31"/>
        <v>A</v>
      </c>
      <c r="Y176" s="20" t="str">
        <f t="shared" si="32"/>
        <v>Q</v>
      </c>
      <c r="Z176" s="20" t="str">
        <f t="shared" si="33"/>
        <v>M3</v>
      </c>
      <c r="AA176" s="20" t="str">
        <f t="shared" si="34"/>
        <v>Q</v>
      </c>
    </row>
    <row r="177" spans="10:27" ht="16.5">
      <c r="J177" s="29">
        <v>173</v>
      </c>
      <c r="K177" s="19" t="s">
        <v>41</v>
      </c>
      <c r="L177" s="19" t="s">
        <v>41</v>
      </c>
      <c r="M177" s="19" t="s">
        <v>32</v>
      </c>
      <c r="N177" s="19" t="s">
        <v>43</v>
      </c>
      <c r="O177" s="19" t="s">
        <v>44</v>
      </c>
      <c r="Q177" s="20">
        <f t="shared" si="25"/>
        <v>7</v>
      </c>
      <c r="R177" s="20">
        <f t="shared" si="26"/>
        <v>7</v>
      </c>
      <c r="S177" s="20">
        <f t="shared" si="27"/>
        <v>5</v>
      </c>
      <c r="T177" s="20">
        <f t="shared" si="28"/>
        <v>9</v>
      </c>
      <c r="U177" s="20">
        <f t="shared" si="29"/>
        <v>10</v>
      </c>
      <c r="W177" s="20" t="str">
        <f t="shared" si="30"/>
        <v>A</v>
      </c>
      <c r="X177" s="20" t="str">
        <f t="shared" si="31"/>
        <v>A</v>
      </c>
      <c r="Y177" s="20" t="str">
        <f t="shared" si="32"/>
        <v>M3</v>
      </c>
      <c r="Z177" s="20" t="str">
        <f t="shared" si="33"/>
        <v>Q</v>
      </c>
      <c r="AA177" s="20" t="str">
        <f t="shared" si="34"/>
        <v>J</v>
      </c>
    </row>
    <row r="178" spans="10:27" ht="16.5">
      <c r="J178" s="29">
        <v>174</v>
      </c>
      <c r="K178" s="19" t="s">
        <v>42</v>
      </c>
      <c r="L178" s="19" t="s">
        <v>33</v>
      </c>
      <c r="M178" s="19" t="s">
        <v>32</v>
      </c>
      <c r="N178" s="19" t="s">
        <v>42</v>
      </c>
      <c r="O178" s="19" t="s">
        <v>43</v>
      </c>
      <c r="Q178" s="20">
        <f t="shared" si="25"/>
        <v>8</v>
      </c>
      <c r="R178" s="20">
        <f t="shared" si="26"/>
        <v>6</v>
      </c>
      <c r="S178" s="20">
        <f t="shared" si="27"/>
        <v>5</v>
      </c>
      <c r="T178" s="20">
        <f t="shared" si="28"/>
        <v>8</v>
      </c>
      <c r="U178" s="20">
        <f t="shared" si="29"/>
        <v>9</v>
      </c>
      <c r="W178" s="20" t="str">
        <f t="shared" si="30"/>
        <v>K</v>
      </c>
      <c r="X178" s="20" t="str">
        <f t="shared" si="31"/>
        <v>M4</v>
      </c>
      <c r="Y178" s="20" t="str">
        <f t="shared" si="32"/>
        <v>M3</v>
      </c>
      <c r="Z178" s="20" t="str">
        <f t="shared" si="33"/>
        <v>K</v>
      </c>
      <c r="AA178" s="20" t="str">
        <f t="shared" si="34"/>
        <v>Q</v>
      </c>
    </row>
    <row r="179" spans="10:27" ht="16.5">
      <c r="J179" s="16">
        <v>175</v>
      </c>
      <c r="K179" s="19" t="s">
        <v>36</v>
      </c>
      <c r="L179" s="19" t="s">
        <v>44</v>
      </c>
      <c r="M179" s="19" t="s">
        <v>44</v>
      </c>
      <c r="N179" s="19" t="s">
        <v>33</v>
      </c>
      <c r="O179" s="19" t="s">
        <v>43</v>
      </c>
      <c r="Q179" s="20">
        <f t="shared" si="25"/>
        <v>4</v>
      </c>
      <c r="R179" s="20">
        <f t="shared" si="26"/>
        <v>10</v>
      </c>
      <c r="S179" s="20">
        <f t="shared" si="27"/>
        <v>10</v>
      </c>
      <c r="T179" s="20">
        <f t="shared" si="28"/>
        <v>6</v>
      </c>
      <c r="U179" s="20">
        <f t="shared" si="29"/>
        <v>9</v>
      </c>
      <c r="W179" s="20" t="str">
        <f t="shared" si="30"/>
        <v>M2</v>
      </c>
      <c r="X179" s="20" t="str">
        <f t="shared" si="31"/>
        <v>J</v>
      </c>
      <c r="Y179" s="20" t="str">
        <f t="shared" si="32"/>
        <v>J</v>
      </c>
      <c r="Z179" s="20" t="str">
        <f t="shared" si="33"/>
        <v>M4</v>
      </c>
      <c r="AA179" s="20" t="str">
        <f t="shared" si="34"/>
        <v>Q</v>
      </c>
    </row>
    <row r="180" spans="10:27" ht="16.5">
      <c r="J180" s="16">
        <v>176</v>
      </c>
      <c r="K180" s="19" t="s">
        <v>42</v>
      </c>
      <c r="L180" s="19" t="s">
        <v>33</v>
      </c>
      <c r="M180" s="19" t="s">
        <v>44</v>
      </c>
      <c r="N180" s="19" t="s">
        <v>33</v>
      </c>
      <c r="O180" s="19" t="s">
        <v>41</v>
      </c>
      <c r="Q180" s="20">
        <f t="shared" si="25"/>
        <v>8</v>
      </c>
      <c r="R180" s="20">
        <f t="shared" si="26"/>
        <v>6</v>
      </c>
      <c r="S180" s="20">
        <f t="shared" si="27"/>
        <v>10</v>
      </c>
      <c r="T180" s="20">
        <f t="shared" si="28"/>
        <v>6</v>
      </c>
      <c r="U180" s="20">
        <f t="shared" si="29"/>
        <v>7</v>
      </c>
      <c r="W180" s="20" t="str">
        <f t="shared" si="30"/>
        <v>K</v>
      </c>
      <c r="X180" s="20" t="str">
        <f t="shared" si="31"/>
        <v>M4</v>
      </c>
      <c r="Y180" s="20" t="str">
        <f t="shared" si="32"/>
        <v>J</v>
      </c>
      <c r="Z180" s="20" t="str">
        <f t="shared" si="33"/>
        <v>M4</v>
      </c>
      <c r="AA180" s="20" t="str">
        <f t="shared" si="34"/>
        <v>A</v>
      </c>
    </row>
    <row r="181" spans="10:27" ht="16.5">
      <c r="J181" s="29">
        <v>177</v>
      </c>
      <c r="K181" s="19" t="s">
        <v>36</v>
      </c>
      <c r="L181" s="19" t="s">
        <v>69</v>
      </c>
      <c r="M181" s="19" t="s">
        <v>36</v>
      </c>
      <c r="N181" s="19" t="s">
        <v>41</v>
      </c>
      <c r="O181" s="19" t="s">
        <v>32</v>
      </c>
      <c r="Q181" s="20">
        <f t="shared" si="25"/>
        <v>4</v>
      </c>
      <c r="R181" s="20">
        <f t="shared" si="26"/>
        <v>14</v>
      </c>
      <c r="S181" s="20">
        <f t="shared" si="27"/>
        <v>4</v>
      </c>
      <c r="T181" s="20">
        <f t="shared" si="28"/>
        <v>7</v>
      </c>
      <c r="U181" s="20">
        <f t="shared" si="29"/>
        <v>5</v>
      </c>
      <c r="W181" s="20" t="str">
        <f t="shared" si="30"/>
        <v>M2</v>
      </c>
      <c r="X181" s="20" t="str">
        <f t="shared" si="31"/>
        <v>M4G</v>
      </c>
      <c r="Y181" s="20" t="str">
        <f t="shared" si="32"/>
        <v>M2</v>
      </c>
      <c r="Z181" s="20" t="str">
        <f t="shared" si="33"/>
        <v>A</v>
      </c>
      <c r="AA181" s="20" t="str">
        <f t="shared" si="34"/>
        <v>M3</v>
      </c>
    </row>
    <row r="182" spans="10:27" ht="16.5">
      <c r="J182" s="29">
        <v>178</v>
      </c>
      <c r="K182" s="19" t="s">
        <v>41</v>
      </c>
      <c r="L182" s="19" t="s">
        <v>33</v>
      </c>
      <c r="M182" s="19" t="s">
        <v>34</v>
      </c>
      <c r="N182" s="19" t="s">
        <v>32</v>
      </c>
      <c r="O182" s="19" t="s">
        <v>41</v>
      </c>
      <c r="Q182" s="20">
        <f t="shared" si="25"/>
        <v>7</v>
      </c>
      <c r="R182" s="20">
        <f t="shared" si="26"/>
        <v>6</v>
      </c>
      <c r="S182" s="20">
        <f t="shared" si="27"/>
        <v>2</v>
      </c>
      <c r="T182" s="20">
        <f t="shared" si="28"/>
        <v>5</v>
      </c>
      <c r="U182" s="20">
        <f t="shared" si="29"/>
        <v>7</v>
      </c>
      <c r="W182" s="20" t="str">
        <f t="shared" si="30"/>
        <v>A</v>
      </c>
      <c r="X182" s="20" t="str">
        <f t="shared" si="31"/>
        <v>M4</v>
      </c>
      <c r="Y182" s="20" t="str">
        <f t="shared" si="32"/>
        <v>Scatter</v>
      </c>
      <c r="Z182" s="20" t="str">
        <f t="shared" si="33"/>
        <v>M3</v>
      </c>
      <c r="AA182" s="20" t="str">
        <f t="shared" si="34"/>
        <v>A</v>
      </c>
    </row>
    <row r="183" spans="10:27" ht="16.5">
      <c r="J183" s="29">
        <v>179</v>
      </c>
      <c r="K183" s="19" t="s">
        <v>36</v>
      </c>
      <c r="L183" s="19" t="s">
        <v>42</v>
      </c>
      <c r="M183" s="19" t="s">
        <v>44</v>
      </c>
      <c r="N183" s="19" t="s">
        <v>71</v>
      </c>
      <c r="O183" s="19" t="s">
        <v>44</v>
      </c>
      <c r="Q183" s="20">
        <f t="shared" si="25"/>
        <v>4</v>
      </c>
      <c r="R183" s="20">
        <f t="shared" si="26"/>
        <v>8</v>
      </c>
      <c r="S183" s="20">
        <f t="shared" si="27"/>
        <v>10</v>
      </c>
      <c r="T183" s="20">
        <f t="shared" si="28"/>
        <v>15</v>
      </c>
      <c r="U183" s="20">
        <f t="shared" si="29"/>
        <v>10</v>
      </c>
      <c r="W183" s="20" t="str">
        <f t="shared" si="30"/>
        <v>M2</v>
      </c>
      <c r="X183" s="20" t="str">
        <f t="shared" si="31"/>
        <v>K</v>
      </c>
      <c r="Y183" s="20" t="str">
        <f t="shared" si="32"/>
        <v>J</v>
      </c>
      <c r="Z183" s="20" t="str">
        <f t="shared" si="33"/>
        <v>AG</v>
      </c>
      <c r="AA183" s="20" t="str">
        <f t="shared" si="34"/>
        <v>J</v>
      </c>
    </row>
    <row r="184" spans="10:27" ht="16.5">
      <c r="J184" s="16">
        <v>180</v>
      </c>
      <c r="K184" s="19" t="s">
        <v>43</v>
      </c>
      <c r="L184" s="19" t="s">
        <v>35</v>
      </c>
      <c r="M184" s="19" t="s">
        <v>67</v>
      </c>
      <c r="N184" s="19" t="s">
        <v>71</v>
      </c>
      <c r="O184" s="19" t="s">
        <v>36</v>
      </c>
      <c r="Q184" s="20">
        <f t="shared" si="25"/>
        <v>9</v>
      </c>
      <c r="R184" s="20">
        <f t="shared" si="26"/>
        <v>3</v>
      </c>
      <c r="S184" s="20">
        <f t="shared" si="27"/>
        <v>13</v>
      </c>
      <c r="T184" s="20">
        <f t="shared" si="28"/>
        <v>15</v>
      </c>
      <c r="U184" s="20">
        <f t="shared" si="29"/>
        <v>4</v>
      </c>
      <c r="W184" s="20" t="str">
        <f t="shared" si="30"/>
        <v>Q</v>
      </c>
      <c r="X184" s="20" t="str">
        <f t="shared" si="31"/>
        <v>M1</v>
      </c>
      <c r="Y184" s="20" t="str">
        <f t="shared" si="32"/>
        <v>M3G</v>
      </c>
      <c r="Z184" s="20" t="str">
        <f t="shared" si="33"/>
        <v>AG</v>
      </c>
      <c r="AA184" s="20" t="str">
        <f t="shared" si="34"/>
        <v>M2</v>
      </c>
    </row>
    <row r="185" spans="10:27" ht="16.5">
      <c r="J185" s="16">
        <v>181</v>
      </c>
      <c r="K185" s="19" t="s">
        <v>44</v>
      </c>
      <c r="L185" s="19" t="s">
        <v>69</v>
      </c>
      <c r="M185" s="19" t="s">
        <v>43</v>
      </c>
      <c r="N185" s="19" t="s">
        <v>43</v>
      </c>
      <c r="O185" s="19" t="s">
        <v>44</v>
      </c>
      <c r="Q185" s="20">
        <f t="shared" si="25"/>
        <v>10</v>
      </c>
      <c r="R185" s="20">
        <f t="shared" si="26"/>
        <v>14</v>
      </c>
      <c r="S185" s="20">
        <f t="shared" si="27"/>
        <v>9</v>
      </c>
      <c r="T185" s="20">
        <f t="shared" si="28"/>
        <v>9</v>
      </c>
      <c r="U185" s="20">
        <f t="shared" si="29"/>
        <v>10</v>
      </c>
      <c r="W185" s="20" t="str">
        <f t="shared" si="30"/>
        <v>J</v>
      </c>
      <c r="X185" s="20" t="str">
        <f t="shared" si="31"/>
        <v>M4G</v>
      </c>
      <c r="Y185" s="20" t="str">
        <f t="shared" si="32"/>
        <v>Q</v>
      </c>
      <c r="Z185" s="20" t="str">
        <f t="shared" si="33"/>
        <v>Q</v>
      </c>
      <c r="AA185" s="20" t="str">
        <f t="shared" si="34"/>
        <v>J</v>
      </c>
    </row>
    <row r="186" spans="10:27" ht="16.5">
      <c r="J186" s="29">
        <v>182</v>
      </c>
      <c r="K186" s="19" t="s">
        <v>36</v>
      </c>
      <c r="L186" s="19" t="s">
        <v>43</v>
      </c>
      <c r="M186" s="19" t="s">
        <v>32</v>
      </c>
      <c r="N186" s="19" t="s">
        <v>42</v>
      </c>
      <c r="O186" s="19" t="s">
        <v>43</v>
      </c>
      <c r="Q186" s="20">
        <f t="shared" si="25"/>
        <v>4</v>
      </c>
      <c r="R186" s="20">
        <f t="shared" si="26"/>
        <v>9</v>
      </c>
      <c r="S186" s="20">
        <f t="shared" si="27"/>
        <v>5</v>
      </c>
      <c r="T186" s="20">
        <f t="shared" si="28"/>
        <v>8</v>
      </c>
      <c r="U186" s="20">
        <f t="shared" si="29"/>
        <v>9</v>
      </c>
      <c r="W186" s="20" t="str">
        <f t="shared" si="30"/>
        <v>M2</v>
      </c>
      <c r="X186" s="20" t="str">
        <f t="shared" si="31"/>
        <v>Q</v>
      </c>
      <c r="Y186" s="20" t="str">
        <f t="shared" si="32"/>
        <v>M3</v>
      </c>
      <c r="Z186" s="20" t="str">
        <f t="shared" si="33"/>
        <v>K</v>
      </c>
      <c r="AA186" s="20" t="str">
        <f t="shared" si="34"/>
        <v>Q</v>
      </c>
    </row>
    <row r="187" spans="10:27" ht="16.5">
      <c r="J187" s="29">
        <v>183</v>
      </c>
      <c r="K187" s="19" t="s">
        <v>44</v>
      </c>
      <c r="L187" s="19" t="s">
        <v>33</v>
      </c>
      <c r="M187" s="19" t="s">
        <v>32</v>
      </c>
      <c r="N187" s="19" t="s">
        <v>32</v>
      </c>
      <c r="O187" s="19" t="s">
        <v>43</v>
      </c>
      <c r="Q187" s="20">
        <f t="shared" si="25"/>
        <v>10</v>
      </c>
      <c r="R187" s="20">
        <f t="shared" si="26"/>
        <v>6</v>
      </c>
      <c r="S187" s="20">
        <f t="shared" si="27"/>
        <v>5</v>
      </c>
      <c r="T187" s="20">
        <f t="shared" si="28"/>
        <v>5</v>
      </c>
      <c r="U187" s="20">
        <f t="shared" si="29"/>
        <v>9</v>
      </c>
      <c r="W187" s="20" t="str">
        <f t="shared" si="30"/>
        <v>J</v>
      </c>
      <c r="X187" s="20" t="str">
        <f t="shared" si="31"/>
        <v>M4</v>
      </c>
      <c r="Y187" s="20" t="str">
        <f t="shared" si="32"/>
        <v>M3</v>
      </c>
      <c r="Z187" s="20" t="str">
        <f t="shared" si="33"/>
        <v>M3</v>
      </c>
      <c r="AA187" s="20" t="str">
        <f t="shared" si="34"/>
        <v>Q</v>
      </c>
    </row>
    <row r="188" spans="10:27" ht="16.5">
      <c r="J188" s="29">
        <v>184</v>
      </c>
      <c r="K188" s="19" t="s">
        <v>42</v>
      </c>
      <c r="L188" s="19" t="s">
        <v>41</v>
      </c>
      <c r="M188" s="19" t="s">
        <v>44</v>
      </c>
      <c r="N188" s="19" t="s">
        <v>75</v>
      </c>
      <c r="O188" s="19" t="s">
        <v>32</v>
      </c>
      <c r="Q188" s="20">
        <f t="shared" si="25"/>
        <v>8</v>
      </c>
      <c r="R188" s="20">
        <f t="shared" si="26"/>
        <v>7</v>
      </c>
      <c r="S188" s="20">
        <f t="shared" si="27"/>
        <v>10</v>
      </c>
      <c r="T188" s="20">
        <f t="shared" si="28"/>
        <v>17</v>
      </c>
      <c r="U188" s="20">
        <f t="shared" si="29"/>
        <v>5</v>
      </c>
      <c r="W188" s="20" t="str">
        <f t="shared" si="30"/>
        <v>K</v>
      </c>
      <c r="X188" s="20" t="str">
        <f t="shared" si="31"/>
        <v>A</v>
      </c>
      <c r="Y188" s="20" t="str">
        <f t="shared" si="32"/>
        <v>J</v>
      </c>
      <c r="Z188" s="20" t="str">
        <f t="shared" si="33"/>
        <v>QG</v>
      </c>
      <c r="AA188" s="20" t="str">
        <f t="shared" si="34"/>
        <v>M3</v>
      </c>
    </row>
    <row r="189" spans="10:27" ht="16.5">
      <c r="J189" s="16">
        <v>185</v>
      </c>
      <c r="K189" s="19" t="s">
        <v>42</v>
      </c>
      <c r="L189" s="19" t="s">
        <v>43</v>
      </c>
      <c r="M189" s="19" t="s">
        <v>42</v>
      </c>
      <c r="N189" s="19" t="s">
        <v>43</v>
      </c>
      <c r="O189" s="19" t="s">
        <v>43</v>
      </c>
      <c r="Q189" s="20">
        <f t="shared" si="25"/>
        <v>8</v>
      </c>
      <c r="R189" s="20">
        <f t="shared" si="26"/>
        <v>9</v>
      </c>
      <c r="S189" s="20">
        <f t="shared" si="27"/>
        <v>8</v>
      </c>
      <c r="T189" s="20">
        <f t="shared" si="28"/>
        <v>9</v>
      </c>
      <c r="U189" s="20">
        <f t="shared" si="29"/>
        <v>9</v>
      </c>
      <c r="W189" s="20" t="str">
        <f t="shared" si="30"/>
        <v>K</v>
      </c>
      <c r="X189" s="20" t="str">
        <f t="shared" si="31"/>
        <v>Q</v>
      </c>
      <c r="Y189" s="20" t="str">
        <f t="shared" si="32"/>
        <v>K</v>
      </c>
      <c r="Z189" s="20" t="str">
        <f t="shared" si="33"/>
        <v>Q</v>
      </c>
      <c r="AA189" s="20" t="str">
        <f t="shared" si="34"/>
        <v>Q</v>
      </c>
    </row>
    <row r="190" spans="10:27" ht="16.5">
      <c r="J190" s="16">
        <v>186</v>
      </c>
      <c r="K190" s="19" t="s">
        <v>42</v>
      </c>
      <c r="L190" s="19" t="s">
        <v>32</v>
      </c>
      <c r="M190" s="19" t="s">
        <v>32</v>
      </c>
      <c r="N190" s="19" t="s">
        <v>73</v>
      </c>
      <c r="O190" s="19" t="s">
        <v>43</v>
      </c>
      <c r="Q190" s="20">
        <f t="shared" si="25"/>
        <v>8</v>
      </c>
      <c r="R190" s="20">
        <f t="shared" si="26"/>
        <v>5</v>
      </c>
      <c r="S190" s="20">
        <f t="shared" si="27"/>
        <v>5</v>
      </c>
      <c r="T190" s="20">
        <f t="shared" si="28"/>
        <v>16</v>
      </c>
      <c r="U190" s="20">
        <f t="shared" si="29"/>
        <v>9</v>
      </c>
      <c r="W190" s="20" t="str">
        <f t="shared" si="30"/>
        <v>K</v>
      </c>
      <c r="X190" s="20" t="str">
        <f t="shared" si="31"/>
        <v>M3</v>
      </c>
      <c r="Y190" s="20" t="str">
        <f t="shared" si="32"/>
        <v>M3</v>
      </c>
      <c r="Z190" s="20" t="str">
        <f t="shared" si="33"/>
        <v>KG</v>
      </c>
      <c r="AA190" s="20" t="str">
        <f t="shared" si="34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44</v>
      </c>
      <c r="N191" s="19" t="s">
        <v>41</v>
      </c>
      <c r="O191" s="19" t="s">
        <v>32</v>
      </c>
      <c r="Q191" s="20">
        <f t="shared" si="25"/>
        <v>4</v>
      </c>
      <c r="R191" s="20">
        <f t="shared" si="26"/>
        <v>7</v>
      </c>
      <c r="S191" s="20">
        <f t="shared" si="27"/>
        <v>10</v>
      </c>
      <c r="T191" s="20">
        <f t="shared" si="28"/>
        <v>7</v>
      </c>
      <c r="U191" s="20">
        <f t="shared" si="29"/>
        <v>5</v>
      </c>
      <c r="W191" s="20" t="str">
        <f t="shared" si="30"/>
        <v>M2</v>
      </c>
      <c r="X191" s="20" t="str">
        <f t="shared" si="31"/>
        <v>A</v>
      </c>
      <c r="Y191" s="20" t="str">
        <f t="shared" si="32"/>
        <v>J</v>
      </c>
      <c r="Z191" s="20" t="str">
        <f t="shared" si="33"/>
        <v>A</v>
      </c>
      <c r="AA191" s="20" t="str">
        <f t="shared" si="34"/>
        <v>M3</v>
      </c>
    </row>
    <row r="192" spans="10:27" ht="16.5">
      <c r="J192" s="29">
        <v>188</v>
      </c>
      <c r="K192" s="19" t="s">
        <v>41</v>
      </c>
      <c r="L192" s="19" t="s">
        <v>43</v>
      </c>
      <c r="M192" s="19" t="s">
        <v>32</v>
      </c>
      <c r="N192" s="19" t="s">
        <v>42</v>
      </c>
      <c r="O192" s="19" t="s">
        <v>35</v>
      </c>
      <c r="Q192" s="20">
        <f t="shared" si="25"/>
        <v>7</v>
      </c>
      <c r="R192" s="20">
        <f t="shared" si="26"/>
        <v>9</v>
      </c>
      <c r="S192" s="20">
        <f t="shared" si="27"/>
        <v>5</v>
      </c>
      <c r="T192" s="20">
        <f t="shared" si="28"/>
        <v>8</v>
      </c>
      <c r="U192" s="20">
        <f t="shared" si="29"/>
        <v>3</v>
      </c>
      <c r="W192" s="20" t="str">
        <f t="shared" si="30"/>
        <v>A</v>
      </c>
      <c r="X192" s="20" t="str">
        <f t="shared" si="31"/>
        <v>Q</v>
      </c>
      <c r="Y192" s="20" t="str">
        <f t="shared" si="32"/>
        <v>M3</v>
      </c>
      <c r="Z192" s="20" t="str">
        <f t="shared" si="33"/>
        <v>K</v>
      </c>
      <c r="AA192" s="20" t="str">
        <f t="shared" si="34"/>
        <v>M1</v>
      </c>
    </row>
    <row r="193" spans="10:27" ht="16.5">
      <c r="J193" s="29">
        <v>189</v>
      </c>
      <c r="K193" s="19" t="s">
        <v>36</v>
      </c>
      <c r="L193" s="19" t="s">
        <v>35</v>
      </c>
      <c r="M193" s="19" t="s">
        <v>44</v>
      </c>
      <c r="N193" s="19" t="s">
        <v>33</v>
      </c>
      <c r="O193" s="19" t="s">
        <v>43</v>
      </c>
      <c r="Q193" s="20">
        <f t="shared" si="25"/>
        <v>4</v>
      </c>
      <c r="R193" s="20">
        <f t="shared" si="26"/>
        <v>3</v>
      </c>
      <c r="S193" s="20">
        <f t="shared" si="27"/>
        <v>10</v>
      </c>
      <c r="T193" s="20">
        <f t="shared" si="28"/>
        <v>6</v>
      </c>
      <c r="U193" s="20">
        <f t="shared" si="29"/>
        <v>9</v>
      </c>
      <c r="W193" s="20" t="str">
        <f t="shared" si="30"/>
        <v>M2</v>
      </c>
      <c r="X193" s="20" t="str">
        <f t="shared" si="31"/>
        <v>M1</v>
      </c>
      <c r="Y193" s="20" t="str">
        <f t="shared" si="32"/>
        <v>J</v>
      </c>
      <c r="Z193" s="20" t="str">
        <f t="shared" si="33"/>
        <v>M4</v>
      </c>
      <c r="AA193" s="20" t="str">
        <f t="shared" si="34"/>
        <v>Q</v>
      </c>
    </row>
    <row r="194" spans="10:27" ht="16.5">
      <c r="J194" s="16">
        <v>190</v>
      </c>
      <c r="K194" s="19" t="s">
        <v>41</v>
      </c>
      <c r="L194" s="19" t="s">
        <v>41</v>
      </c>
      <c r="M194" s="19" t="s">
        <v>44</v>
      </c>
      <c r="N194" s="19" t="s">
        <v>78</v>
      </c>
      <c r="O194" s="19" t="s">
        <v>44</v>
      </c>
      <c r="Q194" s="20">
        <f t="shared" si="25"/>
        <v>7</v>
      </c>
      <c r="R194" s="20">
        <f t="shared" si="26"/>
        <v>7</v>
      </c>
      <c r="S194" s="20">
        <f t="shared" si="27"/>
        <v>10</v>
      </c>
      <c r="T194" s="20">
        <f t="shared" si="28"/>
        <v>18</v>
      </c>
      <c r="U194" s="20">
        <f t="shared" si="29"/>
        <v>10</v>
      </c>
      <c r="W194" s="20" t="str">
        <f t="shared" si="30"/>
        <v>A</v>
      </c>
      <c r="X194" s="20" t="str">
        <f t="shared" si="31"/>
        <v>A</v>
      </c>
      <c r="Y194" s="20" t="str">
        <f t="shared" si="32"/>
        <v>J</v>
      </c>
      <c r="Z194" s="20" t="str">
        <f t="shared" si="33"/>
        <v>JG</v>
      </c>
      <c r="AA194" s="20" t="str">
        <f t="shared" si="34"/>
        <v>J</v>
      </c>
    </row>
    <row r="195" spans="10:27" ht="16.5">
      <c r="J195" s="16">
        <v>191</v>
      </c>
      <c r="K195" s="19" t="s">
        <v>44</v>
      </c>
      <c r="L195" s="19" t="s">
        <v>69</v>
      </c>
      <c r="M195" s="19" t="s">
        <v>43</v>
      </c>
      <c r="N195" s="19" t="s">
        <v>42</v>
      </c>
      <c r="O195" s="19" t="s">
        <v>36</v>
      </c>
      <c r="Q195" s="20">
        <f t="shared" si="25"/>
        <v>10</v>
      </c>
      <c r="R195" s="20">
        <f t="shared" si="26"/>
        <v>14</v>
      </c>
      <c r="S195" s="20">
        <f t="shared" si="27"/>
        <v>9</v>
      </c>
      <c r="T195" s="20">
        <f t="shared" si="28"/>
        <v>8</v>
      </c>
      <c r="U195" s="20">
        <f t="shared" si="29"/>
        <v>4</v>
      </c>
      <c r="W195" s="20" t="str">
        <f t="shared" si="30"/>
        <v>J</v>
      </c>
      <c r="X195" s="20" t="str">
        <f t="shared" si="31"/>
        <v>M4G</v>
      </c>
      <c r="Y195" s="20" t="str">
        <f t="shared" si="32"/>
        <v>Q</v>
      </c>
      <c r="Z195" s="20" t="str">
        <f t="shared" si="33"/>
        <v>K</v>
      </c>
      <c r="AA195" s="20" t="str">
        <f t="shared" si="34"/>
        <v>M2</v>
      </c>
    </row>
    <row r="196" spans="10:27" ht="16.5">
      <c r="J196" s="29">
        <v>192</v>
      </c>
      <c r="K196" s="19" t="s">
        <v>41</v>
      </c>
      <c r="L196" s="19" t="s">
        <v>43</v>
      </c>
      <c r="M196" s="19" t="s">
        <v>41</v>
      </c>
      <c r="N196" s="19" t="s">
        <v>42</v>
      </c>
      <c r="O196" s="19" t="s">
        <v>32</v>
      </c>
      <c r="Q196" s="20">
        <f t="shared" si="25"/>
        <v>7</v>
      </c>
      <c r="R196" s="20">
        <f t="shared" si="26"/>
        <v>9</v>
      </c>
      <c r="S196" s="20">
        <f t="shared" si="27"/>
        <v>7</v>
      </c>
      <c r="T196" s="20">
        <f t="shared" si="28"/>
        <v>8</v>
      </c>
      <c r="U196" s="20">
        <f t="shared" si="29"/>
        <v>5</v>
      </c>
      <c r="W196" s="20" t="str">
        <f t="shared" si="30"/>
        <v>A</v>
      </c>
      <c r="X196" s="20" t="str">
        <f t="shared" si="31"/>
        <v>Q</v>
      </c>
      <c r="Y196" s="20" t="str">
        <f t="shared" si="32"/>
        <v>A</v>
      </c>
      <c r="Z196" s="20" t="str">
        <f t="shared" si="33"/>
        <v>K</v>
      </c>
      <c r="AA196" s="20" t="str">
        <f t="shared" si="34"/>
        <v>M3</v>
      </c>
    </row>
    <row r="197" spans="10:27" ht="16.5">
      <c r="J197" s="29">
        <v>193</v>
      </c>
      <c r="K197" s="19" t="s">
        <v>44</v>
      </c>
      <c r="L197" s="19" t="s">
        <v>41</v>
      </c>
      <c r="M197" s="19" t="s">
        <v>44</v>
      </c>
      <c r="N197" s="19" t="s">
        <v>32</v>
      </c>
      <c r="O197" s="19" t="s">
        <v>44</v>
      </c>
      <c r="Q197" s="20">
        <f t="shared" ref="Q197:Q260" si="35">IF(K197="","",VLOOKUP(K197,$A:$H,8,FALSE))</f>
        <v>10</v>
      </c>
      <c r="R197" s="20">
        <f t="shared" ref="R197:R260" si="36">IF(L197="","",VLOOKUP(L197,$A:$H,8,FALSE))</f>
        <v>7</v>
      </c>
      <c r="S197" s="20">
        <f t="shared" ref="S197:S260" si="37">IF(M197="","",VLOOKUP(M197,$A:$H,8,FALSE))</f>
        <v>10</v>
      </c>
      <c r="T197" s="20">
        <f t="shared" ref="T197:T260" si="38">IF(N197="","",VLOOKUP(N197,$A:$H,8,FALSE))</f>
        <v>5</v>
      </c>
      <c r="U197" s="20">
        <f t="shared" ref="U197:U260" si="39">IF(O197="","",VLOOKUP(O197,$A:$H,8,FALSE))</f>
        <v>10</v>
      </c>
      <c r="W197" s="20" t="str">
        <f t="shared" ref="W197:W260" si="40">IF(K197="","",VLOOKUP(K197,$A:$H,2,FALSE))</f>
        <v>J</v>
      </c>
      <c r="X197" s="20" t="str">
        <f t="shared" ref="X197:X260" si="41">IF(L197="","",VLOOKUP(L197,$A:$H,2,FALSE))</f>
        <v>A</v>
      </c>
      <c r="Y197" s="20" t="str">
        <f t="shared" ref="Y197:Y260" si="42">IF(M197="","",VLOOKUP(M197,$A:$H,2,FALSE))</f>
        <v>J</v>
      </c>
      <c r="Z197" s="20" t="str">
        <f t="shared" ref="Z197:Z260" si="43">IF(N197="","",VLOOKUP(N197,$A:$H,2,FALSE))</f>
        <v>M3</v>
      </c>
      <c r="AA197" s="20" t="str">
        <f t="shared" ref="AA197:AA260" si="44">IF(O197="","",VLOOKUP(O197,$A:$H,2,FALSE))</f>
        <v>J</v>
      </c>
    </row>
    <row r="198" spans="10:27" ht="16.5">
      <c r="J198" s="29">
        <v>194</v>
      </c>
      <c r="K198" s="19" t="s">
        <v>34</v>
      </c>
      <c r="L198" s="19" t="s">
        <v>32</v>
      </c>
      <c r="M198" s="19" t="s">
        <v>41</v>
      </c>
      <c r="N198" s="19" t="s">
        <v>75</v>
      </c>
      <c r="O198" s="19" t="s">
        <v>42</v>
      </c>
      <c r="Q198" s="20">
        <f t="shared" si="35"/>
        <v>2</v>
      </c>
      <c r="R198" s="20">
        <f t="shared" si="36"/>
        <v>5</v>
      </c>
      <c r="S198" s="20">
        <f t="shared" si="37"/>
        <v>7</v>
      </c>
      <c r="T198" s="20">
        <f t="shared" si="38"/>
        <v>17</v>
      </c>
      <c r="U198" s="20">
        <f t="shared" si="39"/>
        <v>8</v>
      </c>
      <c r="W198" s="20" t="str">
        <f t="shared" si="40"/>
        <v>Scatter</v>
      </c>
      <c r="X198" s="20" t="str">
        <f t="shared" si="41"/>
        <v>M3</v>
      </c>
      <c r="Y198" s="20" t="str">
        <f t="shared" si="42"/>
        <v>A</v>
      </c>
      <c r="Z198" s="20" t="str">
        <f t="shared" si="43"/>
        <v>QG</v>
      </c>
      <c r="AA198" s="20" t="str">
        <f t="shared" si="44"/>
        <v>K</v>
      </c>
    </row>
    <row r="199" spans="10:27" ht="16.5">
      <c r="J199" s="16">
        <v>195</v>
      </c>
      <c r="K199" s="19" t="s">
        <v>42</v>
      </c>
      <c r="L199" s="19" t="s">
        <v>69</v>
      </c>
      <c r="M199" s="19" t="s">
        <v>43</v>
      </c>
      <c r="N199" s="19" t="s">
        <v>33</v>
      </c>
      <c r="O199" s="19" t="s">
        <v>32</v>
      </c>
      <c r="Q199" s="20">
        <f t="shared" si="35"/>
        <v>8</v>
      </c>
      <c r="R199" s="20">
        <f t="shared" si="36"/>
        <v>14</v>
      </c>
      <c r="S199" s="20">
        <f t="shared" si="37"/>
        <v>9</v>
      </c>
      <c r="T199" s="20">
        <f t="shared" si="38"/>
        <v>6</v>
      </c>
      <c r="U199" s="20">
        <f t="shared" si="39"/>
        <v>5</v>
      </c>
      <c r="W199" s="20" t="str">
        <f t="shared" si="40"/>
        <v>K</v>
      </c>
      <c r="X199" s="20" t="str">
        <f t="shared" si="41"/>
        <v>M4G</v>
      </c>
      <c r="Y199" s="20" t="str">
        <f t="shared" si="42"/>
        <v>Q</v>
      </c>
      <c r="Z199" s="20" t="str">
        <f t="shared" si="43"/>
        <v>M4</v>
      </c>
      <c r="AA199" s="20" t="str">
        <f t="shared" si="44"/>
        <v>M3</v>
      </c>
    </row>
    <row r="200" spans="10:27" ht="16.5">
      <c r="J200" s="16">
        <v>196</v>
      </c>
      <c r="K200" s="19" t="s">
        <v>44</v>
      </c>
      <c r="L200" s="19" t="s">
        <v>42</v>
      </c>
      <c r="M200" s="19" t="s">
        <v>33</v>
      </c>
      <c r="N200" s="19" t="s">
        <v>41</v>
      </c>
      <c r="O200" s="19" t="s">
        <v>44</v>
      </c>
      <c r="Q200" s="20">
        <f t="shared" si="35"/>
        <v>10</v>
      </c>
      <c r="R200" s="20">
        <f t="shared" si="36"/>
        <v>8</v>
      </c>
      <c r="S200" s="20">
        <f t="shared" si="37"/>
        <v>6</v>
      </c>
      <c r="T200" s="20">
        <f t="shared" si="38"/>
        <v>7</v>
      </c>
      <c r="U200" s="20">
        <f t="shared" si="39"/>
        <v>10</v>
      </c>
      <c r="W200" s="20" t="str">
        <f t="shared" si="40"/>
        <v>J</v>
      </c>
      <c r="X200" s="20" t="str">
        <f t="shared" si="41"/>
        <v>K</v>
      </c>
      <c r="Y200" s="20" t="str">
        <f t="shared" si="42"/>
        <v>M4</v>
      </c>
      <c r="Z200" s="20" t="str">
        <f t="shared" si="43"/>
        <v>A</v>
      </c>
      <c r="AA200" s="20" t="str">
        <f t="shared" si="44"/>
        <v>J</v>
      </c>
    </row>
    <row r="201" spans="10:27" ht="16.5">
      <c r="J201" s="29">
        <v>197</v>
      </c>
      <c r="K201" s="19" t="s">
        <v>36</v>
      </c>
      <c r="L201" s="19" t="s">
        <v>77</v>
      </c>
      <c r="M201" s="19" t="s">
        <v>42</v>
      </c>
      <c r="N201" s="19" t="s">
        <v>33</v>
      </c>
      <c r="O201" s="19" t="s">
        <v>42</v>
      </c>
      <c r="Q201" s="20">
        <f t="shared" si="35"/>
        <v>4</v>
      </c>
      <c r="R201" s="20">
        <f t="shared" si="36"/>
        <v>18</v>
      </c>
      <c r="S201" s="20">
        <f t="shared" si="37"/>
        <v>8</v>
      </c>
      <c r="T201" s="20">
        <f t="shared" si="38"/>
        <v>6</v>
      </c>
      <c r="U201" s="20">
        <f t="shared" si="39"/>
        <v>8</v>
      </c>
      <c r="W201" s="20" t="str">
        <f t="shared" si="40"/>
        <v>M2</v>
      </c>
      <c r="X201" s="20" t="str">
        <f t="shared" si="41"/>
        <v>JG</v>
      </c>
      <c r="Y201" s="20" t="str">
        <f t="shared" si="42"/>
        <v>K</v>
      </c>
      <c r="Z201" s="20" t="str">
        <f t="shared" si="43"/>
        <v>M4</v>
      </c>
      <c r="AA201" s="20" t="str">
        <f t="shared" si="44"/>
        <v>K</v>
      </c>
    </row>
    <row r="202" spans="10:27" ht="16.5">
      <c r="J202" s="29">
        <v>198</v>
      </c>
      <c r="K202" s="19" t="s">
        <v>41</v>
      </c>
      <c r="L202" s="19" t="s">
        <v>41</v>
      </c>
      <c r="M202" s="19" t="s">
        <v>43</v>
      </c>
      <c r="N202" s="19" t="s">
        <v>33</v>
      </c>
      <c r="O202" s="19" t="s">
        <v>44</v>
      </c>
      <c r="Q202" s="20">
        <f t="shared" si="35"/>
        <v>7</v>
      </c>
      <c r="R202" s="20">
        <f t="shared" si="36"/>
        <v>7</v>
      </c>
      <c r="S202" s="20">
        <f t="shared" si="37"/>
        <v>9</v>
      </c>
      <c r="T202" s="20">
        <f t="shared" si="38"/>
        <v>6</v>
      </c>
      <c r="U202" s="20">
        <f t="shared" si="39"/>
        <v>10</v>
      </c>
      <c r="W202" s="20" t="str">
        <f t="shared" si="40"/>
        <v>A</v>
      </c>
      <c r="X202" s="20" t="str">
        <f t="shared" si="41"/>
        <v>A</v>
      </c>
      <c r="Y202" s="20" t="str">
        <f t="shared" si="42"/>
        <v>Q</v>
      </c>
      <c r="Z202" s="20" t="str">
        <f t="shared" si="43"/>
        <v>M4</v>
      </c>
      <c r="AA202" s="20" t="str">
        <f t="shared" si="44"/>
        <v>J</v>
      </c>
    </row>
    <row r="203" spans="10:27" ht="16.5">
      <c r="J203" s="29">
        <v>199</v>
      </c>
      <c r="K203" s="19" t="s">
        <v>35</v>
      </c>
      <c r="L203" s="19" t="s">
        <v>41</v>
      </c>
      <c r="M203" s="19" t="s">
        <v>32</v>
      </c>
      <c r="N203" s="19" t="s">
        <v>43</v>
      </c>
      <c r="O203" s="19" t="s">
        <v>35</v>
      </c>
      <c r="Q203" s="20">
        <f t="shared" si="35"/>
        <v>3</v>
      </c>
      <c r="R203" s="20">
        <f t="shared" si="36"/>
        <v>7</v>
      </c>
      <c r="S203" s="20">
        <f t="shared" si="37"/>
        <v>5</v>
      </c>
      <c r="T203" s="20">
        <f t="shared" si="38"/>
        <v>9</v>
      </c>
      <c r="U203" s="20">
        <f t="shared" si="39"/>
        <v>3</v>
      </c>
      <c r="W203" s="20" t="str">
        <f t="shared" si="40"/>
        <v>M1</v>
      </c>
      <c r="X203" s="20" t="str">
        <f t="shared" si="41"/>
        <v>A</v>
      </c>
      <c r="Y203" s="20" t="str">
        <f t="shared" si="42"/>
        <v>M3</v>
      </c>
      <c r="Z203" s="20" t="str">
        <f t="shared" si="43"/>
        <v>Q</v>
      </c>
      <c r="AA203" s="20" t="str">
        <f t="shared" si="44"/>
        <v>M1</v>
      </c>
    </row>
    <row r="204" spans="10:27" ht="16.5">
      <c r="J204" s="16">
        <v>200</v>
      </c>
      <c r="K204" s="19" t="s">
        <v>36</v>
      </c>
      <c r="L204" s="19" t="s">
        <v>41</v>
      </c>
      <c r="M204" s="19" t="s">
        <v>32</v>
      </c>
      <c r="N204" s="19" t="s">
        <v>43</v>
      </c>
      <c r="O204" s="19" t="s">
        <v>43</v>
      </c>
      <c r="Q204" s="20">
        <f t="shared" si="35"/>
        <v>4</v>
      </c>
      <c r="R204" s="20">
        <f t="shared" si="36"/>
        <v>7</v>
      </c>
      <c r="S204" s="20">
        <f t="shared" si="37"/>
        <v>5</v>
      </c>
      <c r="T204" s="20">
        <f t="shared" si="38"/>
        <v>9</v>
      </c>
      <c r="U204" s="20">
        <f t="shared" si="39"/>
        <v>9</v>
      </c>
      <c r="W204" s="20" t="str">
        <f t="shared" si="40"/>
        <v>M2</v>
      </c>
      <c r="X204" s="20" t="str">
        <f t="shared" si="41"/>
        <v>A</v>
      </c>
      <c r="Y204" s="20" t="str">
        <f t="shared" si="42"/>
        <v>M3</v>
      </c>
      <c r="Z204" s="20" t="str">
        <f t="shared" si="43"/>
        <v>Q</v>
      </c>
      <c r="AA204" s="20" t="str">
        <f t="shared" si="44"/>
        <v>Q</v>
      </c>
    </row>
    <row r="205" spans="10:27" ht="16.5">
      <c r="J205" s="16">
        <v>201</v>
      </c>
      <c r="K205" s="19" t="s">
        <v>36</v>
      </c>
      <c r="L205" s="19" t="s">
        <v>36</v>
      </c>
      <c r="M205" s="19" t="s">
        <v>32</v>
      </c>
      <c r="N205" s="19" t="s">
        <v>41</v>
      </c>
      <c r="O205" s="19" t="s">
        <v>41</v>
      </c>
      <c r="Q205" s="20">
        <f t="shared" si="35"/>
        <v>4</v>
      </c>
      <c r="R205" s="20">
        <f t="shared" si="36"/>
        <v>4</v>
      </c>
      <c r="S205" s="20">
        <f t="shared" si="37"/>
        <v>5</v>
      </c>
      <c r="T205" s="20">
        <f t="shared" si="38"/>
        <v>7</v>
      </c>
      <c r="U205" s="20">
        <f t="shared" si="39"/>
        <v>7</v>
      </c>
      <c r="W205" s="20" t="str">
        <f t="shared" si="40"/>
        <v>M2</v>
      </c>
      <c r="X205" s="20" t="str">
        <f t="shared" si="41"/>
        <v>M2</v>
      </c>
      <c r="Y205" s="20" t="str">
        <f t="shared" si="42"/>
        <v>M3</v>
      </c>
      <c r="Z205" s="20" t="str">
        <f t="shared" si="43"/>
        <v>A</v>
      </c>
      <c r="AA205" s="20" t="str">
        <f t="shared" si="44"/>
        <v>A</v>
      </c>
    </row>
    <row r="206" spans="10:27" ht="16.5">
      <c r="J206" s="29">
        <v>202</v>
      </c>
      <c r="K206" s="19" t="s">
        <v>44</v>
      </c>
      <c r="L206" s="19" t="s">
        <v>41</v>
      </c>
      <c r="M206" s="19" t="s">
        <v>33</v>
      </c>
      <c r="N206" s="19" t="s">
        <v>33</v>
      </c>
      <c r="O206" s="19" t="s">
        <v>44</v>
      </c>
      <c r="Q206" s="20">
        <f t="shared" si="35"/>
        <v>10</v>
      </c>
      <c r="R206" s="20">
        <f t="shared" si="36"/>
        <v>7</v>
      </c>
      <c r="S206" s="20">
        <f t="shared" si="37"/>
        <v>6</v>
      </c>
      <c r="T206" s="20">
        <f t="shared" si="38"/>
        <v>6</v>
      </c>
      <c r="U206" s="20">
        <f t="shared" si="39"/>
        <v>10</v>
      </c>
      <c r="W206" s="20" t="str">
        <f t="shared" si="40"/>
        <v>J</v>
      </c>
      <c r="X206" s="20" t="str">
        <f t="shared" si="41"/>
        <v>A</v>
      </c>
      <c r="Y206" s="20" t="str">
        <f t="shared" si="42"/>
        <v>M4</v>
      </c>
      <c r="Z206" s="20" t="str">
        <f t="shared" si="43"/>
        <v>M4</v>
      </c>
      <c r="AA206" s="20" t="str">
        <f t="shared" si="44"/>
        <v>J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32</v>
      </c>
      <c r="N207" s="19" t="s">
        <v>69</v>
      </c>
      <c r="O207" s="19" t="s">
        <v>41</v>
      </c>
      <c r="Q207" s="20">
        <f t="shared" si="35"/>
        <v>7</v>
      </c>
      <c r="R207" s="20">
        <f t="shared" si="36"/>
        <v>7</v>
      </c>
      <c r="S207" s="20">
        <f t="shared" si="37"/>
        <v>5</v>
      </c>
      <c r="T207" s="20">
        <f t="shared" si="38"/>
        <v>14</v>
      </c>
      <c r="U207" s="20">
        <f t="shared" si="39"/>
        <v>7</v>
      </c>
      <c r="W207" s="20" t="str">
        <f t="shared" si="40"/>
        <v>A</v>
      </c>
      <c r="X207" s="20" t="str">
        <f t="shared" si="41"/>
        <v>A</v>
      </c>
      <c r="Y207" s="20" t="str">
        <f t="shared" si="42"/>
        <v>M3</v>
      </c>
      <c r="Z207" s="20" t="str">
        <f t="shared" si="43"/>
        <v>M4G</v>
      </c>
      <c r="AA207" s="20" t="str">
        <f t="shared" si="44"/>
        <v>A</v>
      </c>
    </row>
    <row r="208" spans="10:27" ht="16.5">
      <c r="J208" s="29">
        <v>204</v>
      </c>
      <c r="K208" s="19" t="s">
        <v>44</v>
      </c>
      <c r="L208" s="19" t="s">
        <v>78</v>
      </c>
      <c r="M208" s="19" t="s">
        <v>44</v>
      </c>
      <c r="N208" s="19" t="s">
        <v>42</v>
      </c>
      <c r="O208" s="19" t="s">
        <v>36</v>
      </c>
      <c r="Q208" s="20">
        <f t="shared" si="35"/>
        <v>10</v>
      </c>
      <c r="R208" s="20">
        <f t="shared" si="36"/>
        <v>18</v>
      </c>
      <c r="S208" s="20">
        <f t="shared" si="37"/>
        <v>10</v>
      </c>
      <c r="T208" s="20">
        <f t="shared" si="38"/>
        <v>8</v>
      </c>
      <c r="U208" s="20">
        <f t="shared" si="39"/>
        <v>4</v>
      </c>
      <c r="W208" s="20" t="str">
        <f t="shared" si="40"/>
        <v>J</v>
      </c>
      <c r="X208" s="20" t="str">
        <f t="shared" si="41"/>
        <v>JG</v>
      </c>
      <c r="Y208" s="20" t="str">
        <f t="shared" si="42"/>
        <v>J</v>
      </c>
      <c r="Z208" s="20" t="str">
        <f t="shared" si="43"/>
        <v>K</v>
      </c>
      <c r="AA208" s="20" t="str">
        <f t="shared" si="44"/>
        <v>M2</v>
      </c>
    </row>
    <row r="209" spans="10:27" ht="16.5">
      <c r="J209" s="16">
        <v>205</v>
      </c>
      <c r="K209" s="19" t="s">
        <v>44</v>
      </c>
      <c r="L209" s="19" t="s">
        <v>41</v>
      </c>
      <c r="M209" s="19" t="s">
        <v>44</v>
      </c>
      <c r="N209" s="19" t="s">
        <v>43</v>
      </c>
      <c r="O209" s="19" t="s">
        <v>41</v>
      </c>
      <c r="Q209" s="20">
        <f t="shared" si="35"/>
        <v>10</v>
      </c>
      <c r="R209" s="20">
        <f t="shared" si="36"/>
        <v>7</v>
      </c>
      <c r="S209" s="20">
        <f t="shared" si="37"/>
        <v>10</v>
      </c>
      <c r="T209" s="20">
        <f t="shared" si="38"/>
        <v>9</v>
      </c>
      <c r="U209" s="20">
        <f t="shared" si="39"/>
        <v>7</v>
      </c>
      <c r="W209" s="20" t="str">
        <f t="shared" si="40"/>
        <v>J</v>
      </c>
      <c r="X209" s="20" t="str">
        <f t="shared" si="41"/>
        <v>A</v>
      </c>
      <c r="Y209" s="20" t="str">
        <f t="shared" si="42"/>
        <v>J</v>
      </c>
      <c r="Z209" s="20" t="str">
        <f t="shared" si="43"/>
        <v>Q</v>
      </c>
      <c r="AA209" s="20" t="str">
        <f t="shared" si="44"/>
        <v>A</v>
      </c>
    </row>
    <row r="210" spans="10:27" ht="16.5">
      <c r="J210" s="16">
        <v>206</v>
      </c>
      <c r="K210" s="19" t="s">
        <v>44</v>
      </c>
      <c r="L210" s="19" t="s">
        <v>33</v>
      </c>
      <c r="M210" s="19" t="s">
        <v>43</v>
      </c>
      <c r="N210" s="19" t="s">
        <v>34</v>
      </c>
      <c r="O210" s="19" t="s">
        <v>32</v>
      </c>
      <c r="Q210" s="20">
        <f t="shared" si="35"/>
        <v>10</v>
      </c>
      <c r="R210" s="20">
        <f t="shared" si="36"/>
        <v>6</v>
      </c>
      <c r="S210" s="20">
        <f t="shared" si="37"/>
        <v>9</v>
      </c>
      <c r="T210" s="20">
        <f t="shared" si="38"/>
        <v>2</v>
      </c>
      <c r="U210" s="20">
        <f t="shared" si="39"/>
        <v>5</v>
      </c>
      <c r="W210" s="20" t="str">
        <f t="shared" si="40"/>
        <v>J</v>
      </c>
      <c r="X210" s="20" t="str">
        <f t="shared" si="41"/>
        <v>M4</v>
      </c>
      <c r="Y210" s="20" t="str">
        <f t="shared" si="42"/>
        <v>Q</v>
      </c>
      <c r="Z210" s="20" t="str">
        <f t="shared" si="43"/>
        <v>Scatter</v>
      </c>
      <c r="AA210" s="20" t="str">
        <f t="shared" si="44"/>
        <v>M3</v>
      </c>
    </row>
    <row r="211" spans="10:27" ht="16.5">
      <c r="J211" s="29">
        <v>207</v>
      </c>
      <c r="K211" s="19" t="s">
        <v>42</v>
      </c>
      <c r="L211" s="19" t="s">
        <v>43</v>
      </c>
      <c r="M211" s="19" t="s">
        <v>78</v>
      </c>
      <c r="N211" s="19" t="s">
        <v>33</v>
      </c>
      <c r="O211" s="19" t="s">
        <v>32</v>
      </c>
      <c r="Q211" s="20">
        <f t="shared" si="35"/>
        <v>8</v>
      </c>
      <c r="R211" s="20">
        <f t="shared" si="36"/>
        <v>9</v>
      </c>
      <c r="S211" s="20">
        <f t="shared" si="37"/>
        <v>18</v>
      </c>
      <c r="T211" s="20">
        <f t="shared" si="38"/>
        <v>6</v>
      </c>
      <c r="U211" s="20">
        <f t="shared" si="39"/>
        <v>5</v>
      </c>
      <c r="W211" s="20" t="str">
        <f t="shared" si="40"/>
        <v>K</v>
      </c>
      <c r="X211" s="20" t="str">
        <f t="shared" si="41"/>
        <v>Q</v>
      </c>
      <c r="Y211" s="20" t="str">
        <f t="shared" si="42"/>
        <v>JG</v>
      </c>
      <c r="Z211" s="20" t="str">
        <f t="shared" si="43"/>
        <v>M4</v>
      </c>
      <c r="AA211" s="20" t="str">
        <f t="shared" si="44"/>
        <v>M3</v>
      </c>
    </row>
    <row r="212" spans="10:27" ht="16.5">
      <c r="J212" s="29">
        <v>208</v>
      </c>
      <c r="K212" s="19" t="s">
        <v>44</v>
      </c>
      <c r="L212" s="19" t="s">
        <v>41</v>
      </c>
      <c r="M212" s="19" t="s">
        <v>32</v>
      </c>
      <c r="N212" s="19" t="s">
        <v>33</v>
      </c>
      <c r="O212" s="19" t="s">
        <v>43</v>
      </c>
      <c r="Q212" s="20">
        <f t="shared" si="35"/>
        <v>10</v>
      </c>
      <c r="R212" s="20">
        <f t="shared" si="36"/>
        <v>7</v>
      </c>
      <c r="S212" s="20">
        <f t="shared" si="37"/>
        <v>5</v>
      </c>
      <c r="T212" s="20">
        <f t="shared" si="38"/>
        <v>6</v>
      </c>
      <c r="U212" s="20">
        <f t="shared" si="39"/>
        <v>9</v>
      </c>
      <c r="W212" s="20" t="str">
        <f t="shared" si="40"/>
        <v>J</v>
      </c>
      <c r="X212" s="20" t="str">
        <f t="shared" si="41"/>
        <v>A</v>
      </c>
      <c r="Y212" s="20" t="str">
        <f t="shared" si="42"/>
        <v>M3</v>
      </c>
      <c r="Z212" s="20" t="str">
        <f t="shared" si="43"/>
        <v>M4</v>
      </c>
      <c r="AA212" s="20" t="str">
        <f t="shared" si="44"/>
        <v>Q</v>
      </c>
    </row>
    <row r="213" spans="10:27" ht="16.5">
      <c r="J213" s="29">
        <v>209</v>
      </c>
      <c r="K213" s="19" t="s">
        <v>36</v>
      </c>
      <c r="L213" s="19" t="s">
        <v>33</v>
      </c>
      <c r="M213" s="19" t="s">
        <v>43</v>
      </c>
      <c r="N213" s="19" t="s">
        <v>32</v>
      </c>
      <c r="O213" s="19" t="s">
        <v>42</v>
      </c>
      <c r="Q213" s="20">
        <f t="shared" si="35"/>
        <v>4</v>
      </c>
      <c r="R213" s="20">
        <f t="shared" si="36"/>
        <v>6</v>
      </c>
      <c r="S213" s="20">
        <f t="shared" si="37"/>
        <v>9</v>
      </c>
      <c r="T213" s="20">
        <f t="shared" si="38"/>
        <v>5</v>
      </c>
      <c r="U213" s="20">
        <f t="shared" si="39"/>
        <v>8</v>
      </c>
      <c r="W213" s="20" t="str">
        <f t="shared" si="40"/>
        <v>M2</v>
      </c>
      <c r="X213" s="20" t="str">
        <f t="shared" si="41"/>
        <v>M4</v>
      </c>
      <c r="Y213" s="20" t="str">
        <f t="shared" si="42"/>
        <v>Q</v>
      </c>
      <c r="Z213" s="20" t="str">
        <f t="shared" si="43"/>
        <v>M3</v>
      </c>
      <c r="AA213" s="20" t="str">
        <f t="shared" si="44"/>
        <v>K</v>
      </c>
    </row>
    <row r="214" spans="10:27" ht="16.5">
      <c r="J214" s="16">
        <v>210</v>
      </c>
      <c r="K214" s="19" t="s">
        <v>41</v>
      </c>
      <c r="L214" s="19" t="s">
        <v>33</v>
      </c>
      <c r="M214" s="19" t="s">
        <v>44</v>
      </c>
      <c r="N214" s="19" t="s">
        <v>43</v>
      </c>
      <c r="O214" s="19" t="s">
        <v>41</v>
      </c>
      <c r="Q214" s="20">
        <f t="shared" si="35"/>
        <v>7</v>
      </c>
      <c r="R214" s="20">
        <f t="shared" si="36"/>
        <v>6</v>
      </c>
      <c r="S214" s="20">
        <f t="shared" si="37"/>
        <v>10</v>
      </c>
      <c r="T214" s="20">
        <f t="shared" si="38"/>
        <v>9</v>
      </c>
      <c r="U214" s="20">
        <f t="shared" si="39"/>
        <v>7</v>
      </c>
      <c r="W214" s="20" t="str">
        <f t="shared" si="40"/>
        <v>A</v>
      </c>
      <c r="X214" s="20" t="str">
        <f t="shared" si="41"/>
        <v>M4</v>
      </c>
      <c r="Y214" s="20" t="str">
        <f t="shared" si="42"/>
        <v>J</v>
      </c>
      <c r="Z214" s="20" t="str">
        <f t="shared" si="43"/>
        <v>Q</v>
      </c>
      <c r="AA214" s="20" t="str">
        <f t="shared" si="44"/>
        <v>A</v>
      </c>
    </row>
    <row r="215" spans="10:27" ht="16.5">
      <c r="J215" s="16">
        <v>211</v>
      </c>
      <c r="K215" s="19" t="s">
        <v>42</v>
      </c>
      <c r="L215" s="19" t="s">
        <v>33</v>
      </c>
      <c r="M215" s="19" t="s">
        <v>44</v>
      </c>
      <c r="N215" s="19" t="s">
        <v>43</v>
      </c>
      <c r="O215" s="19" t="s">
        <v>41</v>
      </c>
      <c r="Q215" s="20">
        <f t="shared" si="35"/>
        <v>8</v>
      </c>
      <c r="R215" s="20">
        <f t="shared" si="36"/>
        <v>6</v>
      </c>
      <c r="S215" s="20">
        <f t="shared" si="37"/>
        <v>10</v>
      </c>
      <c r="T215" s="20">
        <f t="shared" si="38"/>
        <v>9</v>
      </c>
      <c r="U215" s="20">
        <f t="shared" si="39"/>
        <v>7</v>
      </c>
      <c r="W215" s="20" t="str">
        <f t="shared" si="40"/>
        <v>K</v>
      </c>
      <c r="X215" s="20" t="str">
        <f t="shared" si="41"/>
        <v>M4</v>
      </c>
      <c r="Y215" s="20" t="str">
        <f t="shared" si="42"/>
        <v>J</v>
      </c>
      <c r="Z215" s="20" t="str">
        <f t="shared" si="43"/>
        <v>Q</v>
      </c>
      <c r="AA215" s="20" t="str">
        <f t="shared" si="44"/>
        <v>A</v>
      </c>
    </row>
    <row r="216" spans="10:27" ht="16.5">
      <c r="J216" s="29">
        <v>212</v>
      </c>
      <c r="K216" s="19" t="s">
        <v>44</v>
      </c>
      <c r="L216" s="19" t="s">
        <v>41</v>
      </c>
      <c r="M216" s="19" t="s">
        <v>33</v>
      </c>
      <c r="N216" s="19" t="s">
        <v>42</v>
      </c>
      <c r="O216" s="19" t="s">
        <v>44</v>
      </c>
      <c r="Q216" s="20">
        <f t="shared" si="35"/>
        <v>10</v>
      </c>
      <c r="R216" s="20">
        <f t="shared" si="36"/>
        <v>7</v>
      </c>
      <c r="S216" s="20">
        <f t="shared" si="37"/>
        <v>6</v>
      </c>
      <c r="T216" s="20">
        <f t="shared" si="38"/>
        <v>8</v>
      </c>
      <c r="U216" s="20">
        <f t="shared" si="39"/>
        <v>10</v>
      </c>
      <c r="W216" s="20" t="str">
        <f t="shared" si="40"/>
        <v>J</v>
      </c>
      <c r="X216" s="20" t="str">
        <f t="shared" si="41"/>
        <v>A</v>
      </c>
      <c r="Y216" s="20" t="str">
        <f t="shared" si="42"/>
        <v>M4</v>
      </c>
      <c r="Z216" s="20" t="str">
        <f t="shared" si="43"/>
        <v>K</v>
      </c>
      <c r="AA216" s="20" t="str">
        <f t="shared" si="44"/>
        <v>J</v>
      </c>
    </row>
    <row r="217" spans="10:27" ht="16.5">
      <c r="J217" s="29">
        <v>213</v>
      </c>
      <c r="K217" s="19" t="s">
        <v>36</v>
      </c>
      <c r="L217" s="19" t="s">
        <v>32</v>
      </c>
      <c r="M217" s="19" t="s">
        <v>44</v>
      </c>
      <c r="N217" s="19" t="s">
        <v>43</v>
      </c>
      <c r="O217" s="19" t="s">
        <v>42</v>
      </c>
      <c r="Q217" s="20">
        <f t="shared" si="35"/>
        <v>4</v>
      </c>
      <c r="R217" s="20">
        <f t="shared" si="36"/>
        <v>5</v>
      </c>
      <c r="S217" s="20">
        <f t="shared" si="37"/>
        <v>10</v>
      </c>
      <c r="T217" s="20">
        <f t="shared" si="38"/>
        <v>9</v>
      </c>
      <c r="U217" s="20">
        <f t="shared" si="39"/>
        <v>8</v>
      </c>
      <c r="W217" s="20" t="str">
        <f t="shared" si="40"/>
        <v>M2</v>
      </c>
      <c r="X217" s="20" t="str">
        <f t="shared" si="41"/>
        <v>M3</v>
      </c>
      <c r="Y217" s="20" t="str">
        <f t="shared" si="42"/>
        <v>J</v>
      </c>
      <c r="Z217" s="20" t="str">
        <f t="shared" si="43"/>
        <v>Q</v>
      </c>
      <c r="AA217" s="20" t="str">
        <f t="shared" si="44"/>
        <v>K</v>
      </c>
    </row>
    <row r="218" spans="10:27" ht="16.5">
      <c r="J218" s="29">
        <v>214</v>
      </c>
      <c r="K218" s="19" t="s">
        <v>36</v>
      </c>
      <c r="L218" s="19" t="s">
        <v>32</v>
      </c>
      <c r="M218" s="19" t="s">
        <v>78</v>
      </c>
      <c r="N218" s="19" t="s">
        <v>33</v>
      </c>
      <c r="O218" s="19" t="s">
        <v>44</v>
      </c>
      <c r="Q218" s="20">
        <f t="shared" si="35"/>
        <v>4</v>
      </c>
      <c r="R218" s="20">
        <f t="shared" si="36"/>
        <v>5</v>
      </c>
      <c r="S218" s="20">
        <f t="shared" si="37"/>
        <v>18</v>
      </c>
      <c r="T218" s="20">
        <f t="shared" si="38"/>
        <v>6</v>
      </c>
      <c r="U218" s="20">
        <f t="shared" si="39"/>
        <v>10</v>
      </c>
      <c r="W218" s="20" t="str">
        <f t="shared" si="40"/>
        <v>M2</v>
      </c>
      <c r="X218" s="20" t="str">
        <f t="shared" si="41"/>
        <v>M3</v>
      </c>
      <c r="Y218" s="20" t="str">
        <f t="shared" si="42"/>
        <v>JG</v>
      </c>
      <c r="Z218" s="20" t="str">
        <f t="shared" si="43"/>
        <v>M4</v>
      </c>
      <c r="AA218" s="20" t="str">
        <f t="shared" si="44"/>
        <v>J</v>
      </c>
    </row>
    <row r="219" spans="10:27" ht="16.5">
      <c r="J219" s="16">
        <v>215</v>
      </c>
      <c r="K219" s="19" t="s">
        <v>44</v>
      </c>
      <c r="L219" s="19" t="s">
        <v>33</v>
      </c>
      <c r="M219" s="19" t="s">
        <v>44</v>
      </c>
      <c r="N219" s="19" t="s">
        <v>36</v>
      </c>
      <c r="O219" s="19" t="s">
        <v>41</v>
      </c>
      <c r="Q219" s="20">
        <f t="shared" si="35"/>
        <v>10</v>
      </c>
      <c r="R219" s="20">
        <f t="shared" si="36"/>
        <v>6</v>
      </c>
      <c r="S219" s="20">
        <f t="shared" si="37"/>
        <v>10</v>
      </c>
      <c r="T219" s="20">
        <f t="shared" si="38"/>
        <v>4</v>
      </c>
      <c r="U219" s="20">
        <f t="shared" si="39"/>
        <v>7</v>
      </c>
      <c r="W219" s="20" t="str">
        <f t="shared" si="40"/>
        <v>J</v>
      </c>
      <c r="X219" s="20" t="str">
        <f t="shared" si="41"/>
        <v>M4</v>
      </c>
      <c r="Y219" s="20" t="str">
        <f t="shared" si="42"/>
        <v>J</v>
      </c>
      <c r="Z219" s="20" t="str">
        <f t="shared" si="43"/>
        <v>M2</v>
      </c>
      <c r="AA219" s="20" t="str">
        <f t="shared" si="44"/>
        <v>A</v>
      </c>
    </row>
    <row r="220" spans="10:27" ht="16.5">
      <c r="J220" s="16">
        <v>216</v>
      </c>
      <c r="K220" s="19" t="s">
        <v>35</v>
      </c>
      <c r="L220" s="19" t="s">
        <v>69</v>
      </c>
      <c r="M220" s="19" t="s">
        <v>32</v>
      </c>
      <c r="N220" s="19" t="s">
        <v>33</v>
      </c>
      <c r="O220" s="19" t="s">
        <v>44</v>
      </c>
      <c r="Q220" s="20">
        <f t="shared" si="35"/>
        <v>3</v>
      </c>
      <c r="R220" s="20">
        <f t="shared" si="36"/>
        <v>14</v>
      </c>
      <c r="S220" s="20">
        <f t="shared" si="37"/>
        <v>5</v>
      </c>
      <c r="T220" s="20">
        <f t="shared" si="38"/>
        <v>6</v>
      </c>
      <c r="U220" s="20">
        <f t="shared" si="39"/>
        <v>10</v>
      </c>
      <c r="W220" s="20" t="str">
        <f t="shared" si="40"/>
        <v>M1</v>
      </c>
      <c r="X220" s="20" t="str">
        <f t="shared" si="41"/>
        <v>M4G</v>
      </c>
      <c r="Y220" s="20" t="str">
        <f t="shared" si="42"/>
        <v>M3</v>
      </c>
      <c r="Z220" s="20" t="str">
        <f t="shared" si="43"/>
        <v>M4</v>
      </c>
      <c r="AA220" s="20" t="str">
        <f t="shared" si="44"/>
        <v>J</v>
      </c>
    </row>
    <row r="221" spans="10:27" ht="16.5">
      <c r="J221" s="29">
        <v>217</v>
      </c>
      <c r="K221" s="19" t="s">
        <v>44</v>
      </c>
      <c r="L221" s="19" t="s">
        <v>65</v>
      </c>
      <c r="M221" s="19" t="s">
        <v>32</v>
      </c>
      <c r="N221" s="19" t="s">
        <v>43</v>
      </c>
      <c r="O221" s="19" t="s">
        <v>43</v>
      </c>
      <c r="Q221" s="20">
        <f t="shared" si="35"/>
        <v>10</v>
      </c>
      <c r="R221" s="20">
        <f t="shared" si="36"/>
        <v>12</v>
      </c>
      <c r="S221" s="20">
        <f t="shared" si="37"/>
        <v>5</v>
      </c>
      <c r="T221" s="20">
        <f t="shared" si="38"/>
        <v>9</v>
      </c>
      <c r="U221" s="20">
        <f t="shared" si="39"/>
        <v>9</v>
      </c>
      <c r="W221" s="20" t="str">
        <f t="shared" si="40"/>
        <v>J</v>
      </c>
      <c r="X221" s="20" t="str">
        <f t="shared" si="41"/>
        <v>M2G</v>
      </c>
      <c r="Y221" s="20" t="str">
        <f t="shared" si="42"/>
        <v>M3</v>
      </c>
      <c r="Z221" s="20" t="str">
        <f t="shared" si="43"/>
        <v>Q</v>
      </c>
      <c r="AA221" s="20" t="str">
        <f t="shared" si="44"/>
        <v>Q</v>
      </c>
    </row>
    <row r="222" spans="10:27" ht="16.5">
      <c r="J222" s="29">
        <v>218</v>
      </c>
      <c r="K222" s="19" t="s">
        <v>42</v>
      </c>
      <c r="L222" s="19" t="s">
        <v>34</v>
      </c>
      <c r="M222" s="19" t="s">
        <v>44</v>
      </c>
      <c r="N222" s="19" t="s">
        <v>43</v>
      </c>
      <c r="O222" s="19" t="s">
        <v>44</v>
      </c>
      <c r="Q222" s="20">
        <f t="shared" si="35"/>
        <v>8</v>
      </c>
      <c r="R222" s="20">
        <f t="shared" si="36"/>
        <v>2</v>
      </c>
      <c r="S222" s="20">
        <f t="shared" si="37"/>
        <v>10</v>
      </c>
      <c r="T222" s="20">
        <f t="shared" si="38"/>
        <v>9</v>
      </c>
      <c r="U222" s="20">
        <f t="shared" si="39"/>
        <v>10</v>
      </c>
      <c r="W222" s="20" t="str">
        <f t="shared" si="40"/>
        <v>K</v>
      </c>
      <c r="X222" s="20" t="str">
        <f t="shared" si="41"/>
        <v>Scatter</v>
      </c>
      <c r="Y222" s="20" t="str">
        <f t="shared" si="42"/>
        <v>J</v>
      </c>
      <c r="Z222" s="20" t="str">
        <f t="shared" si="43"/>
        <v>Q</v>
      </c>
      <c r="AA222" s="20" t="str">
        <f t="shared" si="44"/>
        <v>J</v>
      </c>
    </row>
    <row r="223" spans="10:27" ht="16.5">
      <c r="J223" s="29">
        <v>219</v>
      </c>
      <c r="K223" s="19" t="s">
        <v>41</v>
      </c>
      <c r="L223" s="19" t="s">
        <v>33</v>
      </c>
      <c r="M223" s="19" t="s">
        <v>44</v>
      </c>
      <c r="N223" s="19" t="s">
        <v>33</v>
      </c>
      <c r="O223" s="19" t="s">
        <v>43</v>
      </c>
      <c r="Q223" s="20">
        <f t="shared" si="35"/>
        <v>7</v>
      </c>
      <c r="R223" s="20">
        <f t="shared" si="36"/>
        <v>6</v>
      </c>
      <c r="S223" s="20">
        <f t="shared" si="37"/>
        <v>10</v>
      </c>
      <c r="T223" s="20">
        <f t="shared" si="38"/>
        <v>6</v>
      </c>
      <c r="U223" s="20">
        <f t="shared" si="39"/>
        <v>9</v>
      </c>
      <c r="W223" s="20" t="str">
        <f t="shared" si="40"/>
        <v>A</v>
      </c>
      <c r="X223" s="20" t="str">
        <f t="shared" si="41"/>
        <v>M4</v>
      </c>
      <c r="Y223" s="20" t="str">
        <f t="shared" si="42"/>
        <v>J</v>
      </c>
      <c r="Z223" s="20" t="str">
        <f t="shared" si="43"/>
        <v>M4</v>
      </c>
      <c r="AA223" s="20" t="str">
        <f t="shared" si="44"/>
        <v>Q</v>
      </c>
    </row>
    <row r="224" spans="10:27" ht="16.5">
      <c r="J224" s="16">
        <v>220</v>
      </c>
      <c r="K224" s="19" t="s">
        <v>41</v>
      </c>
      <c r="L224" s="19" t="s">
        <v>33</v>
      </c>
      <c r="M224" s="19" t="s">
        <v>43</v>
      </c>
      <c r="N224" s="19" t="s">
        <v>63</v>
      </c>
      <c r="O224" s="19" t="s">
        <v>41</v>
      </c>
      <c r="Q224" s="20">
        <f t="shared" si="35"/>
        <v>7</v>
      </c>
      <c r="R224" s="20">
        <f t="shared" si="36"/>
        <v>6</v>
      </c>
      <c r="S224" s="20">
        <f t="shared" si="37"/>
        <v>9</v>
      </c>
      <c r="T224" s="20">
        <f t="shared" si="38"/>
        <v>11</v>
      </c>
      <c r="U224" s="20">
        <f t="shared" si="39"/>
        <v>7</v>
      </c>
      <c r="W224" s="20" t="str">
        <f t="shared" si="40"/>
        <v>A</v>
      </c>
      <c r="X224" s="20" t="str">
        <f t="shared" si="41"/>
        <v>M4</v>
      </c>
      <c r="Y224" s="20" t="str">
        <f t="shared" si="42"/>
        <v>Q</v>
      </c>
      <c r="Z224" s="20" t="str">
        <f t="shared" si="43"/>
        <v>M1G</v>
      </c>
      <c r="AA224" s="20" t="str">
        <f t="shared" si="44"/>
        <v>A</v>
      </c>
    </row>
    <row r="225" spans="10:27" ht="16.5">
      <c r="J225" s="16">
        <v>221</v>
      </c>
      <c r="K225" s="19" t="s">
        <v>41</v>
      </c>
      <c r="L225" s="19" t="s">
        <v>33</v>
      </c>
      <c r="M225" s="19" t="s">
        <v>43</v>
      </c>
      <c r="N225" s="19" t="s">
        <v>42</v>
      </c>
      <c r="O225" s="19" t="s">
        <v>43</v>
      </c>
      <c r="Q225" s="20">
        <f t="shared" si="35"/>
        <v>7</v>
      </c>
      <c r="R225" s="20">
        <f t="shared" si="36"/>
        <v>6</v>
      </c>
      <c r="S225" s="20">
        <f t="shared" si="37"/>
        <v>9</v>
      </c>
      <c r="T225" s="20">
        <f t="shared" si="38"/>
        <v>8</v>
      </c>
      <c r="U225" s="20">
        <f t="shared" si="39"/>
        <v>9</v>
      </c>
      <c r="W225" s="20" t="str">
        <f t="shared" si="40"/>
        <v>A</v>
      </c>
      <c r="X225" s="20" t="str">
        <f t="shared" si="41"/>
        <v>M4</v>
      </c>
      <c r="Y225" s="20" t="str">
        <f t="shared" si="42"/>
        <v>Q</v>
      </c>
      <c r="Z225" s="20" t="str">
        <f t="shared" si="43"/>
        <v>K</v>
      </c>
      <c r="AA225" s="20" t="str">
        <f t="shared" si="44"/>
        <v>Q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32</v>
      </c>
      <c r="N226" s="19" t="s">
        <v>43</v>
      </c>
      <c r="O226" s="19" t="s">
        <v>33</v>
      </c>
      <c r="Q226" s="20">
        <f t="shared" si="35"/>
        <v>4</v>
      </c>
      <c r="R226" s="20">
        <f t="shared" si="36"/>
        <v>7</v>
      </c>
      <c r="S226" s="20">
        <f t="shared" si="37"/>
        <v>5</v>
      </c>
      <c r="T226" s="20">
        <f t="shared" si="38"/>
        <v>9</v>
      </c>
      <c r="U226" s="20">
        <f t="shared" si="39"/>
        <v>6</v>
      </c>
      <c r="W226" s="20" t="str">
        <f t="shared" si="40"/>
        <v>M2</v>
      </c>
      <c r="X226" s="20" t="str">
        <f t="shared" si="41"/>
        <v>A</v>
      </c>
      <c r="Y226" s="20" t="str">
        <f t="shared" si="42"/>
        <v>M3</v>
      </c>
      <c r="Z226" s="20" t="str">
        <f t="shared" si="43"/>
        <v>Q</v>
      </c>
      <c r="AA226" s="20" t="str">
        <f t="shared" si="44"/>
        <v>M4</v>
      </c>
    </row>
    <row r="227" spans="10:27" ht="16.5">
      <c r="J227" s="29">
        <v>223</v>
      </c>
      <c r="K227" s="19" t="s">
        <v>42</v>
      </c>
      <c r="L227" s="19" t="s">
        <v>44</v>
      </c>
      <c r="M227" s="19" t="s">
        <v>36</v>
      </c>
      <c r="N227" s="19" t="s">
        <v>71</v>
      </c>
      <c r="O227" s="19" t="s">
        <v>43</v>
      </c>
      <c r="Q227" s="20">
        <f t="shared" si="35"/>
        <v>8</v>
      </c>
      <c r="R227" s="20">
        <f t="shared" si="36"/>
        <v>10</v>
      </c>
      <c r="S227" s="20">
        <f t="shared" si="37"/>
        <v>4</v>
      </c>
      <c r="T227" s="20">
        <f t="shared" si="38"/>
        <v>15</v>
      </c>
      <c r="U227" s="20">
        <f t="shared" si="39"/>
        <v>9</v>
      </c>
      <c r="W227" s="20" t="str">
        <f t="shared" si="40"/>
        <v>K</v>
      </c>
      <c r="X227" s="20" t="str">
        <f t="shared" si="41"/>
        <v>J</v>
      </c>
      <c r="Y227" s="20" t="str">
        <f t="shared" si="42"/>
        <v>M2</v>
      </c>
      <c r="Z227" s="20" t="str">
        <f t="shared" si="43"/>
        <v>AG</v>
      </c>
      <c r="AA227" s="20" t="str">
        <f t="shared" si="44"/>
        <v>Q</v>
      </c>
    </row>
    <row r="228" spans="10:27" ht="16.5">
      <c r="J228" s="29">
        <v>224</v>
      </c>
      <c r="K228" s="19" t="s">
        <v>44</v>
      </c>
      <c r="L228" s="19" t="s">
        <v>41</v>
      </c>
      <c r="M228" s="19" t="s">
        <v>32</v>
      </c>
      <c r="N228" s="19" t="s">
        <v>43</v>
      </c>
      <c r="O228" s="19" t="s">
        <v>43</v>
      </c>
      <c r="Q228" s="20">
        <f t="shared" si="35"/>
        <v>10</v>
      </c>
      <c r="R228" s="20">
        <f t="shared" si="36"/>
        <v>7</v>
      </c>
      <c r="S228" s="20">
        <f t="shared" si="37"/>
        <v>5</v>
      </c>
      <c r="T228" s="20">
        <f t="shared" si="38"/>
        <v>9</v>
      </c>
      <c r="U228" s="20">
        <f t="shared" si="39"/>
        <v>9</v>
      </c>
      <c r="W228" s="20" t="str">
        <f t="shared" si="40"/>
        <v>J</v>
      </c>
      <c r="X228" s="20" t="str">
        <f t="shared" si="41"/>
        <v>A</v>
      </c>
      <c r="Y228" s="20" t="str">
        <f t="shared" si="42"/>
        <v>M3</v>
      </c>
      <c r="Z228" s="20" t="str">
        <f t="shared" si="43"/>
        <v>Q</v>
      </c>
      <c r="AA228" s="20" t="str">
        <f t="shared" si="44"/>
        <v>Q</v>
      </c>
    </row>
    <row r="229" spans="10:27" ht="16.5">
      <c r="J229" s="16">
        <v>225</v>
      </c>
      <c r="K229" s="19" t="s">
        <v>35</v>
      </c>
      <c r="L229" s="19" t="s">
        <v>33</v>
      </c>
      <c r="M229" s="19" t="s">
        <v>77</v>
      </c>
      <c r="N229" s="19" t="s">
        <v>42</v>
      </c>
      <c r="O229" s="19" t="s">
        <v>44</v>
      </c>
      <c r="Q229" s="20">
        <f t="shared" si="35"/>
        <v>3</v>
      </c>
      <c r="R229" s="20">
        <f t="shared" si="36"/>
        <v>6</v>
      </c>
      <c r="S229" s="20">
        <f t="shared" si="37"/>
        <v>18</v>
      </c>
      <c r="T229" s="20">
        <f t="shared" si="38"/>
        <v>8</v>
      </c>
      <c r="U229" s="20">
        <f t="shared" si="39"/>
        <v>10</v>
      </c>
      <c r="W229" s="20" t="str">
        <f t="shared" si="40"/>
        <v>M1</v>
      </c>
      <c r="X229" s="20" t="str">
        <f t="shared" si="41"/>
        <v>M4</v>
      </c>
      <c r="Y229" s="20" t="str">
        <f t="shared" si="42"/>
        <v>JG</v>
      </c>
      <c r="Z229" s="20" t="str">
        <f t="shared" si="43"/>
        <v>K</v>
      </c>
      <c r="AA229" s="20" t="str">
        <f t="shared" si="44"/>
        <v>J</v>
      </c>
    </row>
    <row r="230" spans="10:27" ht="16.5">
      <c r="J230" s="16">
        <v>226</v>
      </c>
      <c r="K230" s="19" t="s">
        <v>44</v>
      </c>
      <c r="L230" s="19" t="s">
        <v>44</v>
      </c>
      <c r="M230" s="19" t="s">
        <v>34</v>
      </c>
      <c r="N230" s="19" t="s">
        <v>72</v>
      </c>
      <c r="O230" s="19" t="s">
        <v>32</v>
      </c>
      <c r="Q230" s="20">
        <f t="shared" si="35"/>
        <v>10</v>
      </c>
      <c r="R230" s="20">
        <f t="shared" si="36"/>
        <v>10</v>
      </c>
      <c r="S230" s="20">
        <f t="shared" si="37"/>
        <v>2</v>
      </c>
      <c r="T230" s="20">
        <f t="shared" si="38"/>
        <v>15</v>
      </c>
      <c r="U230" s="20">
        <f t="shared" si="39"/>
        <v>5</v>
      </c>
      <c r="W230" s="20" t="str">
        <f t="shared" si="40"/>
        <v>J</v>
      </c>
      <c r="X230" s="20" t="str">
        <f t="shared" si="41"/>
        <v>J</v>
      </c>
      <c r="Y230" s="20" t="str">
        <f t="shared" si="42"/>
        <v>Scatter</v>
      </c>
      <c r="Z230" s="20" t="str">
        <f t="shared" si="43"/>
        <v>AG</v>
      </c>
      <c r="AA230" s="20" t="str">
        <f t="shared" si="44"/>
        <v>M3</v>
      </c>
    </row>
    <row r="231" spans="10:27" ht="16.5">
      <c r="J231" s="29">
        <v>227</v>
      </c>
      <c r="K231" s="19" t="s">
        <v>35</v>
      </c>
      <c r="L231" s="19" t="s">
        <v>67</v>
      </c>
      <c r="M231" s="19" t="s">
        <v>44</v>
      </c>
      <c r="N231" s="19" t="s">
        <v>41</v>
      </c>
      <c r="O231" s="19" t="s">
        <v>35</v>
      </c>
      <c r="Q231" s="20">
        <f t="shared" si="35"/>
        <v>3</v>
      </c>
      <c r="R231" s="20">
        <f t="shared" si="36"/>
        <v>13</v>
      </c>
      <c r="S231" s="20">
        <f t="shared" si="37"/>
        <v>10</v>
      </c>
      <c r="T231" s="20">
        <f t="shared" si="38"/>
        <v>7</v>
      </c>
      <c r="U231" s="20">
        <f t="shared" si="39"/>
        <v>3</v>
      </c>
      <c r="W231" s="20" t="str">
        <f t="shared" si="40"/>
        <v>M1</v>
      </c>
      <c r="X231" s="20" t="str">
        <f t="shared" si="41"/>
        <v>M3G</v>
      </c>
      <c r="Y231" s="20" t="str">
        <f t="shared" si="42"/>
        <v>J</v>
      </c>
      <c r="Z231" s="20" t="str">
        <f t="shared" si="43"/>
        <v>A</v>
      </c>
      <c r="AA231" s="20" t="str">
        <f t="shared" si="44"/>
        <v>M1</v>
      </c>
    </row>
    <row r="232" spans="10:27" ht="16.5">
      <c r="J232" s="29">
        <v>228</v>
      </c>
      <c r="K232" s="19" t="s">
        <v>42</v>
      </c>
      <c r="L232" s="19" t="s">
        <v>33</v>
      </c>
      <c r="M232" s="19" t="s">
        <v>44</v>
      </c>
      <c r="N232" s="19" t="s">
        <v>32</v>
      </c>
      <c r="O232" s="19" t="s">
        <v>33</v>
      </c>
      <c r="Q232" s="20">
        <f t="shared" si="35"/>
        <v>8</v>
      </c>
      <c r="R232" s="20">
        <f t="shared" si="36"/>
        <v>6</v>
      </c>
      <c r="S232" s="20">
        <f t="shared" si="37"/>
        <v>10</v>
      </c>
      <c r="T232" s="20">
        <f t="shared" si="38"/>
        <v>5</v>
      </c>
      <c r="U232" s="20">
        <f t="shared" si="39"/>
        <v>6</v>
      </c>
      <c r="W232" s="20" t="str">
        <f t="shared" si="40"/>
        <v>K</v>
      </c>
      <c r="X232" s="20" t="str">
        <f t="shared" si="41"/>
        <v>M4</v>
      </c>
      <c r="Y232" s="20" t="str">
        <f t="shared" si="42"/>
        <v>J</v>
      </c>
      <c r="Z232" s="20" t="str">
        <f t="shared" si="43"/>
        <v>M3</v>
      </c>
      <c r="AA232" s="20" t="str">
        <f t="shared" si="44"/>
        <v>M4</v>
      </c>
    </row>
    <row r="233" spans="10:27" ht="16.5">
      <c r="J233" s="29">
        <v>229</v>
      </c>
      <c r="K233" s="19" t="s">
        <v>44</v>
      </c>
      <c r="L233" s="19" t="s">
        <v>43</v>
      </c>
      <c r="M233" s="19" t="s">
        <v>32</v>
      </c>
      <c r="N233" s="19" t="s">
        <v>35</v>
      </c>
      <c r="O233" s="19" t="s">
        <v>36</v>
      </c>
      <c r="Q233" s="20">
        <f t="shared" si="35"/>
        <v>10</v>
      </c>
      <c r="R233" s="20">
        <f t="shared" si="36"/>
        <v>9</v>
      </c>
      <c r="S233" s="20">
        <f t="shared" si="37"/>
        <v>5</v>
      </c>
      <c r="T233" s="20">
        <f t="shared" si="38"/>
        <v>3</v>
      </c>
      <c r="U233" s="20">
        <f t="shared" si="39"/>
        <v>4</v>
      </c>
      <c r="W233" s="20" t="str">
        <f t="shared" si="40"/>
        <v>J</v>
      </c>
      <c r="X233" s="20" t="str">
        <f t="shared" si="41"/>
        <v>Q</v>
      </c>
      <c r="Y233" s="20" t="str">
        <f t="shared" si="42"/>
        <v>M3</v>
      </c>
      <c r="Z233" s="20" t="str">
        <f t="shared" si="43"/>
        <v>M1</v>
      </c>
      <c r="AA233" s="20" t="str">
        <f t="shared" si="44"/>
        <v>M2</v>
      </c>
    </row>
    <row r="234" spans="10:27" ht="16.5">
      <c r="J234" s="16">
        <v>230</v>
      </c>
      <c r="K234" s="19" t="s">
        <v>44</v>
      </c>
      <c r="L234" s="19" t="s">
        <v>33</v>
      </c>
      <c r="M234" s="19" t="s">
        <v>36</v>
      </c>
      <c r="N234" s="19" t="s">
        <v>43</v>
      </c>
      <c r="O234" s="19" t="s">
        <v>44</v>
      </c>
      <c r="Q234" s="20">
        <f t="shared" si="35"/>
        <v>10</v>
      </c>
      <c r="R234" s="20">
        <f t="shared" si="36"/>
        <v>6</v>
      </c>
      <c r="S234" s="20">
        <f t="shared" si="37"/>
        <v>4</v>
      </c>
      <c r="T234" s="20">
        <f t="shared" si="38"/>
        <v>9</v>
      </c>
      <c r="U234" s="20">
        <f t="shared" si="39"/>
        <v>10</v>
      </c>
      <c r="W234" s="20" t="str">
        <f t="shared" si="40"/>
        <v>J</v>
      </c>
      <c r="X234" s="20" t="str">
        <f t="shared" si="41"/>
        <v>M4</v>
      </c>
      <c r="Y234" s="20" t="str">
        <f t="shared" si="42"/>
        <v>M2</v>
      </c>
      <c r="Z234" s="20" t="str">
        <f t="shared" si="43"/>
        <v>Q</v>
      </c>
      <c r="AA234" s="20" t="str">
        <f t="shared" si="44"/>
        <v>J</v>
      </c>
    </row>
    <row r="235" spans="10:27" ht="16.5">
      <c r="J235" s="16">
        <v>231</v>
      </c>
      <c r="K235" s="19" t="s">
        <v>42</v>
      </c>
      <c r="L235" s="19" t="s">
        <v>41</v>
      </c>
      <c r="M235" s="19" t="s">
        <v>44</v>
      </c>
      <c r="N235" s="19" t="s">
        <v>75</v>
      </c>
      <c r="O235" s="19" t="s">
        <v>44</v>
      </c>
      <c r="Q235" s="20">
        <f t="shared" si="35"/>
        <v>8</v>
      </c>
      <c r="R235" s="20">
        <f t="shared" si="36"/>
        <v>7</v>
      </c>
      <c r="S235" s="20">
        <f t="shared" si="37"/>
        <v>10</v>
      </c>
      <c r="T235" s="20">
        <f t="shared" si="38"/>
        <v>17</v>
      </c>
      <c r="U235" s="20">
        <f t="shared" si="39"/>
        <v>10</v>
      </c>
      <c r="W235" s="20" t="str">
        <f t="shared" si="40"/>
        <v>K</v>
      </c>
      <c r="X235" s="20" t="str">
        <f t="shared" si="41"/>
        <v>A</v>
      </c>
      <c r="Y235" s="20" t="str">
        <f t="shared" si="42"/>
        <v>J</v>
      </c>
      <c r="Z235" s="20" t="str">
        <f t="shared" si="43"/>
        <v>QG</v>
      </c>
      <c r="AA235" s="20" t="str">
        <f t="shared" si="44"/>
        <v>J</v>
      </c>
    </row>
    <row r="236" spans="10:27" ht="16.5">
      <c r="J236" s="29">
        <v>232</v>
      </c>
      <c r="K236" s="19" t="s">
        <v>35</v>
      </c>
      <c r="L236" s="19" t="s">
        <v>41</v>
      </c>
      <c r="M236" s="19" t="s">
        <v>32</v>
      </c>
      <c r="N236" s="19" t="s">
        <v>67</v>
      </c>
      <c r="O236" s="19" t="s">
        <v>36</v>
      </c>
      <c r="Q236" s="20">
        <f t="shared" si="35"/>
        <v>3</v>
      </c>
      <c r="R236" s="20">
        <f t="shared" si="36"/>
        <v>7</v>
      </c>
      <c r="S236" s="20">
        <f t="shared" si="37"/>
        <v>5</v>
      </c>
      <c r="T236" s="20">
        <f t="shared" si="38"/>
        <v>13</v>
      </c>
      <c r="U236" s="20">
        <f t="shared" si="39"/>
        <v>4</v>
      </c>
      <c r="W236" s="20" t="str">
        <f t="shared" si="40"/>
        <v>M1</v>
      </c>
      <c r="X236" s="20" t="str">
        <f t="shared" si="41"/>
        <v>A</v>
      </c>
      <c r="Y236" s="20" t="str">
        <f t="shared" si="42"/>
        <v>M3</v>
      </c>
      <c r="Z236" s="20" t="str">
        <f t="shared" si="43"/>
        <v>M3G</v>
      </c>
      <c r="AA236" s="20" t="str">
        <f t="shared" si="44"/>
        <v>M2</v>
      </c>
    </row>
    <row r="237" spans="10:27" ht="16.5">
      <c r="J237" s="29">
        <v>233</v>
      </c>
      <c r="K237" s="19" t="s">
        <v>36</v>
      </c>
      <c r="L237" s="19" t="s">
        <v>32</v>
      </c>
      <c r="M237" s="19" t="s">
        <v>63</v>
      </c>
      <c r="N237" s="19" t="s">
        <v>67</v>
      </c>
      <c r="O237" s="19" t="s">
        <v>42</v>
      </c>
      <c r="Q237" s="20">
        <f t="shared" si="35"/>
        <v>4</v>
      </c>
      <c r="R237" s="20">
        <f t="shared" si="36"/>
        <v>5</v>
      </c>
      <c r="S237" s="20">
        <f t="shared" si="37"/>
        <v>11</v>
      </c>
      <c r="T237" s="20">
        <f t="shared" si="38"/>
        <v>13</v>
      </c>
      <c r="U237" s="20">
        <f t="shared" si="39"/>
        <v>8</v>
      </c>
      <c r="W237" s="20" t="str">
        <f t="shared" si="40"/>
        <v>M2</v>
      </c>
      <c r="X237" s="20" t="str">
        <f t="shared" si="41"/>
        <v>M3</v>
      </c>
      <c r="Y237" s="20" t="str">
        <f t="shared" si="42"/>
        <v>M1G</v>
      </c>
      <c r="Z237" s="20" t="str">
        <f t="shared" si="43"/>
        <v>M3G</v>
      </c>
      <c r="AA237" s="20" t="str">
        <f t="shared" si="44"/>
        <v>K</v>
      </c>
    </row>
    <row r="238" spans="10:27" ht="16.5">
      <c r="J238" s="29">
        <v>234</v>
      </c>
      <c r="K238" s="19" t="s">
        <v>35</v>
      </c>
      <c r="L238" s="19" t="s">
        <v>41</v>
      </c>
      <c r="M238" s="19" t="s">
        <v>44</v>
      </c>
      <c r="N238" s="19" t="s">
        <v>32</v>
      </c>
      <c r="O238" s="19" t="s">
        <v>44</v>
      </c>
      <c r="Q238" s="20">
        <f t="shared" si="35"/>
        <v>3</v>
      </c>
      <c r="R238" s="20">
        <f t="shared" si="36"/>
        <v>7</v>
      </c>
      <c r="S238" s="20">
        <f t="shared" si="37"/>
        <v>10</v>
      </c>
      <c r="T238" s="20">
        <f t="shared" si="38"/>
        <v>5</v>
      </c>
      <c r="U238" s="20">
        <f t="shared" si="39"/>
        <v>10</v>
      </c>
      <c r="W238" s="20" t="str">
        <f t="shared" si="40"/>
        <v>M1</v>
      </c>
      <c r="X238" s="20" t="str">
        <f t="shared" si="41"/>
        <v>A</v>
      </c>
      <c r="Y238" s="20" t="str">
        <f t="shared" si="42"/>
        <v>J</v>
      </c>
      <c r="Z238" s="20" t="str">
        <f t="shared" si="43"/>
        <v>M3</v>
      </c>
      <c r="AA238" s="20" t="str">
        <f t="shared" si="44"/>
        <v>J</v>
      </c>
    </row>
    <row r="239" spans="10:27" ht="16.5">
      <c r="J239" s="16">
        <v>235</v>
      </c>
      <c r="K239" s="19" t="s">
        <v>42</v>
      </c>
      <c r="L239" s="19" t="s">
        <v>65</v>
      </c>
      <c r="M239" s="19" t="s">
        <v>78</v>
      </c>
      <c r="N239" s="19" t="s">
        <v>33</v>
      </c>
      <c r="O239" s="19" t="s">
        <v>32</v>
      </c>
      <c r="Q239" s="20">
        <f t="shared" si="35"/>
        <v>8</v>
      </c>
      <c r="R239" s="20">
        <f t="shared" si="36"/>
        <v>12</v>
      </c>
      <c r="S239" s="20">
        <f t="shared" si="37"/>
        <v>18</v>
      </c>
      <c r="T239" s="20">
        <f t="shared" si="38"/>
        <v>6</v>
      </c>
      <c r="U239" s="20">
        <f t="shared" si="39"/>
        <v>5</v>
      </c>
      <c r="W239" s="20" t="str">
        <f t="shared" si="40"/>
        <v>K</v>
      </c>
      <c r="X239" s="20" t="str">
        <f t="shared" si="41"/>
        <v>M2G</v>
      </c>
      <c r="Y239" s="20" t="str">
        <f t="shared" si="42"/>
        <v>JG</v>
      </c>
      <c r="Z239" s="20" t="str">
        <f t="shared" si="43"/>
        <v>M4</v>
      </c>
      <c r="AA239" s="20" t="str">
        <f t="shared" si="44"/>
        <v>M3</v>
      </c>
    </row>
    <row r="240" spans="10:27" ht="16.5">
      <c r="J240" s="16">
        <v>236</v>
      </c>
      <c r="K240" s="19" t="s">
        <v>44</v>
      </c>
      <c r="L240" s="19" t="s">
        <v>69</v>
      </c>
      <c r="M240" s="19" t="s">
        <v>43</v>
      </c>
      <c r="N240" s="19" t="s">
        <v>43</v>
      </c>
      <c r="O240" s="19" t="s">
        <v>36</v>
      </c>
      <c r="Q240" s="20">
        <f t="shared" si="35"/>
        <v>10</v>
      </c>
      <c r="R240" s="20">
        <f t="shared" si="36"/>
        <v>14</v>
      </c>
      <c r="S240" s="20">
        <f t="shared" si="37"/>
        <v>9</v>
      </c>
      <c r="T240" s="20">
        <f t="shared" si="38"/>
        <v>9</v>
      </c>
      <c r="U240" s="20">
        <f t="shared" si="39"/>
        <v>4</v>
      </c>
      <c r="W240" s="20" t="str">
        <f t="shared" si="40"/>
        <v>J</v>
      </c>
      <c r="X240" s="20" t="str">
        <f t="shared" si="41"/>
        <v>M4G</v>
      </c>
      <c r="Y240" s="20" t="str">
        <f t="shared" si="42"/>
        <v>Q</v>
      </c>
      <c r="Z240" s="20" t="str">
        <f t="shared" si="43"/>
        <v>Q</v>
      </c>
      <c r="AA240" s="20" t="str">
        <f t="shared" si="44"/>
        <v>M2</v>
      </c>
    </row>
    <row r="241" spans="10:27" ht="16.5">
      <c r="J241" s="29">
        <v>237</v>
      </c>
      <c r="K241" s="19" t="s">
        <v>41</v>
      </c>
      <c r="L241" s="19" t="s">
        <v>42</v>
      </c>
      <c r="M241" s="19" t="s">
        <v>34</v>
      </c>
      <c r="N241" s="19" t="s">
        <v>67</v>
      </c>
      <c r="O241" s="19" t="s">
        <v>43</v>
      </c>
      <c r="Q241" s="20">
        <f t="shared" si="35"/>
        <v>7</v>
      </c>
      <c r="R241" s="20">
        <f t="shared" si="36"/>
        <v>8</v>
      </c>
      <c r="S241" s="20">
        <f t="shared" si="37"/>
        <v>2</v>
      </c>
      <c r="T241" s="20">
        <f t="shared" si="38"/>
        <v>13</v>
      </c>
      <c r="U241" s="20">
        <f t="shared" si="39"/>
        <v>9</v>
      </c>
      <c r="W241" s="20" t="str">
        <f t="shared" si="40"/>
        <v>A</v>
      </c>
      <c r="X241" s="20" t="str">
        <f t="shared" si="41"/>
        <v>K</v>
      </c>
      <c r="Y241" s="20" t="str">
        <f t="shared" si="42"/>
        <v>Scatter</v>
      </c>
      <c r="Z241" s="20" t="str">
        <f t="shared" si="43"/>
        <v>M3G</v>
      </c>
      <c r="AA241" s="20" t="str">
        <f t="shared" si="44"/>
        <v>Q</v>
      </c>
    </row>
    <row r="242" spans="10:27" ht="16.5">
      <c r="J242" s="29">
        <v>238</v>
      </c>
      <c r="K242" s="19" t="s">
        <v>41</v>
      </c>
      <c r="L242" s="19" t="s">
        <v>33</v>
      </c>
      <c r="M242" s="19" t="s">
        <v>43</v>
      </c>
      <c r="N242" s="19" t="s">
        <v>36</v>
      </c>
      <c r="O242" s="19" t="s">
        <v>41</v>
      </c>
      <c r="Q242" s="20">
        <f t="shared" si="35"/>
        <v>7</v>
      </c>
      <c r="R242" s="20">
        <f t="shared" si="36"/>
        <v>6</v>
      </c>
      <c r="S242" s="20">
        <f t="shared" si="37"/>
        <v>9</v>
      </c>
      <c r="T242" s="20">
        <f t="shared" si="38"/>
        <v>4</v>
      </c>
      <c r="U242" s="20">
        <f t="shared" si="39"/>
        <v>7</v>
      </c>
      <c r="W242" s="20" t="str">
        <f t="shared" si="40"/>
        <v>A</v>
      </c>
      <c r="X242" s="20" t="str">
        <f t="shared" si="41"/>
        <v>M4</v>
      </c>
      <c r="Y242" s="20" t="str">
        <f t="shared" si="42"/>
        <v>Q</v>
      </c>
      <c r="Z242" s="20" t="str">
        <f t="shared" si="43"/>
        <v>M2</v>
      </c>
      <c r="AA242" s="20" t="str">
        <f t="shared" si="44"/>
        <v>A</v>
      </c>
    </row>
    <row r="243" spans="10:27" ht="16.5">
      <c r="J243" s="29">
        <v>239</v>
      </c>
      <c r="K243" s="19" t="s">
        <v>42</v>
      </c>
      <c r="L243" s="19" t="s">
        <v>41</v>
      </c>
      <c r="M243" s="19" t="s">
        <v>43</v>
      </c>
      <c r="N243" s="19" t="s">
        <v>75</v>
      </c>
      <c r="O243" s="19" t="s">
        <v>42</v>
      </c>
      <c r="Q243" s="20">
        <f t="shared" si="35"/>
        <v>8</v>
      </c>
      <c r="R243" s="20">
        <f t="shared" si="36"/>
        <v>7</v>
      </c>
      <c r="S243" s="20">
        <f t="shared" si="37"/>
        <v>9</v>
      </c>
      <c r="T243" s="20">
        <f t="shared" si="38"/>
        <v>17</v>
      </c>
      <c r="U243" s="20">
        <f t="shared" si="39"/>
        <v>8</v>
      </c>
      <c r="W243" s="20" t="str">
        <f t="shared" si="40"/>
        <v>K</v>
      </c>
      <c r="X243" s="20" t="str">
        <f t="shared" si="41"/>
        <v>A</v>
      </c>
      <c r="Y243" s="20" t="str">
        <f t="shared" si="42"/>
        <v>Q</v>
      </c>
      <c r="Z243" s="20" t="str">
        <f t="shared" si="43"/>
        <v>QG</v>
      </c>
      <c r="AA243" s="20" t="str">
        <f t="shared" si="44"/>
        <v>K</v>
      </c>
    </row>
    <row r="244" spans="10:27" ht="16.5">
      <c r="J244" s="16">
        <v>240</v>
      </c>
      <c r="K244" s="19" t="s">
        <v>36</v>
      </c>
      <c r="L244" s="19" t="s">
        <v>67</v>
      </c>
      <c r="M244" s="19" t="s">
        <v>33</v>
      </c>
      <c r="N244" s="19" t="s">
        <v>43</v>
      </c>
      <c r="O244" s="19" t="s">
        <v>32</v>
      </c>
      <c r="Q244" s="20">
        <f t="shared" si="35"/>
        <v>4</v>
      </c>
      <c r="R244" s="20">
        <f t="shared" si="36"/>
        <v>13</v>
      </c>
      <c r="S244" s="20">
        <f t="shared" si="37"/>
        <v>6</v>
      </c>
      <c r="T244" s="20">
        <f t="shared" si="38"/>
        <v>9</v>
      </c>
      <c r="U244" s="20">
        <f t="shared" si="39"/>
        <v>5</v>
      </c>
      <c r="W244" s="20" t="str">
        <f t="shared" si="40"/>
        <v>M2</v>
      </c>
      <c r="X244" s="20" t="str">
        <f t="shared" si="41"/>
        <v>M3G</v>
      </c>
      <c r="Y244" s="20" t="str">
        <f t="shared" si="42"/>
        <v>M4</v>
      </c>
      <c r="Z244" s="20" t="str">
        <f t="shared" si="43"/>
        <v>Q</v>
      </c>
      <c r="AA244" s="20" t="str">
        <f t="shared" si="44"/>
        <v>M3</v>
      </c>
    </row>
    <row r="245" spans="10:27" ht="16.5">
      <c r="J245" s="16">
        <v>241</v>
      </c>
      <c r="K245" s="19" t="s">
        <v>44</v>
      </c>
      <c r="L245" s="19" t="s">
        <v>35</v>
      </c>
      <c r="M245" s="19" t="s">
        <v>44</v>
      </c>
      <c r="N245" s="19" t="s">
        <v>34</v>
      </c>
      <c r="O245" s="19" t="s">
        <v>43</v>
      </c>
      <c r="Q245" s="20">
        <f t="shared" si="35"/>
        <v>10</v>
      </c>
      <c r="R245" s="20">
        <f t="shared" si="36"/>
        <v>3</v>
      </c>
      <c r="S245" s="20">
        <f t="shared" si="37"/>
        <v>10</v>
      </c>
      <c r="T245" s="20">
        <f t="shared" si="38"/>
        <v>2</v>
      </c>
      <c r="U245" s="20">
        <f t="shared" si="39"/>
        <v>9</v>
      </c>
      <c r="W245" s="20" t="str">
        <f t="shared" si="40"/>
        <v>J</v>
      </c>
      <c r="X245" s="20" t="str">
        <f t="shared" si="41"/>
        <v>M1</v>
      </c>
      <c r="Y245" s="20" t="str">
        <f t="shared" si="42"/>
        <v>J</v>
      </c>
      <c r="Z245" s="20" t="str">
        <f t="shared" si="43"/>
        <v>Scatter</v>
      </c>
      <c r="AA245" s="20" t="str">
        <f t="shared" si="44"/>
        <v>Q</v>
      </c>
    </row>
    <row r="246" spans="10:27" ht="16.5">
      <c r="J246" s="29">
        <v>242</v>
      </c>
      <c r="K246" s="19" t="s">
        <v>42</v>
      </c>
      <c r="L246" s="19" t="s">
        <v>33</v>
      </c>
      <c r="M246" s="19" t="s">
        <v>32</v>
      </c>
      <c r="N246" s="19" t="s">
        <v>43</v>
      </c>
      <c r="O246" s="19" t="s">
        <v>36</v>
      </c>
      <c r="Q246" s="20">
        <f t="shared" si="35"/>
        <v>8</v>
      </c>
      <c r="R246" s="20">
        <f t="shared" si="36"/>
        <v>6</v>
      </c>
      <c r="S246" s="20">
        <f t="shared" si="37"/>
        <v>5</v>
      </c>
      <c r="T246" s="20">
        <f t="shared" si="38"/>
        <v>9</v>
      </c>
      <c r="U246" s="20">
        <f t="shared" si="39"/>
        <v>4</v>
      </c>
      <c r="W246" s="20" t="str">
        <f t="shared" si="40"/>
        <v>K</v>
      </c>
      <c r="X246" s="20" t="str">
        <f t="shared" si="41"/>
        <v>M4</v>
      </c>
      <c r="Y246" s="20" t="str">
        <f t="shared" si="42"/>
        <v>M3</v>
      </c>
      <c r="Z246" s="20" t="str">
        <f t="shared" si="43"/>
        <v>Q</v>
      </c>
      <c r="AA246" s="20" t="str">
        <f t="shared" si="44"/>
        <v>M2</v>
      </c>
    </row>
    <row r="247" spans="10:27" ht="16.5">
      <c r="J247" s="29">
        <v>243</v>
      </c>
      <c r="K247" s="19" t="s">
        <v>41</v>
      </c>
      <c r="L247" s="19" t="s">
        <v>42</v>
      </c>
      <c r="M247" s="19" t="s">
        <v>33</v>
      </c>
      <c r="N247" s="19" t="s">
        <v>67</v>
      </c>
      <c r="O247" s="19" t="s">
        <v>32</v>
      </c>
      <c r="Q247" s="20">
        <f t="shared" si="35"/>
        <v>7</v>
      </c>
      <c r="R247" s="20">
        <f t="shared" si="36"/>
        <v>8</v>
      </c>
      <c r="S247" s="20">
        <f t="shared" si="37"/>
        <v>6</v>
      </c>
      <c r="T247" s="20">
        <f t="shared" si="38"/>
        <v>13</v>
      </c>
      <c r="U247" s="20">
        <f t="shared" si="39"/>
        <v>5</v>
      </c>
      <c r="W247" s="20" t="str">
        <f t="shared" si="40"/>
        <v>A</v>
      </c>
      <c r="X247" s="20" t="str">
        <f t="shared" si="41"/>
        <v>K</v>
      </c>
      <c r="Y247" s="20" t="str">
        <f t="shared" si="42"/>
        <v>M4</v>
      </c>
      <c r="Z247" s="20" t="str">
        <f t="shared" si="43"/>
        <v>M3G</v>
      </c>
      <c r="AA247" s="20" t="str">
        <f t="shared" si="44"/>
        <v>M3</v>
      </c>
    </row>
    <row r="248" spans="10:27" ht="16.5">
      <c r="J248" s="29">
        <v>244</v>
      </c>
      <c r="K248" s="19" t="s">
        <v>41</v>
      </c>
      <c r="L248" s="19" t="s">
        <v>33</v>
      </c>
      <c r="M248" s="19" t="s">
        <v>43</v>
      </c>
      <c r="N248" s="19" t="s">
        <v>43</v>
      </c>
      <c r="O248" s="19" t="s">
        <v>35</v>
      </c>
      <c r="Q248" s="20">
        <f t="shared" si="35"/>
        <v>7</v>
      </c>
      <c r="R248" s="20">
        <f t="shared" si="36"/>
        <v>6</v>
      </c>
      <c r="S248" s="20">
        <f t="shared" si="37"/>
        <v>9</v>
      </c>
      <c r="T248" s="20">
        <f t="shared" si="38"/>
        <v>9</v>
      </c>
      <c r="U248" s="20">
        <f t="shared" si="39"/>
        <v>3</v>
      </c>
      <c r="W248" s="20" t="str">
        <f t="shared" si="40"/>
        <v>A</v>
      </c>
      <c r="X248" s="20" t="str">
        <f t="shared" si="41"/>
        <v>M4</v>
      </c>
      <c r="Y248" s="20" t="str">
        <f t="shared" si="42"/>
        <v>Q</v>
      </c>
      <c r="Z248" s="20" t="str">
        <f t="shared" si="43"/>
        <v>Q</v>
      </c>
      <c r="AA248" s="20" t="str">
        <f t="shared" si="44"/>
        <v>M1</v>
      </c>
    </row>
    <row r="249" spans="10:27" ht="16.5">
      <c r="J249" s="16">
        <v>245</v>
      </c>
      <c r="K249" s="19" t="s">
        <v>44</v>
      </c>
      <c r="L249" s="19" t="s">
        <v>41</v>
      </c>
      <c r="M249" s="19" t="s">
        <v>33</v>
      </c>
      <c r="N249" s="19" t="s">
        <v>43</v>
      </c>
      <c r="O249" s="19" t="s">
        <v>32</v>
      </c>
      <c r="Q249" s="20">
        <f t="shared" si="35"/>
        <v>10</v>
      </c>
      <c r="R249" s="20">
        <f t="shared" si="36"/>
        <v>7</v>
      </c>
      <c r="S249" s="20">
        <f t="shared" si="37"/>
        <v>6</v>
      </c>
      <c r="T249" s="20">
        <f t="shared" si="38"/>
        <v>9</v>
      </c>
      <c r="U249" s="20">
        <f t="shared" si="39"/>
        <v>5</v>
      </c>
      <c r="W249" s="20" t="str">
        <f t="shared" si="40"/>
        <v>J</v>
      </c>
      <c r="X249" s="20" t="str">
        <f t="shared" si="41"/>
        <v>A</v>
      </c>
      <c r="Y249" s="20" t="str">
        <f t="shared" si="42"/>
        <v>M4</v>
      </c>
      <c r="Z249" s="20" t="str">
        <f t="shared" si="43"/>
        <v>Q</v>
      </c>
      <c r="AA249" s="20" t="str">
        <f t="shared" si="44"/>
        <v>M3</v>
      </c>
    </row>
    <row r="250" spans="10:27" ht="16.5">
      <c r="J250" s="16">
        <v>246</v>
      </c>
      <c r="K250" s="19" t="s">
        <v>44</v>
      </c>
      <c r="L250" s="19" t="s">
        <v>65</v>
      </c>
      <c r="M250" s="19" t="s">
        <v>35</v>
      </c>
      <c r="N250" s="19" t="s">
        <v>77</v>
      </c>
      <c r="O250" s="19" t="s">
        <v>43</v>
      </c>
      <c r="Q250" s="20">
        <f t="shared" si="35"/>
        <v>10</v>
      </c>
      <c r="R250" s="20">
        <f t="shared" si="36"/>
        <v>12</v>
      </c>
      <c r="S250" s="20">
        <f t="shared" si="37"/>
        <v>3</v>
      </c>
      <c r="T250" s="20">
        <f t="shared" si="38"/>
        <v>18</v>
      </c>
      <c r="U250" s="20">
        <f t="shared" si="39"/>
        <v>9</v>
      </c>
      <c r="W250" s="20" t="str">
        <f t="shared" si="40"/>
        <v>J</v>
      </c>
      <c r="X250" s="20" t="str">
        <f t="shared" si="41"/>
        <v>M2G</v>
      </c>
      <c r="Y250" s="20" t="str">
        <f t="shared" si="42"/>
        <v>M1</v>
      </c>
      <c r="Z250" s="20" t="str">
        <f t="shared" si="43"/>
        <v>JG</v>
      </c>
      <c r="AA250" s="20" t="str">
        <f t="shared" si="44"/>
        <v>Q</v>
      </c>
    </row>
    <row r="251" spans="10:27" ht="16.5">
      <c r="J251" s="29">
        <v>247</v>
      </c>
      <c r="K251" s="19" t="s">
        <v>42</v>
      </c>
      <c r="L251" s="19" t="s">
        <v>41</v>
      </c>
      <c r="M251" s="19" t="s">
        <v>44</v>
      </c>
      <c r="N251" s="19" t="s">
        <v>44</v>
      </c>
      <c r="O251" s="19" t="s">
        <v>41</v>
      </c>
      <c r="Q251" s="20">
        <f t="shared" si="35"/>
        <v>8</v>
      </c>
      <c r="R251" s="20">
        <f t="shared" si="36"/>
        <v>7</v>
      </c>
      <c r="S251" s="20">
        <f t="shared" si="37"/>
        <v>10</v>
      </c>
      <c r="T251" s="20">
        <f t="shared" si="38"/>
        <v>10</v>
      </c>
      <c r="U251" s="20">
        <f t="shared" si="39"/>
        <v>7</v>
      </c>
      <c r="W251" s="20" t="str">
        <f t="shared" si="40"/>
        <v>K</v>
      </c>
      <c r="X251" s="20" t="str">
        <f t="shared" si="41"/>
        <v>A</v>
      </c>
      <c r="Y251" s="20" t="str">
        <f t="shared" si="42"/>
        <v>J</v>
      </c>
      <c r="Z251" s="20" t="str">
        <f t="shared" si="43"/>
        <v>J</v>
      </c>
      <c r="AA251" s="20" t="str">
        <f t="shared" si="44"/>
        <v>A</v>
      </c>
    </row>
    <row r="252" spans="10:27" ht="16.5">
      <c r="J252" s="29">
        <v>248</v>
      </c>
      <c r="K252" s="19" t="s">
        <v>36</v>
      </c>
      <c r="L252" s="19" t="s">
        <v>35</v>
      </c>
      <c r="M252" s="19" t="s">
        <v>43</v>
      </c>
      <c r="N252" s="19" t="s">
        <v>42</v>
      </c>
      <c r="O252" s="19" t="s">
        <v>41</v>
      </c>
      <c r="Q252" s="20">
        <f t="shared" si="35"/>
        <v>4</v>
      </c>
      <c r="R252" s="20">
        <f t="shared" si="36"/>
        <v>3</v>
      </c>
      <c r="S252" s="20">
        <f t="shared" si="37"/>
        <v>9</v>
      </c>
      <c r="T252" s="20">
        <f t="shared" si="38"/>
        <v>8</v>
      </c>
      <c r="U252" s="20">
        <f t="shared" si="39"/>
        <v>7</v>
      </c>
      <c r="W252" s="20" t="str">
        <f t="shared" si="40"/>
        <v>M2</v>
      </c>
      <c r="X252" s="20" t="str">
        <f t="shared" si="41"/>
        <v>M1</v>
      </c>
      <c r="Y252" s="20" t="str">
        <f t="shared" si="42"/>
        <v>Q</v>
      </c>
      <c r="Z252" s="20" t="str">
        <f t="shared" si="43"/>
        <v>K</v>
      </c>
      <c r="AA252" s="20" t="str">
        <f t="shared" si="44"/>
        <v>A</v>
      </c>
    </row>
    <row r="253" spans="10:27" ht="16.5">
      <c r="J253" s="29">
        <v>249</v>
      </c>
      <c r="K253" s="19" t="s">
        <v>41</v>
      </c>
      <c r="L253" s="19" t="s">
        <v>41</v>
      </c>
      <c r="M253" s="19" t="s">
        <v>35</v>
      </c>
      <c r="N253" s="19" t="s">
        <v>32</v>
      </c>
      <c r="O253" s="19" t="s">
        <v>41</v>
      </c>
      <c r="Q253" s="20">
        <f t="shared" si="35"/>
        <v>7</v>
      </c>
      <c r="R253" s="20">
        <f t="shared" si="36"/>
        <v>7</v>
      </c>
      <c r="S253" s="20">
        <f t="shared" si="37"/>
        <v>3</v>
      </c>
      <c r="T253" s="20">
        <f t="shared" si="38"/>
        <v>5</v>
      </c>
      <c r="U253" s="20">
        <f t="shared" si="39"/>
        <v>7</v>
      </c>
      <c r="W253" s="20" t="str">
        <f t="shared" si="40"/>
        <v>A</v>
      </c>
      <c r="X253" s="20" t="str">
        <f t="shared" si="41"/>
        <v>A</v>
      </c>
      <c r="Y253" s="20" t="str">
        <f t="shared" si="42"/>
        <v>M1</v>
      </c>
      <c r="Z253" s="20" t="str">
        <f t="shared" si="43"/>
        <v>M3</v>
      </c>
      <c r="AA253" s="20" t="str">
        <f t="shared" si="44"/>
        <v>A</v>
      </c>
    </row>
    <row r="254" spans="10:27" ht="16.5">
      <c r="J254" s="16">
        <v>250</v>
      </c>
      <c r="K254" s="19" t="s">
        <v>35</v>
      </c>
      <c r="L254" s="19" t="s">
        <v>33</v>
      </c>
      <c r="M254" s="19" t="s">
        <v>32</v>
      </c>
      <c r="N254" s="19" t="s">
        <v>75</v>
      </c>
      <c r="O254" s="19" t="s">
        <v>36</v>
      </c>
      <c r="Q254" s="20">
        <f t="shared" si="35"/>
        <v>3</v>
      </c>
      <c r="R254" s="20">
        <f t="shared" si="36"/>
        <v>6</v>
      </c>
      <c r="S254" s="20">
        <f t="shared" si="37"/>
        <v>5</v>
      </c>
      <c r="T254" s="20">
        <f t="shared" si="38"/>
        <v>17</v>
      </c>
      <c r="U254" s="20">
        <f t="shared" si="39"/>
        <v>4</v>
      </c>
      <c r="W254" s="20" t="str">
        <f t="shared" si="40"/>
        <v>M1</v>
      </c>
      <c r="X254" s="20" t="str">
        <f t="shared" si="41"/>
        <v>M4</v>
      </c>
      <c r="Y254" s="20" t="str">
        <f t="shared" si="42"/>
        <v>M3</v>
      </c>
      <c r="Z254" s="20" t="str">
        <f t="shared" si="43"/>
        <v>QG</v>
      </c>
      <c r="AA254" s="20" t="str">
        <f t="shared" si="44"/>
        <v>M2</v>
      </c>
    </row>
    <row r="255" spans="10:27" ht="16.5">
      <c r="J255" s="16">
        <v>251</v>
      </c>
      <c r="K255" s="19" t="s">
        <v>42</v>
      </c>
      <c r="L255" s="19" t="s">
        <v>36</v>
      </c>
      <c r="M255" s="19" t="s">
        <v>33</v>
      </c>
      <c r="N255" s="19" t="s">
        <v>44</v>
      </c>
      <c r="O255" s="19" t="s">
        <v>36</v>
      </c>
      <c r="Q255" s="20">
        <f t="shared" si="35"/>
        <v>8</v>
      </c>
      <c r="R255" s="20">
        <f t="shared" si="36"/>
        <v>4</v>
      </c>
      <c r="S255" s="20">
        <f t="shared" si="37"/>
        <v>6</v>
      </c>
      <c r="T255" s="20">
        <f t="shared" si="38"/>
        <v>10</v>
      </c>
      <c r="U255" s="20">
        <f t="shared" si="39"/>
        <v>4</v>
      </c>
      <c r="W255" s="20" t="str">
        <f t="shared" si="40"/>
        <v>K</v>
      </c>
      <c r="X255" s="20" t="str">
        <f t="shared" si="41"/>
        <v>M2</v>
      </c>
      <c r="Y255" s="20" t="str">
        <f t="shared" si="42"/>
        <v>M4</v>
      </c>
      <c r="Z255" s="20" t="str">
        <f t="shared" si="43"/>
        <v>J</v>
      </c>
      <c r="AA255" s="20" t="str">
        <f t="shared" si="44"/>
        <v>M2</v>
      </c>
    </row>
    <row r="256" spans="10:27" ht="16.5">
      <c r="J256" s="29">
        <v>252</v>
      </c>
      <c r="K256" s="19" t="s">
        <v>44</v>
      </c>
      <c r="L256" s="19" t="s">
        <v>69</v>
      </c>
      <c r="M256" s="19" t="s">
        <v>32</v>
      </c>
      <c r="N256" s="19" t="s">
        <v>42</v>
      </c>
      <c r="O256" s="19" t="s">
        <v>41</v>
      </c>
      <c r="Q256" s="20">
        <f t="shared" si="35"/>
        <v>10</v>
      </c>
      <c r="R256" s="20">
        <f t="shared" si="36"/>
        <v>14</v>
      </c>
      <c r="S256" s="20">
        <f t="shared" si="37"/>
        <v>5</v>
      </c>
      <c r="T256" s="20">
        <f t="shared" si="38"/>
        <v>8</v>
      </c>
      <c r="U256" s="20">
        <f t="shared" si="39"/>
        <v>7</v>
      </c>
      <c r="W256" s="20" t="str">
        <f t="shared" si="40"/>
        <v>J</v>
      </c>
      <c r="X256" s="20" t="str">
        <f t="shared" si="41"/>
        <v>M4G</v>
      </c>
      <c r="Y256" s="20" t="str">
        <f t="shared" si="42"/>
        <v>M3</v>
      </c>
      <c r="Z256" s="20" t="str">
        <f t="shared" si="43"/>
        <v>K</v>
      </c>
      <c r="AA256" s="20" t="str">
        <f t="shared" si="44"/>
        <v>A</v>
      </c>
    </row>
    <row r="257" spans="10:27" ht="16.5">
      <c r="J257" s="29">
        <v>253</v>
      </c>
      <c r="K257" s="19" t="s">
        <v>36</v>
      </c>
      <c r="L257" s="19" t="s">
        <v>42</v>
      </c>
      <c r="M257" s="19" t="s">
        <v>67</v>
      </c>
      <c r="N257" s="19" t="s">
        <v>33</v>
      </c>
      <c r="O257" s="19" t="s">
        <v>32</v>
      </c>
      <c r="Q257" s="20">
        <f t="shared" si="35"/>
        <v>4</v>
      </c>
      <c r="R257" s="20">
        <f t="shared" si="36"/>
        <v>8</v>
      </c>
      <c r="S257" s="20">
        <f t="shared" si="37"/>
        <v>13</v>
      </c>
      <c r="T257" s="20">
        <f t="shared" si="38"/>
        <v>6</v>
      </c>
      <c r="U257" s="20">
        <f t="shared" si="39"/>
        <v>5</v>
      </c>
      <c r="W257" s="20" t="str">
        <f t="shared" si="40"/>
        <v>M2</v>
      </c>
      <c r="X257" s="20" t="str">
        <f t="shared" si="41"/>
        <v>K</v>
      </c>
      <c r="Y257" s="20" t="str">
        <f t="shared" si="42"/>
        <v>M3G</v>
      </c>
      <c r="Z257" s="20" t="str">
        <f t="shared" si="43"/>
        <v>M4</v>
      </c>
      <c r="AA257" s="20" t="str">
        <f t="shared" si="44"/>
        <v>M3</v>
      </c>
    </row>
    <row r="258" spans="10:27" ht="16.5">
      <c r="J258" s="29">
        <v>254</v>
      </c>
      <c r="K258" s="19" t="s">
        <v>35</v>
      </c>
      <c r="L258" s="19" t="s">
        <v>41</v>
      </c>
      <c r="M258" s="19" t="s">
        <v>33</v>
      </c>
      <c r="N258" s="19" t="s">
        <v>71</v>
      </c>
      <c r="O258" s="19" t="s">
        <v>43</v>
      </c>
      <c r="Q258" s="20">
        <f t="shared" si="35"/>
        <v>3</v>
      </c>
      <c r="R258" s="20">
        <f t="shared" si="36"/>
        <v>7</v>
      </c>
      <c r="S258" s="20">
        <f t="shared" si="37"/>
        <v>6</v>
      </c>
      <c r="T258" s="20">
        <f t="shared" si="38"/>
        <v>15</v>
      </c>
      <c r="U258" s="20">
        <f t="shared" si="39"/>
        <v>9</v>
      </c>
      <c r="W258" s="20" t="str">
        <f t="shared" si="40"/>
        <v>M1</v>
      </c>
      <c r="X258" s="20" t="str">
        <f t="shared" si="41"/>
        <v>A</v>
      </c>
      <c r="Y258" s="20" t="str">
        <f t="shared" si="42"/>
        <v>M4</v>
      </c>
      <c r="Z258" s="20" t="str">
        <f t="shared" si="43"/>
        <v>AG</v>
      </c>
      <c r="AA258" s="20" t="str">
        <f t="shared" si="44"/>
        <v>Q</v>
      </c>
    </row>
    <row r="259" spans="10:27" ht="16.5">
      <c r="J259" s="16">
        <v>255</v>
      </c>
      <c r="K259" s="19" t="s">
        <v>35</v>
      </c>
      <c r="L259" s="19" t="s">
        <v>74</v>
      </c>
      <c r="M259" s="19" t="s">
        <v>33</v>
      </c>
      <c r="N259" s="19" t="s">
        <v>44</v>
      </c>
      <c r="O259" s="19" t="s">
        <v>33</v>
      </c>
      <c r="Q259" s="20">
        <f t="shared" si="35"/>
        <v>3</v>
      </c>
      <c r="R259" s="20">
        <f t="shared" si="36"/>
        <v>16</v>
      </c>
      <c r="S259" s="20">
        <f t="shared" si="37"/>
        <v>6</v>
      </c>
      <c r="T259" s="20">
        <f t="shared" si="38"/>
        <v>10</v>
      </c>
      <c r="U259" s="20">
        <f t="shared" si="39"/>
        <v>6</v>
      </c>
      <c r="W259" s="20" t="str">
        <f t="shared" si="40"/>
        <v>M1</v>
      </c>
      <c r="X259" s="20" t="str">
        <f t="shared" si="41"/>
        <v>KG</v>
      </c>
      <c r="Y259" s="20" t="str">
        <f t="shared" si="42"/>
        <v>M4</v>
      </c>
      <c r="Z259" s="20" t="str">
        <f t="shared" si="43"/>
        <v>J</v>
      </c>
      <c r="AA259" s="20" t="str">
        <f t="shared" si="44"/>
        <v>M4</v>
      </c>
    </row>
    <row r="260" spans="10:27" ht="16.5">
      <c r="J260" s="16">
        <v>256</v>
      </c>
      <c r="K260" s="19" t="s">
        <v>44</v>
      </c>
      <c r="L260" s="19" t="s">
        <v>41</v>
      </c>
      <c r="M260" s="19" t="s">
        <v>33</v>
      </c>
      <c r="N260" s="19" t="s">
        <v>32</v>
      </c>
      <c r="O260" s="19" t="s">
        <v>33</v>
      </c>
      <c r="Q260" s="20">
        <f t="shared" si="35"/>
        <v>10</v>
      </c>
      <c r="R260" s="20">
        <f t="shared" si="36"/>
        <v>7</v>
      </c>
      <c r="S260" s="20">
        <f t="shared" si="37"/>
        <v>6</v>
      </c>
      <c r="T260" s="20">
        <f t="shared" si="38"/>
        <v>5</v>
      </c>
      <c r="U260" s="20">
        <f t="shared" si="39"/>
        <v>6</v>
      </c>
      <c r="W260" s="20" t="str">
        <f t="shared" si="40"/>
        <v>J</v>
      </c>
      <c r="X260" s="20" t="str">
        <f t="shared" si="41"/>
        <v>A</v>
      </c>
      <c r="Y260" s="20" t="str">
        <f t="shared" si="42"/>
        <v>M4</v>
      </c>
      <c r="Z260" s="20" t="str">
        <f t="shared" si="43"/>
        <v>M3</v>
      </c>
      <c r="AA260" s="20" t="str">
        <f t="shared" si="44"/>
        <v>M4</v>
      </c>
    </row>
    <row r="261" spans="10:27" ht="16.5">
      <c r="J261" s="29">
        <v>257</v>
      </c>
      <c r="K261" s="19" t="s">
        <v>44</v>
      </c>
      <c r="L261" s="19" t="s">
        <v>43</v>
      </c>
      <c r="M261" s="19" t="s">
        <v>67</v>
      </c>
      <c r="N261" s="19" t="s">
        <v>33</v>
      </c>
      <c r="O261" s="19" t="s">
        <v>35</v>
      </c>
      <c r="Q261" s="20">
        <f t="shared" ref="Q261:Q324" si="45">IF(K261="","",VLOOKUP(K261,$A:$H,8,FALSE))</f>
        <v>10</v>
      </c>
      <c r="R261" s="20">
        <f t="shared" ref="R261:R324" si="46">IF(L261="","",VLOOKUP(L261,$A:$H,8,FALSE))</f>
        <v>9</v>
      </c>
      <c r="S261" s="20">
        <f t="shared" ref="S261:S324" si="47">IF(M261="","",VLOOKUP(M261,$A:$H,8,FALSE))</f>
        <v>13</v>
      </c>
      <c r="T261" s="20">
        <f t="shared" ref="T261:T324" si="48">IF(N261="","",VLOOKUP(N261,$A:$H,8,FALSE))</f>
        <v>6</v>
      </c>
      <c r="U261" s="20">
        <f t="shared" ref="U261:U324" si="49">IF(O261="","",VLOOKUP(O261,$A:$H,8,FALSE))</f>
        <v>3</v>
      </c>
      <c r="W261" s="20" t="str">
        <f t="shared" ref="W261:W324" si="50">IF(K261="","",VLOOKUP(K261,$A:$H,2,FALSE))</f>
        <v>J</v>
      </c>
      <c r="X261" s="20" t="str">
        <f t="shared" ref="X261:X324" si="51">IF(L261="","",VLOOKUP(L261,$A:$H,2,FALSE))</f>
        <v>Q</v>
      </c>
      <c r="Y261" s="20" t="str">
        <f t="shared" ref="Y261:Y324" si="52">IF(M261="","",VLOOKUP(M261,$A:$H,2,FALSE))</f>
        <v>M3G</v>
      </c>
      <c r="Z261" s="20" t="str">
        <f t="shared" ref="Z261:Z324" si="53">IF(N261="","",VLOOKUP(N261,$A:$H,2,FALSE))</f>
        <v>M4</v>
      </c>
      <c r="AA261" s="20" t="str">
        <f t="shared" ref="AA261:AA324" si="54">IF(O261="","",VLOOKUP(O261,$A:$H,2,FALSE))</f>
        <v>M1</v>
      </c>
    </row>
    <row r="262" spans="10:27" ht="16.5">
      <c r="J262" s="29">
        <v>258</v>
      </c>
      <c r="K262" s="19" t="s">
        <v>36</v>
      </c>
      <c r="L262" s="19" t="s">
        <v>36</v>
      </c>
      <c r="M262" s="19" t="s">
        <v>44</v>
      </c>
      <c r="N262" s="19" t="s">
        <v>44</v>
      </c>
      <c r="O262" s="19" t="s">
        <v>43</v>
      </c>
      <c r="Q262" s="20">
        <f t="shared" si="45"/>
        <v>4</v>
      </c>
      <c r="R262" s="20">
        <f t="shared" si="46"/>
        <v>4</v>
      </c>
      <c r="S262" s="20">
        <f t="shared" si="47"/>
        <v>10</v>
      </c>
      <c r="T262" s="20">
        <f t="shared" si="48"/>
        <v>10</v>
      </c>
      <c r="U262" s="20">
        <f t="shared" si="49"/>
        <v>9</v>
      </c>
      <c r="W262" s="20" t="str">
        <f t="shared" si="50"/>
        <v>M2</v>
      </c>
      <c r="X262" s="20" t="str">
        <f t="shared" si="51"/>
        <v>M2</v>
      </c>
      <c r="Y262" s="20" t="str">
        <f t="shared" si="52"/>
        <v>J</v>
      </c>
      <c r="Z262" s="20" t="str">
        <f t="shared" si="53"/>
        <v>J</v>
      </c>
      <c r="AA262" s="20" t="str">
        <f t="shared" si="54"/>
        <v>Q</v>
      </c>
    </row>
    <row r="263" spans="10:27" ht="16.5">
      <c r="J263" s="29">
        <v>259</v>
      </c>
      <c r="K263" s="19" t="s">
        <v>34</v>
      </c>
      <c r="L263" s="19" t="s">
        <v>32</v>
      </c>
      <c r="M263" s="19" t="s">
        <v>43</v>
      </c>
      <c r="N263" s="19" t="s">
        <v>41</v>
      </c>
      <c r="O263" s="19" t="s">
        <v>36</v>
      </c>
      <c r="Q263" s="20">
        <f t="shared" si="45"/>
        <v>2</v>
      </c>
      <c r="R263" s="20">
        <f t="shared" si="46"/>
        <v>5</v>
      </c>
      <c r="S263" s="20">
        <f t="shared" si="47"/>
        <v>9</v>
      </c>
      <c r="T263" s="20">
        <f t="shared" si="48"/>
        <v>7</v>
      </c>
      <c r="U263" s="20">
        <f t="shared" si="49"/>
        <v>4</v>
      </c>
      <c r="W263" s="20" t="str">
        <f t="shared" si="50"/>
        <v>Scatter</v>
      </c>
      <c r="X263" s="20" t="str">
        <f t="shared" si="51"/>
        <v>M3</v>
      </c>
      <c r="Y263" s="20" t="str">
        <f t="shared" si="52"/>
        <v>Q</v>
      </c>
      <c r="Z263" s="20" t="str">
        <f t="shared" si="53"/>
        <v>A</v>
      </c>
      <c r="AA263" s="20" t="str">
        <f t="shared" si="54"/>
        <v>M2</v>
      </c>
    </row>
    <row r="264" spans="10:27" ht="16.5">
      <c r="J264" s="16">
        <v>260</v>
      </c>
      <c r="K264" s="19" t="s">
        <v>44</v>
      </c>
      <c r="L264" s="19" t="s">
        <v>32</v>
      </c>
      <c r="M264" s="19" t="s">
        <v>41</v>
      </c>
      <c r="N264" s="19" t="s">
        <v>44</v>
      </c>
      <c r="O264" s="19" t="s">
        <v>33</v>
      </c>
      <c r="Q264" s="20">
        <f t="shared" si="45"/>
        <v>10</v>
      </c>
      <c r="R264" s="20">
        <f t="shared" si="46"/>
        <v>5</v>
      </c>
      <c r="S264" s="20">
        <f t="shared" si="47"/>
        <v>7</v>
      </c>
      <c r="T264" s="20">
        <f t="shared" si="48"/>
        <v>10</v>
      </c>
      <c r="U264" s="20">
        <f t="shared" si="49"/>
        <v>6</v>
      </c>
      <c r="W264" s="20" t="str">
        <f t="shared" si="50"/>
        <v>J</v>
      </c>
      <c r="X264" s="20" t="str">
        <f t="shared" si="51"/>
        <v>M3</v>
      </c>
      <c r="Y264" s="20" t="str">
        <f t="shared" si="52"/>
        <v>A</v>
      </c>
      <c r="Z264" s="20" t="str">
        <f t="shared" si="53"/>
        <v>J</v>
      </c>
      <c r="AA264" s="20" t="str">
        <f t="shared" si="54"/>
        <v>M4</v>
      </c>
    </row>
    <row r="265" spans="10:27" ht="16.5">
      <c r="J265" s="16">
        <v>261</v>
      </c>
      <c r="K265" s="19" t="s">
        <v>35</v>
      </c>
      <c r="L265" s="19" t="s">
        <v>32</v>
      </c>
      <c r="M265" s="19" t="s">
        <v>43</v>
      </c>
      <c r="N265" s="19" t="s">
        <v>41</v>
      </c>
      <c r="O265" s="19" t="s">
        <v>41</v>
      </c>
      <c r="Q265" s="20">
        <f t="shared" si="45"/>
        <v>3</v>
      </c>
      <c r="R265" s="20">
        <f t="shared" si="46"/>
        <v>5</v>
      </c>
      <c r="S265" s="20">
        <f t="shared" si="47"/>
        <v>9</v>
      </c>
      <c r="T265" s="20">
        <f t="shared" si="48"/>
        <v>7</v>
      </c>
      <c r="U265" s="20">
        <f t="shared" si="49"/>
        <v>7</v>
      </c>
      <c r="W265" s="20" t="str">
        <f t="shared" si="50"/>
        <v>M1</v>
      </c>
      <c r="X265" s="20" t="str">
        <f t="shared" si="51"/>
        <v>M3</v>
      </c>
      <c r="Y265" s="20" t="str">
        <f t="shared" si="52"/>
        <v>Q</v>
      </c>
      <c r="Z265" s="20" t="str">
        <f t="shared" si="53"/>
        <v>A</v>
      </c>
      <c r="AA265" s="20" t="str">
        <f t="shared" si="54"/>
        <v>A</v>
      </c>
    </row>
    <row r="266" spans="10:27" ht="16.5">
      <c r="J266" s="29">
        <v>262</v>
      </c>
      <c r="K266" s="19" t="s">
        <v>42</v>
      </c>
      <c r="L266" s="19" t="s">
        <v>35</v>
      </c>
      <c r="M266" s="19" t="s">
        <v>32</v>
      </c>
      <c r="N266" s="19" t="s">
        <v>75</v>
      </c>
      <c r="O266" s="19" t="s">
        <v>43</v>
      </c>
      <c r="Q266" s="20">
        <f t="shared" si="45"/>
        <v>8</v>
      </c>
      <c r="R266" s="20">
        <f t="shared" si="46"/>
        <v>3</v>
      </c>
      <c r="S266" s="20">
        <f t="shared" si="47"/>
        <v>5</v>
      </c>
      <c r="T266" s="20">
        <f t="shared" si="48"/>
        <v>17</v>
      </c>
      <c r="U266" s="20">
        <f t="shared" si="49"/>
        <v>9</v>
      </c>
      <c r="W266" s="20" t="str">
        <f t="shared" si="50"/>
        <v>K</v>
      </c>
      <c r="X266" s="20" t="str">
        <f t="shared" si="51"/>
        <v>M1</v>
      </c>
      <c r="Y266" s="20" t="str">
        <f t="shared" si="52"/>
        <v>M3</v>
      </c>
      <c r="Z266" s="20" t="str">
        <f t="shared" si="53"/>
        <v>QG</v>
      </c>
      <c r="AA266" s="20" t="str">
        <f t="shared" si="54"/>
        <v>Q</v>
      </c>
    </row>
    <row r="267" spans="10:27" ht="16.5">
      <c r="J267" s="29">
        <v>263</v>
      </c>
      <c r="K267" s="19" t="s">
        <v>41</v>
      </c>
      <c r="L267" s="19" t="s">
        <v>42</v>
      </c>
      <c r="M267" s="19" t="s">
        <v>42</v>
      </c>
      <c r="N267" s="19" t="s">
        <v>32</v>
      </c>
      <c r="O267" s="19" t="s">
        <v>42</v>
      </c>
      <c r="Q267" s="20">
        <f t="shared" si="45"/>
        <v>7</v>
      </c>
      <c r="R267" s="20">
        <f t="shared" si="46"/>
        <v>8</v>
      </c>
      <c r="S267" s="20">
        <f t="shared" si="47"/>
        <v>8</v>
      </c>
      <c r="T267" s="20">
        <f t="shared" si="48"/>
        <v>5</v>
      </c>
      <c r="U267" s="20">
        <f t="shared" si="49"/>
        <v>8</v>
      </c>
      <c r="W267" s="20" t="str">
        <f t="shared" si="50"/>
        <v>A</v>
      </c>
      <c r="X267" s="20" t="str">
        <f t="shared" si="51"/>
        <v>K</v>
      </c>
      <c r="Y267" s="20" t="str">
        <f t="shared" si="52"/>
        <v>K</v>
      </c>
      <c r="Z267" s="20" t="str">
        <f t="shared" si="53"/>
        <v>M3</v>
      </c>
      <c r="AA267" s="20" t="str">
        <f t="shared" si="54"/>
        <v>K</v>
      </c>
    </row>
    <row r="268" spans="10:27" ht="16.5">
      <c r="J268" s="29">
        <v>264</v>
      </c>
      <c r="K268" s="19" t="s">
        <v>42</v>
      </c>
      <c r="L268" s="19" t="s">
        <v>36</v>
      </c>
      <c r="M268" s="19" t="s">
        <v>43</v>
      </c>
      <c r="N268" s="19" t="s">
        <v>32</v>
      </c>
      <c r="O268" s="19" t="s">
        <v>42</v>
      </c>
      <c r="Q268" s="20">
        <f t="shared" si="45"/>
        <v>8</v>
      </c>
      <c r="R268" s="20">
        <f t="shared" si="46"/>
        <v>4</v>
      </c>
      <c r="S268" s="20">
        <f t="shared" si="47"/>
        <v>9</v>
      </c>
      <c r="T268" s="20">
        <f t="shared" si="48"/>
        <v>5</v>
      </c>
      <c r="U268" s="20">
        <f t="shared" si="49"/>
        <v>8</v>
      </c>
      <c r="W268" s="20" t="str">
        <f t="shared" si="50"/>
        <v>K</v>
      </c>
      <c r="X268" s="20" t="str">
        <f t="shared" si="51"/>
        <v>M2</v>
      </c>
      <c r="Y268" s="20" t="str">
        <f t="shared" si="52"/>
        <v>Q</v>
      </c>
      <c r="Z268" s="20" t="str">
        <f t="shared" si="53"/>
        <v>M3</v>
      </c>
      <c r="AA268" s="20" t="str">
        <f t="shared" si="54"/>
        <v>K</v>
      </c>
    </row>
    <row r="269" spans="10:27" ht="16.5">
      <c r="J269" s="16">
        <v>265</v>
      </c>
      <c r="K269" s="19" t="s">
        <v>32</v>
      </c>
      <c r="L269" s="19" t="s">
        <v>42</v>
      </c>
      <c r="M269" s="19" t="s">
        <v>75</v>
      </c>
      <c r="N269" s="19" t="s">
        <v>42</v>
      </c>
      <c r="O269" s="19" t="s">
        <v>42</v>
      </c>
      <c r="Q269" s="20">
        <f t="shared" si="45"/>
        <v>5</v>
      </c>
      <c r="R269" s="20">
        <f t="shared" si="46"/>
        <v>8</v>
      </c>
      <c r="S269" s="20">
        <f t="shared" si="47"/>
        <v>17</v>
      </c>
      <c r="T269" s="20">
        <f t="shared" si="48"/>
        <v>8</v>
      </c>
      <c r="U269" s="20">
        <f t="shared" si="49"/>
        <v>8</v>
      </c>
      <c r="W269" s="20" t="str">
        <f t="shared" si="50"/>
        <v>M3</v>
      </c>
      <c r="X269" s="20" t="str">
        <f t="shared" si="51"/>
        <v>K</v>
      </c>
      <c r="Y269" s="20" t="str">
        <f t="shared" si="52"/>
        <v>QG</v>
      </c>
      <c r="Z269" s="20" t="str">
        <f t="shared" si="53"/>
        <v>K</v>
      </c>
      <c r="AA269" s="20" t="str">
        <f t="shared" si="54"/>
        <v>K</v>
      </c>
    </row>
    <row r="270" spans="10:27" ht="16.5">
      <c r="J270" s="16">
        <v>266</v>
      </c>
      <c r="K270" s="19" t="s">
        <v>41</v>
      </c>
      <c r="L270" s="19" t="s">
        <v>43</v>
      </c>
      <c r="M270" s="19" t="s">
        <v>32</v>
      </c>
      <c r="N270" s="19" t="s">
        <v>41</v>
      </c>
      <c r="O270" s="19" t="s">
        <v>44</v>
      </c>
      <c r="Q270" s="20">
        <f t="shared" si="45"/>
        <v>7</v>
      </c>
      <c r="R270" s="20">
        <f t="shared" si="46"/>
        <v>9</v>
      </c>
      <c r="S270" s="20">
        <f t="shared" si="47"/>
        <v>5</v>
      </c>
      <c r="T270" s="20">
        <f t="shared" si="48"/>
        <v>7</v>
      </c>
      <c r="U270" s="20">
        <f t="shared" si="49"/>
        <v>10</v>
      </c>
      <c r="W270" s="20" t="str">
        <f t="shared" si="50"/>
        <v>A</v>
      </c>
      <c r="X270" s="20" t="str">
        <f t="shared" si="51"/>
        <v>Q</v>
      </c>
      <c r="Y270" s="20" t="str">
        <f t="shared" si="52"/>
        <v>M3</v>
      </c>
      <c r="Z270" s="20" t="str">
        <f t="shared" si="53"/>
        <v>A</v>
      </c>
      <c r="AA270" s="20" t="str">
        <f t="shared" si="54"/>
        <v>J</v>
      </c>
    </row>
    <row r="271" spans="10:27" ht="16.5">
      <c r="J271" s="29">
        <v>267</v>
      </c>
      <c r="K271" s="19" t="s">
        <v>44</v>
      </c>
      <c r="L271" s="19" t="s">
        <v>69</v>
      </c>
      <c r="M271" s="19" t="s">
        <v>42</v>
      </c>
      <c r="N271" s="19" t="s">
        <v>42</v>
      </c>
      <c r="O271" s="19" t="s">
        <v>42</v>
      </c>
      <c r="Q271" s="20">
        <f t="shared" si="45"/>
        <v>10</v>
      </c>
      <c r="R271" s="20">
        <f t="shared" si="46"/>
        <v>14</v>
      </c>
      <c r="S271" s="20">
        <f t="shared" si="47"/>
        <v>8</v>
      </c>
      <c r="T271" s="20">
        <f t="shared" si="48"/>
        <v>8</v>
      </c>
      <c r="U271" s="20">
        <f t="shared" si="49"/>
        <v>8</v>
      </c>
      <c r="W271" s="20" t="str">
        <f t="shared" si="50"/>
        <v>J</v>
      </c>
      <c r="X271" s="20" t="str">
        <f t="shared" si="51"/>
        <v>M4G</v>
      </c>
      <c r="Y271" s="20" t="str">
        <f t="shared" si="52"/>
        <v>K</v>
      </c>
      <c r="Z271" s="20" t="str">
        <f t="shared" si="53"/>
        <v>K</v>
      </c>
      <c r="AA271" s="20" t="str">
        <f t="shared" si="54"/>
        <v>K</v>
      </c>
    </row>
    <row r="272" spans="10:27" ht="16.5">
      <c r="J272" s="29">
        <v>268</v>
      </c>
      <c r="K272" s="19" t="s">
        <v>42</v>
      </c>
      <c r="L272" s="19" t="s">
        <v>43</v>
      </c>
      <c r="M272" s="19" t="s">
        <v>35</v>
      </c>
      <c r="N272" s="19" t="s">
        <v>44</v>
      </c>
      <c r="O272" s="19" t="s">
        <v>33</v>
      </c>
      <c r="Q272" s="20">
        <f t="shared" si="45"/>
        <v>8</v>
      </c>
      <c r="R272" s="20">
        <f t="shared" si="46"/>
        <v>9</v>
      </c>
      <c r="S272" s="20">
        <f t="shared" si="47"/>
        <v>3</v>
      </c>
      <c r="T272" s="20">
        <f t="shared" si="48"/>
        <v>10</v>
      </c>
      <c r="U272" s="20">
        <f t="shared" si="49"/>
        <v>6</v>
      </c>
      <c r="W272" s="20" t="str">
        <f t="shared" si="50"/>
        <v>K</v>
      </c>
      <c r="X272" s="20" t="str">
        <f t="shared" si="51"/>
        <v>Q</v>
      </c>
      <c r="Y272" s="20" t="str">
        <f t="shared" si="52"/>
        <v>M1</v>
      </c>
      <c r="Z272" s="20" t="str">
        <f t="shared" si="53"/>
        <v>J</v>
      </c>
      <c r="AA272" s="20" t="str">
        <f t="shared" si="54"/>
        <v>M4</v>
      </c>
    </row>
    <row r="273" spans="10:27" ht="16.5">
      <c r="J273" s="29">
        <v>269</v>
      </c>
      <c r="K273" s="19" t="s">
        <v>35</v>
      </c>
      <c r="L273" s="19" t="s">
        <v>33</v>
      </c>
      <c r="M273" s="19" t="s">
        <v>43</v>
      </c>
      <c r="N273" s="19" t="s">
        <v>34</v>
      </c>
      <c r="O273" s="19" t="s">
        <v>44</v>
      </c>
      <c r="Q273" s="20">
        <f t="shared" si="45"/>
        <v>3</v>
      </c>
      <c r="R273" s="20">
        <f t="shared" si="46"/>
        <v>6</v>
      </c>
      <c r="S273" s="20">
        <f t="shared" si="47"/>
        <v>9</v>
      </c>
      <c r="T273" s="20">
        <f t="shared" si="48"/>
        <v>2</v>
      </c>
      <c r="U273" s="20">
        <f t="shared" si="49"/>
        <v>10</v>
      </c>
      <c r="W273" s="20" t="str">
        <f t="shared" si="50"/>
        <v>M1</v>
      </c>
      <c r="X273" s="20" t="str">
        <f t="shared" si="51"/>
        <v>M4</v>
      </c>
      <c r="Y273" s="20" t="str">
        <f t="shared" si="52"/>
        <v>Q</v>
      </c>
      <c r="Z273" s="20" t="str">
        <f t="shared" si="53"/>
        <v>Scatter</v>
      </c>
      <c r="AA273" s="20" t="str">
        <f t="shared" si="54"/>
        <v>J</v>
      </c>
    </row>
    <row r="274" spans="10:27" ht="16.5">
      <c r="J274" s="16">
        <v>270</v>
      </c>
      <c r="K274" s="19" t="s">
        <v>44</v>
      </c>
      <c r="L274" s="19" t="s">
        <v>41</v>
      </c>
      <c r="M274" s="19" t="s">
        <v>32</v>
      </c>
      <c r="N274" s="19" t="s">
        <v>32</v>
      </c>
      <c r="O274" s="19" t="s">
        <v>32</v>
      </c>
      <c r="Q274" s="20">
        <f t="shared" si="45"/>
        <v>10</v>
      </c>
      <c r="R274" s="20">
        <f t="shared" si="46"/>
        <v>7</v>
      </c>
      <c r="S274" s="20">
        <f t="shared" si="47"/>
        <v>5</v>
      </c>
      <c r="T274" s="20">
        <f t="shared" si="48"/>
        <v>5</v>
      </c>
      <c r="U274" s="20">
        <f t="shared" si="49"/>
        <v>5</v>
      </c>
      <c r="W274" s="20" t="str">
        <f t="shared" si="50"/>
        <v>J</v>
      </c>
      <c r="X274" s="20" t="str">
        <f t="shared" si="51"/>
        <v>A</v>
      </c>
      <c r="Y274" s="20" t="str">
        <f t="shared" si="52"/>
        <v>M3</v>
      </c>
      <c r="Z274" s="20" t="str">
        <f t="shared" si="53"/>
        <v>M3</v>
      </c>
      <c r="AA274" s="20" t="str">
        <f t="shared" si="54"/>
        <v>M3</v>
      </c>
    </row>
    <row r="275" spans="10:27" ht="16.5">
      <c r="J275" s="16">
        <v>271</v>
      </c>
      <c r="K275" s="19" t="s">
        <v>41</v>
      </c>
      <c r="L275" s="19" t="s">
        <v>33</v>
      </c>
      <c r="M275" s="19" t="s">
        <v>43</v>
      </c>
      <c r="N275" s="19" t="s">
        <v>44</v>
      </c>
      <c r="O275" s="19" t="s">
        <v>33</v>
      </c>
      <c r="Q275" s="20">
        <f t="shared" si="45"/>
        <v>7</v>
      </c>
      <c r="R275" s="20">
        <f t="shared" si="46"/>
        <v>6</v>
      </c>
      <c r="S275" s="20">
        <f t="shared" si="47"/>
        <v>9</v>
      </c>
      <c r="T275" s="20">
        <f t="shared" si="48"/>
        <v>10</v>
      </c>
      <c r="U275" s="20">
        <f t="shared" si="49"/>
        <v>6</v>
      </c>
      <c r="W275" s="20" t="str">
        <f t="shared" si="50"/>
        <v>A</v>
      </c>
      <c r="X275" s="20" t="str">
        <f t="shared" si="51"/>
        <v>M4</v>
      </c>
      <c r="Y275" s="20" t="str">
        <f t="shared" si="52"/>
        <v>Q</v>
      </c>
      <c r="Z275" s="20" t="str">
        <f t="shared" si="53"/>
        <v>J</v>
      </c>
      <c r="AA275" s="20" t="str">
        <f t="shared" si="54"/>
        <v>M4</v>
      </c>
    </row>
    <row r="276" spans="10:27" ht="16.5">
      <c r="J276" s="29">
        <v>272</v>
      </c>
      <c r="K276" s="19" t="s">
        <v>41</v>
      </c>
      <c r="L276" s="19" t="s">
        <v>41</v>
      </c>
      <c r="M276" s="19" t="s">
        <v>32</v>
      </c>
      <c r="N276" s="19" t="s">
        <v>42</v>
      </c>
      <c r="O276" s="19" t="s">
        <v>41</v>
      </c>
      <c r="Q276" s="20">
        <f t="shared" si="45"/>
        <v>7</v>
      </c>
      <c r="R276" s="20">
        <f t="shared" si="46"/>
        <v>7</v>
      </c>
      <c r="S276" s="20">
        <f t="shared" si="47"/>
        <v>5</v>
      </c>
      <c r="T276" s="20">
        <f t="shared" si="48"/>
        <v>8</v>
      </c>
      <c r="U276" s="20">
        <f t="shared" si="49"/>
        <v>7</v>
      </c>
      <c r="W276" s="20" t="str">
        <f t="shared" si="50"/>
        <v>A</v>
      </c>
      <c r="X276" s="20" t="str">
        <f t="shared" si="51"/>
        <v>A</v>
      </c>
      <c r="Y276" s="20" t="str">
        <f t="shared" si="52"/>
        <v>M3</v>
      </c>
      <c r="Z276" s="20" t="str">
        <f t="shared" si="53"/>
        <v>K</v>
      </c>
      <c r="AA276" s="20" t="str">
        <f t="shared" si="54"/>
        <v>A</v>
      </c>
    </row>
    <row r="277" spans="10:27" ht="16.5">
      <c r="J277" s="29">
        <v>273</v>
      </c>
      <c r="K277" s="19" t="s">
        <v>44</v>
      </c>
      <c r="L277" s="19" t="s">
        <v>33</v>
      </c>
      <c r="M277" s="19" t="s">
        <v>69</v>
      </c>
      <c r="N277" s="19" t="s">
        <v>43</v>
      </c>
      <c r="O277" s="19" t="s">
        <v>35</v>
      </c>
      <c r="Q277" s="20">
        <f t="shared" si="45"/>
        <v>10</v>
      </c>
      <c r="R277" s="20">
        <f t="shared" si="46"/>
        <v>6</v>
      </c>
      <c r="S277" s="20">
        <f t="shared" si="47"/>
        <v>14</v>
      </c>
      <c r="T277" s="20">
        <f t="shared" si="48"/>
        <v>9</v>
      </c>
      <c r="U277" s="20">
        <f t="shared" si="49"/>
        <v>3</v>
      </c>
      <c r="W277" s="20" t="str">
        <f t="shared" si="50"/>
        <v>J</v>
      </c>
      <c r="X277" s="20" t="str">
        <f t="shared" si="51"/>
        <v>M4</v>
      </c>
      <c r="Y277" s="20" t="str">
        <f t="shared" si="52"/>
        <v>M4G</v>
      </c>
      <c r="Z277" s="20" t="str">
        <f t="shared" si="53"/>
        <v>Q</v>
      </c>
      <c r="AA277" s="20" t="str">
        <f t="shared" si="54"/>
        <v>M1</v>
      </c>
    </row>
    <row r="278" spans="10:27" ht="16.5">
      <c r="J278" s="29">
        <v>274</v>
      </c>
      <c r="K278" s="19" t="s">
        <v>42</v>
      </c>
      <c r="L278" s="19" t="s">
        <v>41</v>
      </c>
      <c r="M278" s="19" t="s">
        <v>44</v>
      </c>
      <c r="N278" s="19" t="s">
        <v>33</v>
      </c>
      <c r="O278" s="19" t="s">
        <v>32</v>
      </c>
      <c r="Q278" s="20">
        <f t="shared" si="45"/>
        <v>8</v>
      </c>
      <c r="R278" s="20">
        <f t="shared" si="46"/>
        <v>7</v>
      </c>
      <c r="S278" s="20">
        <f t="shared" si="47"/>
        <v>10</v>
      </c>
      <c r="T278" s="20">
        <f t="shared" si="48"/>
        <v>6</v>
      </c>
      <c r="U278" s="20">
        <f t="shared" si="49"/>
        <v>5</v>
      </c>
      <c r="W278" s="20" t="str">
        <f t="shared" si="50"/>
        <v>K</v>
      </c>
      <c r="X278" s="20" t="str">
        <f t="shared" si="51"/>
        <v>A</v>
      </c>
      <c r="Y278" s="20" t="str">
        <f t="shared" si="52"/>
        <v>J</v>
      </c>
      <c r="Z278" s="20" t="str">
        <f t="shared" si="53"/>
        <v>M4</v>
      </c>
      <c r="AA278" s="20" t="str">
        <f t="shared" si="54"/>
        <v>M3</v>
      </c>
    </row>
    <row r="279" spans="10:27" ht="16.5">
      <c r="J279" s="16">
        <v>275</v>
      </c>
      <c r="K279" s="19" t="s">
        <v>41</v>
      </c>
      <c r="L279" s="19" t="s">
        <v>32</v>
      </c>
      <c r="M279" s="19" t="s">
        <v>44</v>
      </c>
      <c r="N279" s="19" t="s">
        <v>35</v>
      </c>
      <c r="O279" s="19" t="s">
        <v>42</v>
      </c>
      <c r="Q279" s="20">
        <f t="shared" si="45"/>
        <v>7</v>
      </c>
      <c r="R279" s="20">
        <f t="shared" si="46"/>
        <v>5</v>
      </c>
      <c r="S279" s="20">
        <f t="shared" si="47"/>
        <v>10</v>
      </c>
      <c r="T279" s="20">
        <f t="shared" si="48"/>
        <v>3</v>
      </c>
      <c r="U279" s="20">
        <f t="shared" si="49"/>
        <v>8</v>
      </c>
      <c r="W279" s="20" t="str">
        <f t="shared" si="50"/>
        <v>A</v>
      </c>
      <c r="X279" s="20" t="str">
        <f t="shared" si="51"/>
        <v>M3</v>
      </c>
      <c r="Y279" s="20" t="str">
        <f t="shared" si="52"/>
        <v>J</v>
      </c>
      <c r="Z279" s="20" t="str">
        <f t="shared" si="53"/>
        <v>M1</v>
      </c>
      <c r="AA279" s="20" t="str">
        <f t="shared" si="54"/>
        <v>K</v>
      </c>
    </row>
    <row r="280" spans="10:27" ht="16.5">
      <c r="J280" s="16">
        <v>276</v>
      </c>
      <c r="K280" s="19" t="s">
        <v>42</v>
      </c>
      <c r="L280" s="19" t="s">
        <v>69</v>
      </c>
      <c r="M280" s="19" t="s">
        <v>75</v>
      </c>
      <c r="N280" s="19" t="s">
        <v>32</v>
      </c>
      <c r="O280" s="19" t="s">
        <v>42</v>
      </c>
      <c r="Q280" s="20">
        <f t="shared" si="45"/>
        <v>8</v>
      </c>
      <c r="R280" s="20">
        <f t="shared" si="46"/>
        <v>14</v>
      </c>
      <c r="S280" s="20">
        <f t="shared" si="47"/>
        <v>17</v>
      </c>
      <c r="T280" s="20">
        <f t="shared" si="48"/>
        <v>5</v>
      </c>
      <c r="U280" s="20">
        <f t="shared" si="49"/>
        <v>8</v>
      </c>
      <c r="W280" s="20" t="str">
        <f t="shared" si="50"/>
        <v>K</v>
      </c>
      <c r="X280" s="20" t="str">
        <f t="shared" si="51"/>
        <v>M4G</v>
      </c>
      <c r="Y280" s="20" t="str">
        <f t="shared" si="52"/>
        <v>QG</v>
      </c>
      <c r="Z280" s="20" t="str">
        <f t="shared" si="53"/>
        <v>M3</v>
      </c>
      <c r="AA280" s="20" t="str">
        <f t="shared" si="54"/>
        <v>K</v>
      </c>
    </row>
    <row r="281" spans="10:27" ht="16.5">
      <c r="J281" s="29">
        <v>277</v>
      </c>
      <c r="K281" s="19" t="s">
        <v>44</v>
      </c>
      <c r="L281" s="19" t="s">
        <v>41</v>
      </c>
      <c r="M281" s="19" t="s">
        <v>44</v>
      </c>
      <c r="N281" s="19" t="s">
        <v>43</v>
      </c>
      <c r="O281" s="19" t="s">
        <v>32</v>
      </c>
      <c r="Q281" s="20">
        <f t="shared" si="45"/>
        <v>10</v>
      </c>
      <c r="R281" s="20">
        <f t="shared" si="46"/>
        <v>7</v>
      </c>
      <c r="S281" s="20">
        <f t="shared" si="47"/>
        <v>10</v>
      </c>
      <c r="T281" s="20">
        <f t="shared" si="48"/>
        <v>9</v>
      </c>
      <c r="U281" s="20">
        <f t="shared" si="49"/>
        <v>5</v>
      </c>
      <c r="W281" s="20" t="str">
        <f t="shared" si="50"/>
        <v>J</v>
      </c>
      <c r="X281" s="20" t="str">
        <f t="shared" si="51"/>
        <v>A</v>
      </c>
      <c r="Y281" s="20" t="str">
        <f t="shared" si="52"/>
        <v>J</v>
      </c>
      <c r="Z281" s="20" t="str">
        <f t="shared" si="53"/>
        <v>Q</v>
      </c>
      <c r="AA281" s="20" t="str">
        <f t="shared" si="54"/>
        <v>M3</v>
      </c>
    </row>
    <row r="282" spans="10:27" ht="16.5">
      <c r="J282" s="29">
        <v>278</v>
      </c>
      <c r="K282" s="19" t="s">
        <v>36</v>
      </c>
      <c r="L282" s="19" t="s">
        <v>34</v>
      </c>
      <c r="M282" s="19" t="s">
        <v>69</v>
      </c>
      <c r="N282" s="19" t="s">
        <v>75</v>
      </c>
      <c r="O282" s="19" t="s">
        <v>33</v>
      </c>
      <c r="Q282" s="20">
        <f t="shared" si="45"/>
        <v>4</v>
      </c>
      <c r="R282" s="20">
        <f t="shared" si="46"/>
        <v>2</v>
      </c>
      <c r="S282" s="20">
        <f t="shared" si="47"/>
        <v>14</v>
      </c>
      <c r="T282" s="20">
        <f t="shared" si="48"/>
        <v>17</v>
      </c>
      <c r="U282" s="20">
        <f t="shared" si="49"/>
        <v>6</v>
      </c>
      <c r="W282" s="20" t="str">
        <f t="shared" si="50"/>
        <v>M2</v>
      </c>
      <c r="X282" s="20" t="str">
        <f t="shared" si="51"/>
        <v>Scatter</v>
      </c>
      <c r="Y282" s="20" t="str">
        <f t="shared" si="52"/>
        <v>M4G</v>
      </c>
      <c r="Z282" s="20" t="str">
        <f t="shared" si="53"/>
        <v>QG</v>
      </c>
      <c r="AA282" s="20" t="str">
        <f t="shared" si="54"/>
        <v>M4</v>
      </c>
    </row>
    <row r="283" spans="10:27" ht="16.5">
      <c r="J283" s="29">
        <v>279</v>
      </c>
      <c r="K283" s="19" t="s">
        <v>42</v>
      </c>
      <c r="L283" s="19" t="s">
        <v>32</v>
      </c>
      <c r="M283" s="19" t="s">
        <v>32</v>
      </c>
      <c r="N283" s="19" t="s">
        <v>69</v>
      </c>
      <c r="O283" s="19" t="s">
        <v>43</v>
      </c>
      <c r="Q283" s="20">
        <f t="shared" si="45"/>
        <v>8</v>
      </c>
      <c r="R283" s="20">
        <f t="shared" si="46"/>
        <v>5</v>
      </c>
      <c r="S283" s="20">
        <f t="shared" si="47"/>
        <v>5</v>
      </c>
      <c r="T283" s="20">
        <f t="shared" si="48"/>
        <v>14</v>
      </c>
      <c r="U283" s="20">
        <f t="shared" si="49"/>
        <v>9</v>
      </c>
      <c r="W283" s="20" t="str">
        <f t="shared" si="50"/>
        <v>K</v>
      </c>
      <c r="X283" s="20" t="str">
        <f t="shared" si="51"/>
        <v>M3</v>
      </c>
      <c r="Y283" s="20" t="str">
        <f t="shared" si="52"/>
        <v>M3</v>
      </c>
      <c r="Z283" s="20" t="str">
        <f t="shared" si="53"/>
        <v>M4G</v>
      </c>
      <c r="AA283" s="20" t="str">
        <f t="shared" si="54"/>
        <v>Q</v>
      </c>
    </row>
    <row r="284" spans="10:27" ht="16.5">
      <c r="J284" s="16">
        <v>280</v>
      </c>
      <c r="K284" s="19" t="s">
        <v>41</v>
      </c>
      <c r="L284" s="19" t="s">
        <v>33</v>
      </c>
      <c r="M284" s="19" t="s">
        <v>35</v>
      </c>
      <c r="N284" s="19" t="s">
        <v>43</v>
      </c>
      <c r="O284" s="19" t="s">
        <v>33</v>
      </c>
      <c r="Q284" s="20">
        <f t="shared" si="45"/>
        <v>7</v>
      </c>
      <c r="R284" s="20">
        <f t="shared" si="46"/>
        <v>6</v>
      </c>
      <c r="S284" s="20">
        <f t="shared" si="47"/>
        <v>3</v>
      </c>
      <c r="T284" s="20">
        <f t="shared" si="48"/>
        <v>9</v>
      </c>
      <c r="U284" s="20">
        <f t="shared" si="49"/>
        <v>6</v>
      </c>
      <c r="W284" s="20" t="str">
        <f t="shared" si="50"/>
        <v>A</v>
      </c>
      <c r="X284" s="20" t="str">
        <f t="shared" si="51"/>
        <v>M4</v>
      </c>
      <c r="Y284" s="20" t="str">
        <f t="shared" si="52"/>
        <v>M1</v>
      </c>
      <c r="Z284" s="20" t="str">
        <f t="shared" si="53"/>
        <v>Q</v>
      </c>
      <c r="AA284" s="20" t="str">
        <f t="shared" si="54"/>
        <v>M4</v>
      </c>
    </row>
    <row r="285" spans="10:27" ht="16.5">
      <c r="J285" s="16">
        <v>281</v>
      </c>
      <c r="K285" s="19" t="s">
        <v>41</v>
      </c>
      <c r="L285" s="19" t="s">
        <v>42</v>
      </c>
      <c r="M285" s="19" t="s">
        <v>42</v>
      </c>
      <c r="N285" s="19" t="s">
        <v>43</v>
      </c>
      <c r="O285" s="19" t="s">
        <v>44</v>
      </c>
      <c r="Q285" s="20">
        <f t="shared" si="45"/>
        <v>7</v>
      </c>
      <c r="R285" s="20">
        <f t="shared" si="46"/>
        <v>8</v>
      </c>
      <c r="S285" s="20">
        <f t="shared" si="47"/>
        <v>8</v>
      </c>
      <c r="T285" s="20">
        <f t="shared" si="48"/>
        <v>9</v>
      </c>
      <c r="U285" s="20">
        <f t="shared" si="49"/>
        <v>10</v>
      </c>
      <c r="W285" s="20" t="str">
        <f t="shared" si="50"/>
        <v>A</v>
      </c>
      <c r="X285" s="20" t="str">
        <f t="shared" si="51"/>
        <v>K</v>
      </c>
      <c r="Y285" s="20" t="str">
        <f t="shared" si="52"/>
        <v>K</v>
      </c>
      <c r="Z285" s="20" t="str">
        <f t="shared" si="53"/>
        <v>Q</v>
      </c>
      <c r="AA285" s="20" t="str">
        <f t="shared" si="54"/>
        <v>J</v>
      </c>
    </row>
    <row r="286" spans="10:27" ht="16.5">
      <c r="J286" s="29">
        <v>282</v>
      </c>
      <c r="K286" s="19" t="s">
        <v>36</v>
      </c>
      <c r="L286" s="19" t="s">
        <v>75</v>
      </c>
      <c r="M286" s="19" t="s">
        <v>44</v>
      </c>
      <c r="N286" s="19" t="s">
        <v>76</v>
      </c>
      <c r="O286" s="19" t="s">
        <v>33</v>
      </c>
      <c r="Q286" s="20">
        <f t="shared" si="45"/>
        <v>4</v>
      </c>
      <c r="R286" s="20">
        <f t="shared" si="46"/>
        <v>17</v>
      </c>
      <c r="S286" s="20">
        <f t="shared" si="47"/>
        <v>10</v>
      </c>
      <c r="T286" s="20">
        <f t="shared" si="48"/>
        <v>17</v>
      </c>
      <c r="U286" s="20">
        <f t="shared" si="49"/>
        <v>6</v>
      </c>
      <c r="W286" s="20" t="str">
        <f t="shared" si="50"/>
        <v>M2</v>
      </c>
      <c r="X286" s="20" t="str">
        <f t="shared" si="51"/>
        <v>QG</v>
      </c>
      <c r="Y286" s="20" t="str">
        <f t="shared" si="52"/>
        <v>J</v>
      </c>
      <c r="Z286" s="20" t="str">
        <f t="shared" si="53"/>
        <v>QG</v>
      </c>
      <c r="AA286" s="20" t="str">
        <f t="shared" si="54"/>
        <v>M4</v>
      </c>
    </row>
    <row r="287" spans="10:27" ht="16.5">
      <c r="J287" s="29">
        <v>283</v>
      </c>
      <c r="K287" s="19" t="s">
        <v>42</v>
      </c>
      <c r="L287" s="19" t="s">
        <v>42</v>
      </c>
      <c r="M287" s="19" t="s">
        <v>33</v>
      </c>
      <c r="N287" s="19" t="s">
        <v>42</v>
      </c>
      <c r="O287" s="19" t="s">
        <v>41</v>
      </c>
      <c r="Q287" s="20">
        <f t="shared" si="45"/>
        <v>8</v>
      </c>
      <c r="R287" s="20">
        <f t="shared" si="46"/>
        <v>8</v>
      </c>
      <c r="S287" s="20">
        <f t="shared" si="47"/>
        <v>6</v>
      </c>
      <c r="T287" s="20">
        <f t="shared" si="48"/>
        <v>8</v>
      </c>
      <c r="U287" s="20">
        <f t="shared" si="49"/>
        <v>7</v>
      </c>
      <c r="W287" s="20" t="str">
        <f t="shared" si="50"/>
        <v>K</v>
      </c>
      <c r="X287" s="20" t="str">
        <f t="shared" si="51"/>
        <v>K</v>
      </c>
      <c r="Y287" s="20" t="str">
        <f t="shared" si="52"/>
        <v>M4</v>
      </c>
      <c r="Z287" s="20" t="str">
        <f t="shared" si="53"/>
        <v>K</v>
      </c>
      <c r="AA287" s="20" t="str">
        <f t="shared" si="54"/>
        <v>A</v>
      </c>
    </row>
    <row r="288" spans="10:27" ht="16.5">
      <c r="J288" s="29">
        <v>284</v>
      </c>
      <c r="K288" s="19" t="s">
        <v>36</v>
      </c>
      <c r="L288" s="19" t="s">
        <v>69</v>
      </c>
      <c r="M288" s="19" t="s">
        <v>41</v>
      </c>
      <c r="N288" s="19" t="s">
        <v>44</v>
      </c>
      <c r="O288" s="19" t="s">
        <v>41</v>
      </c>
      <c r="Q288" s="20">
        <f t="shared" si="45"/>
        <v>4</v>
      </c>
      <c r="R288" s="20">
        <f t="shared" si="46"/>
        <v>14</v>
      </c>
      <c r="S288" s="20">
        <f t="shared" si="47"/>
        <v>7</v>
      </c>
      <c r="T288" s="20">
        <f t="shared" si="48"/>
        <v>10</v>
      </c>
      <c r="U288" s="20">
        <f t="shared" si="49"/>
        <v>7</v>
      </c>
      <c r="W288" s="20" t="str">
        <f t="shared" si="50"/>
        <v>M2</v>
      </c>
      <c r="X288" s="20" t="str">
        <f t="shared" si="51"/>
        <v>M4G</v>
      </c>
      <c r="Y288" s="20" t="str">
        <f t="shared" si="52"/>
        <v>A</v>
      </c>
      <c r="Z288" s="20" t="str">
        <f t="shared" si="53"/>
        <v>J</v>
      </c>
      <c r="AA288" s="20" t="str">
        <f t="shared" si="54"/>
        <v>A</v>
      </c>
    </row>
    <row r="289" spans="10:27" ht="16.5">
      <c r="J289" s="16">
        <v>285</v>
      </c>
      <c r="K289" s="19" t="s">
        <v>41</v>
      </c>
      <c r="L289" s="19" t="s">
        <v>41</v>
      </c>
      <c r="M289" s="19" t="s">
        <v>73</v>
      </c>
      <c r="N289" s="19" t="s">
        <v>42</v>
      </c>
      <c r="O289" s="19" t="s">
        <v>42</v>
      </c>
      <c r="Q289" s="20">
        <f t="shared" si="45"/>
        <v>7</v>
      </c>
      <c r="R289" s="20">
        <f t="shared" si="46"/>
        <v>7</v>
      </c>
      <c r="S289" s="20">
        <f t="shared" si="47"/>
        <v>16</v>
      </c>
      <c r="T289" s="20">
        <f t="shared" si="48"/>
        <v>8</v>
      </c>
      <c r="U289" s="20">
        <f t="shared" si="49"/>
        <v>8</v>
      </c>
      <c r="W289" s="20" t="str">
        <f t="shared" si="50"/>
        <v>A</v>
      </c>
      <c r="X289" s="20" t="str">
        <f t="shared" si="51"/>
        <v>A</v>
      </c>
      <c r="Y289" s="20" t="str">
        <f t="shared" si="52"/>
        <v>KG</v>
      </c>
      <c r="Z289" s="20" t="str">
        <f t="shared" si="53"/>
        <v>K</v>
      </c>
      <c r="AA289" s="20" t="str">
        <f t="shared" si="54"/>
        <v>K</v>
      </c>
    </row>
    <row r="290" spans="10:27" ht="16.5">
      <c r="J290" s="16">
        <v>286</v>
      </c>
      <c r="K290" s="19" t="s">
        <v>35</v>
      </c>
      <c r="L290" s="19" t="s">
        <v>75</v>
      </c>
      <c r="M290" s="19" t="s">
        <v>43</v>
      </c>
      <c r="N290" s="19" t="s">
        <v>44</v>
      </c>
      <c r="O290" s="19" t="s">
        <v>44</v>
      </c>
      <c r="Q290" s="20">
        <f t="shared" si="45"/>
        <v>3</v>
      </c>
      <c r="R290" s="20">
        <f t="shared" si="46"/>
        <v>17</v>
      </c>
      <c r="S290" s="20">
        <f t="shared" si="47"/>
        <v>9</v>
      </c>
      <c r="T290" s="20">
        <f t="shared" si="48"/>
        <v>10</v>
      </c>
      <c r="U290" s="20">
        <f t="shared" si="49"/>
        <v>10</v>
      </c>
      <c r="W290" s="20" t="str">
        <f t="shared" si="50"/>
        <v>M1</v>
      </c>
      <c r="X290" s="20" t="str">
        <f t="shared" si="51"/>
        <v>QG</v>
      </c>
      <c r="Y290" s="20" t="str">
        <f t="shared" si="52"/>
        <v>Q</v>
      </c>
      <c r="Z290" s="20" t="str">
        <f t="shared" si="53"/>
        <v>J</v>
      </c>
      <c r="AA290" s="20" t="str">
        <f t="shared" si="54"/>
        <v>J</v>
      </c>
    </row>
    <row r="291" spans="10:27" ht="16.5">
      <c r="J291" s="29">
        <v>287</v>
      </c>
      <c r="K291" s="19" t="s">
        <v>44</v>
      </c>
      <c r="L291" s="19" t="s">
        <v>43</v>
      </c>
      <c r="M291" s="19" t="s">
        <v>33</v>
      </c>
      <c r="N291" s="19" t="s">
        <v>43</v>
      </c>
      <c r="O291" s="19" t="s">
        <v>33</v>
      </c>
      <c r="Q291" s="20">
        <f t="shared" si="45"/>
        <v>10</v>
      </c>
      <c r="R291" s="20">
        <f t="shared" si="46"/>
        <v>9</v>
      </c>
      <c r="S291" s="20">
        <f t="shared" si="47"/>
        <v>6</v>
      </c>
      <c r="T291" s="20">
        <f t="shared" si="48"/>
        <v>9</v>
      </c>
      <c r="U291" s="20">
        <f t="shared" si="49"/>
        <v>6</v>
      </c>
      <c r="W291" s="20" t="str">
        <f t="shared" si="50"/>
        <v>J</v>
      </c>
      <c r="X291" s="20" t="str">
        <f t="shared" si="51"/>
        <v>Q</v>
      </c>
      <c r="Y291" s="20" t="str">
        <f t="shared" si="52"/>
        <v>M4</v>
      </c>
      <c r="Z291" s="20" t="str">
        <f t="shared" si="53"/>
        <v>Q</v>
      </c>
      <c r="AA291" s="20" t="str">
        <f t="shared" si="54"/>
        <v>M4</v>
      </c>
    </row>
    <row r="292" spans="10:27" ht="16.5">
      <c r="J292" s="29">
        <v>288</v>
      </c>
      <c r="K292" s="19" t="s">
        <v>44</v>
      </c>
      <c r="L292" s="19" t="s">
        <v>42</v>
      </c>
      <c r="M292" s="19" t="s">
        <v>44</v>
      </c>
      <c r="N292" s="19" t="s">
        <v>42</v>
      </c>
      <c r="O292" s="19" t="s">
        <v>32</v>
      </c>
      <c r="Q292" s="20">
        <f t="shared" si="45"/>
        <v>10</v>
      </c>
      <c r="R292" s="20">
        <f t="shared" si="46"/>
        <v>8</v>
      </c>
      <c r="S292" s="20">
        <f t="shared" si="47"/>
        <v>10</v>
      </c>
      <c r="T292" s="20">
        <f t="shared" si="48"/>
        <v>8</v>
      </c>
      <c r="U292" s="20">
        <f t="shared" si="49"/>
        <v>5</v>
      </c>
      <c r="W292" s="20" t="str">
        <f t="shared" si="50"/>
        <v>J</v>
      </c>
      <c r="X292" s="20" t="str">
        <f t="shared" si="51"/>
        <v>K</v>
      </c>
      <c r="Y292" s="20" t="str">
        <f t="shared" si="52"/>
        <v>J</v>
      </c>
      <c r="Z292" s="20" t="str">
        <f t="shared" si="53"/>
        <v>K</v>
      </c>
      <c r="AA292" s="20" t="str">
        <f t="shared" si="54"/>
        <v>M3</v>
      </c>
    </row>
    <row r="293" spans="10:27" ht="16.5">
      <c r="J293" s="29">
        <v>289</v>
      </c>
      <c r="K293" s="19" t="s">
        <v>43</v>
      </c>
      <c r="L293" s="19" t="s">
        <v>33</v>
      </c>
      <c r="M293" s="19" t="s">
        <v>33</v>
      </c>
      <c r="N293" s="19" t="s">
        <v>43</v>
      </c>
      <c r="O293" s="19" t="s">
        <v>44</v>
      </c>
      <c r="Q293" s="20">
        <f t="shared" si="45"/>
        <v>9</v>
      </c>
      <c r="R293" s="20">
        <f t="shared" si="46"/>
        <v>6</v>
      </c>
      <c r="S293" s="20">
        <f t="shared" si="47"/>
        <v>6</v>
      </c>
      <c r="T293" s="20">
        <f t="shared" si="48"/>
        <v>9</v>
      </c>
      <c r="U293" s="20">
        <f t="shared" si="49"/>
        <v>10</v>
      </c>
      <c r="W293" s="20" t="str">
        <f t="shared" si="50"/>
        <v>Q</v>
      </c>
      <c r="X293" s="20" t="str">
        <f t="shared" si="51"/>
        <v>M4</v>
      </c>
      <c r="Y293" s="20" t="str">
        <f t="shared" si="52"/>
        <v>M4</v>
      </c>
      <c r="Z293" s="20" t="str">
        <f t="shared" si="53"/>
        <v>Q</v>
      </c>
      <c r="AA293" s="20" t="str">
        <f t="shared" si="54"/>
        <v>J</v>
      </c>
    </row>
    <row r="294" spans="10:27" ht="16.5">
      <c r="J294" s="16">
        <v>290</v>
      </c>
      <c r="K294" s="19" t="s">
        <v>42</v>
      </c>
      <c r="L294" s="19" t="s">
        <v>36</v>
      </c>
      <c r="M294" s="19" t="s">
        <v>35</v>
      </c>
      <c r="N294" s="19" t="s">
        <v>33</v>
      </c>
      <c r="O294" s="19" t="s">
        <v>44</v>
      </c>
      <c r="Q294" s="20">
        <f t="shared" si="45"/>
        <v>8</v>
      </c>
      <c r="R294" s="20">
        <f t="shared" si="46"/>
        <v>4</v>
      </c>
      <c r="S294" s="20">
        <f t="shared" si="47"/>
        <v>3</v>
      </c>
      <c r="T294" s="20">
        <f t="shared" si="48"/>
        <v>6</v>
      </c>
      <c r="U294" s="20">
        <f t="shared" si="49"/>
        <v>10</v>
      </c>
      <c r="W294" s="20" t="str">
        <f t="shared" si="50"/>
        <v>K</v>
      </c>
      <c r="X294" s="20" t="str">
        <f t="shared" si="51"/>
        <v>M2</v>
      </c>
      <c r="Y294" s="20" t="str">
        <f t="shared" si="52"/>
        <v>M1</v>
      </c>
      <c r="Z294" s="20" t="str">
        <f t="shared" si="53"/>
        <v>M4</v>
      </c>
      <c r="AA294" s="20" t="str">
        <f t="shared" si="54"/>
        <v>J</v>
      </c>
    </row>
    <row r="295" spans="10:27" ht="16.5">
      <c r="J295" s="16">
        <v>291</v>
      </c>
      <c r="K295" s="19" t="s">
        <v>35</v>
      </c>
      <c r="L295" s="19" t="s">
        <v>33</v>
      </c>
      <c r="M295" s="19" t="s">
        <v>44</v>
      </c>
      <c r="N295" s="19" t="s">
        <v>41</v>
      </c>
      <c r="O295" s="19" t="s">
        <v>43</v>
      </c>
      <c r="Q295" s="20">
        <f t="shared" si="45"/>
        <v>3</v>
      </c>
      <c r="R295" s="20">
        <f t="shared" si="46"/>
        <v>6</v>
      </c>
      <c r="S295" s="20">
        <f t="shared" si="47"/>
        <v>10</v>
      </c>
      <c r="T295" s="20">
        <f t="shared" si="48"/>
        <v>7</v>
      </c>
      <c r="U295" s="20">
        <f t="shared" si="49"/>
        <v>9</v>
      </c>
      <c r="W295" s="20" t="str">
        <f t="shared" si="50"/>
        <v>M1</v>
      </c>
      <c r="X295" s="20" t="str">
        <f t="shared" si="51"/>
        <v>M4</v>
      </c>
      <c r="Y295" s="20" t="str">
        <f t="shared" si="52"/>
        <v>J</v>
      </c>
      <c r="Z295" s="20" t="str">
        <f t="shared" si="53"/>
        <v>A</v>
      </c>
      <c r="AA295" s="20" t="str">
        <f t="shared" si="54"/>
        <v>Q</v>
      </c>
    </row>
    <row r="296" spans="10:27" ht="16.5">
      <c r="J296" s="29">
        <v>292</v>
      </c>
      <c r="K296" s="19" t="s">
        <v>35</v>
      </c>
      <c r="L296" s="19" t="s">
        <v>33</v>
      </c>
      <c r="M296" s="19" t="s">
        <v>43</v>
      </c>
      <c r="N296" s="19" t="s">
        <v>42</v>
      </c>
      <c r="O296" s="19" t="s">
        <v>36</v>
      </c>
      <c r="Q296" s="20">
        <f t="shared" si="45"/>
        <v>3</v>
      </c>
      <c r="R296" s="20">
        <f t="shared" si="46"/>
        <v>6</v>
      </c>
      <c r="S296" s="20">
        <f t="shared" si="47"/>
        <v>9</v>
      </c>
      <c r="T296" s="20">
        <f t="shared" si="48"/>
        <v>8</v>
      </c>
      <c r="U296" s="20">
        <f t="shared" si="49"/>
        <v>4</v>
      </c>
      <c r="W296" s="20" t="str">
        <f t="shared" si="50"/>
        <v>M1</v>
      </c>
      <c r="X296" s="20" t="str">
        <f t="shared" si="51"/>
        <v>M4</v>
      </c>
      <c r="Y296" s="20" t="str">
        <f t="shared" si="52"/>
        <v>Q</v>
      </c>
      <c r="Z296" s="20" t="str">
        <f t="shared" si="53"/>
        <v>K</v>
      </c>
      <c r="AA296" s="20" t="str">
        <f t="shared" si="54"/>
        <v>M2</v>
      </c>
    </row>
    <row r="297" spans="10:27" ht="16.5">
      <c r="J297" s="29">
        <v>293</v>
      </c>
      <c r="K297" s="19" t="s">
        <v>42</v>
      </c>
      <c r="L297" s="19" t="s">
        <v>69</v>
      </c>
      <c r="M297" s="19" t="s">
        <v>32</v>
      </c>
      <c r="N297" s="19" t="s">
        <v>34</v>
      </c>
      <c r="O297" s="19" t="s">
        <v>41</v>
      </c>
      <c r="Q297" s="20">
        <f t="shared" si="45"/>
        <v>8</v>
      </c>
      <c r="R297" s="20">
        <f t="shared" si="46"/>
        <v>14</v>
      </c>
      <c r="S297" s="20">
        <f t="shared" si="47"/>
        <v>5</v>
      </c>
      <c r="T297" s="20">
        <f t="shared" si="48"/>
        <v>2</v>
      </c>
      <c r="U297" s="20">
        <f t="shared" si="49"/>
        <v>7</v>
      </c>
      <c r="W297" s="20" t="str">
        <f t="shared" si="50"/>
        <v>K</v>
      </c>
      <c r="X297" s="20" t="str">
        <f t="shared" si="51"/>
        <v>M4G</v>
      </c>
      <c r="Y297" s="20" t="str">
        <f t="shared" si="52"/>
        <v>M3</v>
      </c>
      <c r="Z297" s="20" t="str">
        <f t="shared" si="53"/>
        <v>Scatter</v>
      </c>
      <c r="AA297" s="20" t="str">
        <f t="shared" si="54"/>
        <v>A</v>
      </c>
    </row>
    <row r="298" spans="10:27" ht="16.5">
      <c r="J298" s="29">
        <v>294</v>
      </c>
      <c r="K298" s="19" t="s">
        <v>41</v>
      </c>
      <c r="L298" s="19" t="s">
        <v>44</v>
      </c>
      <c r="M298" s="19" t="s">
        <v>43</v>
      </c>
      <c r="N298" s="19" t="s">
        <v>43</v>
      </c>
      <c r="O298" s="19" t="s">
        <v>44</v>
      </c>
      <c r="Q298" s="20">
        <f t="shared" si="45"/>
        <v>7</v>
      </c>
      <c r="R298" s="20">
        <f t="shared" si="46"/>
        <v>10</v>
      </c>
      <c r="S298" s="20">
        <f t="shared" si="47"/>
        <v>9</v>
      </c>
      <c r="T298" s="20">
        <f t="shared" si="48"/>
        <v>9</v>
      </c>
      <c r="U298" s="20">
        <f t="shared" si="49"/>
        <v>10</v>
      </c>
      <c r="W298" s="20" t="str">
        <f t="shared" si="50"/>
        <v>A</v>
      </c>
      <c r="X298" s="20" t="str">
        <f t="shared" si="51"/>
        <v>J</v>
      </c>
      <c r="Y298" s="20" t="str">
        <f t="shared" si="52"/>
        <v>Q</v>
      </c>
      <c r="Z298" s="20" t="str">
        <f t="shared" si="53"/>
        <v>Q</v>
      </c>
      <c r="AA298" s="20" t="str">
        <f t="shared" si="54"/>
        <v>J</v>
      </c>
    </row>
    <row r="299" spans="10:27" ht="16.5">
      <c r="J299" s="16">
        <v>295</v>
      </c>
      <c r="K299" s="19" t="s">
        <v>44</v>
      </c>
      <c r="L299" s="19" t="s">
        <v>36</v>
      </c>
      <c r="M299" s="19" t="s">
        <v>36</v>
      </c>
      <c r="N299" s="19" t="s">
        <v>44</v>
      </c>
      <c r="O299" s="19" t="s">
        <v>36</v>
      </c>
      <c r="Q299" s="20">
        <f t="shared" si="45"/>
        <v>10</v>
      </c>
      <c r="R299" s="20">
        <f t="shared" si="46"/>
        <v>4</v>
      </c>
      <c r="S299" s="20">
        <f t="shared" si="47"/>
        <v>4</v>
      </c>
      <c r="T299" s="20">
        <f t="shared" si="48"/>
        <v>10</v>
      </c>
      <c r="U299" s="20">
        <f t="shared" si="49"/>
        <v>4</v>
      </c>
      <c r="W299" s="20" t="str">
        <f t="shared" si="50"/>
        <v>J</v>
      </c>
      <c r="X299" s="20" t="str">
        <f t="shared" si="51"/>
        <v>M2</v>
      </c>
      <c r="Y299" s="20" t="str">
        <f t="shared" si="52"/>
        <v>M2</v>
      </c>
      <c r="Z299" s="20" t="str">
        <f t="shared" si="53"/>
        <v>J</v>
      </c>
      <c r="AA299" s="20" t="str">
        <f t="shared" si="54"/>
        <v>M2</v>
      </c>
    </row>
    <row r="300" spans="10:27" ht="16.5">
      <c r="J300" s="16">
        <v>296</v>
      </c>
      <c r="K300" s="19" t="s">
        <v>41</v>
      </c>
      <c r="L300" s="19" t="s">
        <v>35</v>
      </c>
      <c r="M300" s="19" t="s">
        <v>44</v>
      </c>
      <c r="N300" s="19" t="s">
        <v>43</v>
      </c>
      <c r="O300" s="19" t="s">
        <v>44</v>
      </c>
      <c r="Q300" s="20">
        <f t="shared" si="45"/>
        <v>7</v>
      </c>
      <c r="R300" s="20">
        <f t="shared" si="46"/>
        <v>3</v>
      </c>
      <c r="S300" s="20">
        <f t="shared" si="47"/>
        <v>10</v>
      </c>
      <c r="T300" s="20">
        <f t="shared" si="48"/>
        <v>9</v>
      </c>
      <c r="U300" s="20">
        <f t="shared" si="49"/>
        <v>10</v>
      </c>
      <c r="W300" s="20" t="str">
        <f t="shared" si="50"/>
        <v>A</v>
      </c>
      <c r="X300" s="20" t="str">
        <f t="shared" si="51"/>
        <v>M1</v>
      </c>
      <c r="Y300" s="20" t="str">
        <f t="shared" si="52"/>
        <v>J</v>
      </c>
      <c r="Z300" s="20" t="str">
        <f t="shared" si="53"/>
        <v>Q</v>
      </c>
      <c r="AA300" s="20" t="str">
        <f t="shared" si="54"/>
        <v>J</v>
      </c>
    </row>
    <row r="301" spans="10:27" ht="16.5">
      <c r="J301" s="29">
        <v>297</v>
      </c>
      <c r="K301" s="19" t="s">
        <v>36</v>
      </c>
      <c r="L301" s="19" t="s">
        <v>33</v>
      </c>
      <c r="M301" s="19" t="s">
        <v>32</v>
      </c>
      <c r="N301" s="19" t="s">
        <v>42</v>
      </c>
      <c r="O301" s="19" t="s">
        <v>44</v>
      </c>
      <c r="Q301" s="20">
        <f t="shared" si="45"/>
        <v>4</v>
      </c>
      <c r="R301" s="20">
        <f t="shared" si="46"/>
        <v>6</v>
      </c>
      <c r="S301" s="20">
        <f t="shared" si="47"/>
        <v>5</v>
      </c>
      <c r="T301" s="20">
        <f t="shared" si="48"/>
        <v>8</v>
      </c>
      <c r="U301" s="20">
        <f t="shared" si="49"/>
        <v>10</v>
      </c>
      <c r="W301" s="20" t="str">
        <f t="shared" si="50"/>
        <v>M2</v>
      </c>
      <c r="X301" s="20" t="str">
        <f t="shared" si="51"/>
        <v>M4</v>
      </c>
      <c r="Y301" s="20" t="str">
        <f t="shared" si="52"/>
        <v>M3</v>
      </c>
      <c r="Z301" s="20" t="str">
        <f t="shared" si="53"/>
        <v>K</v>
      </c>
      <c r="AA301" s="20" t="str">
        <f t="shared" si="54"/>
        <v>J</v>
      </c>
    </row>
    <row r="302" spans="10:27" ht="16.5">
      <c r="J302" s="29">
        <v>298</v>
      </c>
      <c r="K302" s="19" t="s">
        <v>42</v>
      </c>
      <c r="L302" s="19" t="s">
        <v>41</v>
      </c>
      <c r="M302" s="19" t="s">
        <v>32</v>
      </c>
      <c r="N302" s="19" t="s">
        <v>33</v>
      </c>
      <c r="O302" s="19" t="s">
        <v>41</v>
      </c>
      <c r="Q302" s="20">
        <f t="shared" si="45"/>
        <v>8</v>
      </c>
      <c r="R302" s="20">
        <f t="shared" si="46"/>
        <v>7</v>
      </c>
      <c r="S302" s="20">
        <f t="shared" si="47"/>
        <v>5</v>
      </c>
      <c r="T302" s="20">
        <f t="shared" si="48"/>
        <v>6</v>
      </c>
      <c r="U302" s="20">
        <f t="shared" si="49"/>
        <v>7</v>
      </c>
      <c r="W302" s="20" t="str">
        <f t="shared" si="50"/>
        <v>K</v>
      </c>
      <c r="X302" s="20" t="str">
        <f t="shared" si="51"/>
        <v>A</v>
      </c>
      <c r="Y302" s="20" t="str">
        <f t="shared" si="52"/>
        <v>M3</v>
      </c>
      <c r="Z302" s="20" t="str">
        <f t="shared" si="53"/>
        <v>M4</v>
      </c>
      <c r="AA302" s="20" t="str">
        <f t="shared" si="54"/>
        <v>A</v>
      </c>
    </row>
    <row r="303" spans="10:27" ht="16.5">
      <c r="J303" s="29">
        <v>299</v>
      </c>
      <c r="K303" s="19" t="s">
        <v>42</v>
      </c>
      <c r="L303" s="19" t="s">
        <v>33</v>
      </c>
      <c r="M303" s="19" t="s">
        <v>43</v>
      </c>
      <c r="N303" s="19" t="s">
        <v>65</v>
      </c>
      <c r="O303" s="19" t="s">
        <v>43</v>
      </c>
      <c r="Q303" s="20">
        <f t="shared" si="45"/>
        <v>8</v>
      </c>
      <c r="R303" s="20">
        <f t="shared" si="46"/>
        <v>6</v>
      </c>
      <c r="S303" s="20">
        <f t="shared" si="47"/>
        <v>9</v>
      </c>
      <c r="T303" s="20">
        <f t="shared" si="48"/>
        <v>12</v>
      </c>
      <c r="U303" s="20">
        <f t="shared" si="49"/>
        <v>9</v>
      </c>
      <c r="W303" s="20" t="str">
        <f t="shared" si="50"/>
        <v>K</v>
      </c>
      <c r="X303" s="20" t="str">
        <f t="shared" si="51"/>
        <v>M4</v>
      </c>
      <c r="Y303" s="20" t="str">
        <f t="shared" si="52"/>
        <v>Q</v>
      </c>
      <c r="Z303" s="20" t="str">
        <f t="shared" si="53"/>
        <v>M2G</v>
      </c>
      <c r="AA303" s="20" t="str">
        <f t="shared" si="54"/>
        <v>Q</v>
      </c>
    </row>
    <row r="304" spans="10:27" ht="16.5">
      <c r="J304" s="16">
        <v>300</v>
      </c>
      <c r="K304" s="19" t="s">
        <v>35</v>
      </c>
      <c r="L304" s="19" t="s">
        <v>43</v>
      </c>
      <c r="M304" s="19" t="s">
        <v>35</v>
      </c>
      <c r="N304" s="19" t="s">
        <v>42</v>
      </c>
      <c r="O304" s="19" t="s">
        <v>43</v>
      </c>
      <c r="Q304" s="20">
        <f t="shared" si="45"/>
        <v>3</v>
      </c>
      <c r="R304" s="20">
        <f t="shared" si="46"/>
        <v>9</v>
      </c>
      <c r="S304" s="20">
        <f t="shared" si="47"/>
        <v>3</v>
      </c>
      <c r="T304" s="20">
        <f t="shared" si="48"/>
        <v>8</v>
      </c>
      <c r="U304" s="20">
        <f t="shared" si="49"/>
        <v>9</v>
      </c>
      <c r="W304" s="20" t="str">
        <f t="shared" si="50"/>
        <v>M1</v>
      </c>
      <c r="X304" s="20" t="str">
        <f t="shared" si="51"/>
        <v>Q</v>
      </c>
      <c r="Y304" s="20" t="str">
        <f t="shared" si="52"/>
        <v>M1</v>
      </c>
      <c r="Z304" s="20" t="str">
        <f t="shared" si="53"/>
        <v>K</v>
      </c>
      <c r="AA304" s="20" t="str">
        <f t="shared" si="54"/>
        <v>Q</v>
      </c>
    </row>
    <row r="305" spans="10:27" ht="16.5">
      <c r="J305" s="16">
        <v>301</v>
      </c>
      <c r="K305" s="19" t="s">
        <v>41</v>
      </c>
      <c r="L305" s="19" t="s">
        <v>33</v>
      </c>
      <c r="M305" s="19" t="s">
        <v>32</v>
      </c>
      <c r="N305" s="19" t="s">
        <v>33</v>
      </c>
      <c r="O305" s="19" t="s">
        <v>41</v>
      </c>
      <c r="Q305" s="20">
        <f t="shared" si="45"/>
        <v>7</v>
      </c>
      <c r="R305" s="20">
        <f t="shared" si="46"/>
        <v>6</v>
      </c>
      <c r="S305" s="20">
        <f t="shared" si="47"/>
        <v>5</v>
      </c>
      <c r="T305" s="20">
        <f t="shared" si="48"/>
        <v>6</v>
      </c>
      <c r="U305" s="20">
        <f t="shared" si="49"/>
        <v>7</v>
      </c>
      <c r="W305" s="20" t="str">
        <f t="shared" si="50"/>
        <v>A</v>
      </c>
      <c r="X305" s="20" t="str">
        <f t="shared" si="51"/>
        <v>M4</v>
      </c>
      <c r="Y305" s="20" t="str">
        <f t="shared" si="52"/>
        <v>M3</v>
      </c>
      <c r="Z305" s="20" t="str">
        <f t="shared" si="53"/>
        <v>M4</v>
      </c>
      <c r="AA305" s="20" t="str">
        <f t="shared" si="54"/>
        <v>A</v>
      </c>
    </row>
    <row r="306" spans="10:27" ht="16.5">
      <c r="J306" s="29">
        <v>302</v>
      </c>
      <c r="K306" s="19" t="s">
        <v>35</v>
      </c>
      <c r="L306" s="19" t="s">
        <v>33</v>
      </c>
      <c r="M306" s="19" t="s">
        <v>35</v>
      </c>
      <c r="N306" s="19" t="s">
        <v>33</v>
      </c>
      <c r="O306" s="19" t="s">
        <v>32</v>
      </c>
      <c r="Q306" s="20">
        <f t="shared" si="45"/>
        <v>3</v>
      </c>
      <c r="R306" s="20">
        <f t="shared" si="46"/>
        <v>6</v>
      </c>
      <c r="S306" s="20">
        <f t="shared" si="47"/>
        <v>3</v>
      </c>
      <c r="T306" s="20">
        <f t="shared" si="48"/>
        <v>6</v>
      </c>
      <c r="U306" s="20">
        <f t="shared" si="49"/>
        <v>5</v>
      </c>
      <c r="W306" s="20" t="str">
        <f t="shared" si="50"/>
        <v>M1</v>
      </c>
      <c r="X306" s="20" t="str">
        <f t="shared" si="51"/>
        <v>M4</v>
      </c>
      <c r="Y306" s="20" t="str">
        <f t="shared" si="52"/>
        <v>M1</v>
      </c>
      <c r="Z306" s="20" t="str">
        <f t="shared" si="53"/>
        <v>M4</v>
      </c>
      <c r="AA306" s="20" t="str">
        <f t="shared" si="54"/>
        <v>M3</v>
      </c>
    </row>
    <row r="307" spans="10:27" ht="16.5">
      <c r="J307" s="29">
        <v>303</v>
      </c>
      <c r="K307" s="19" t="s">
        <v>34</v>
      </c>
      <c r="L307" s="19" t="s">
        <v>41</v>
      </c>
      <c r="M307" s="19" t="s">
        <v>33</v>
      </c>
      <c r="N307" s="19" t="s">
        <v>44</v>
      </c>
      <c r="O307" s="19" t="s">
        <v>33</v>
      </c>
      <c r="Q307" s="20">
        <f t="shared" si="45"/>
        <v>2</v>
      </c>
      <c r="R307" s="20">
        <f t="shared" si="46"/>
        <v>7</v>
      </c>
      <c r="S307" s="20">
        <f t="shared" si="47"/>
        <v>6</v>
      </c>
      <c r="T307" s="20">
        <f t="shared" si="48"/>
        <v>10</v>
      </c>
      <c r="U307" s="20">
        <f t="shared" si="49"/>
        <v>6</v>
      </c>
      <c r="W307" s="20" t="str">
        <f t="shared" si="50"/>
        <v>Scatter</v>
      </c>
      <c r="X307" s="20" t="str">
        <f t="shared" si="51"/>
        <v>A</v>
      </c>
      <c r="Y307" s="20" t="str">
        <f t="shared" si="52"/>
        <v>M4</v>
      </c>
      <c r="Z307" s="20" t="str">
        <f t="shared" si="53"/>
        <v>J</v>
      </c>
      <c r="AA307" s="20" t="str">
        <f t="shared" si="54"/>
        <v>M4</v>
      </c>
    </row>
    <row r="308" spans="10:27" ht="16.5">
      <c r="J308" s="29">
        <v>304</v>
      </c>
      <c r="K308" s="19" t="s">
        <v>41</v>
      </c>
      <c r="L308" s="19" t="s">
        <v>69</v>
      </c>
      <c r="M308" s="19" t="s">
        <v>43</v>
      </c>
      <c r="N308" s="19" t="s">
        <v>33</v>
      </c>
      <c r="O308" s="19" t="s">
        <v>43</v>
      </c>
      <c r="Q308" s="20">
        <f t="shared" si="45"/>
        <v>7</v>
      </c>
      <c r="R308" s="20">
        <f t="shared" si="46"/>
        <v>14</v>
      </c>
      <c r="S308" s="20">
        <f t="shared" si="47"/>
        <v>9</v>
      </c>
      <c r="T308" s="20">
        <f t="shared" si="48"/>
        <v>6</v>
      </c>
      <c r="U308" s="20">
        <f t="shared" si="49"/>
        <v>9</v>
      </c>
      <c r="W308" s="20" t="str">
        <f t="shared" si="50"/>
        <v>A</v>
      </c>
      <c r="X308" s="20" t="str">
        <f t="shared" si="51"/>
        <v>M4G</v>
      </c>
      <c r="Y308" s="20" t="str">
        <f t="shared" si="52"/>
        <v>Q</v>
      </c>
      <c r="Z308" s="20" t="str">
        <f t="shared" si="53"/>
        <v>M4</v>
      </c>
      <c r="AA308" s="20" t="str">
        <f t="shared" si="54"/>
        <v>Q</v>
      </c>
    </row>
    <row r="309" spans="10:27" ht="16.5">
      <c r="J309" s="16">
        <v>305</v>
      </c>
      <c r="K309" s="19" t="s">
        <v>41</v>
      </c>
      <c r="L309" s="19" t="s">
        <v>36</v>
      </c>
      <c r="M309" s="19" t="s">
        <v>32</v>
      </c>
      <c r="N309" s="19" t="s">
        <v>75</v>
      </c>
      <c r="O309" s="19" t="s">
        <v>42</v>
      </c>
      <c r="Q309" s="20">
        <f t="shared" si="45"/>
        <v>7</v>
      </c>
      <c r="R309" s="20">
        <f t="shared" si="46"/>
        <v>4</v>
      </c>
      <c r="S309" s="20">
        <f t="shared" si="47"/>
        <v>5</v>
      </c>
      <c r="T309" s="20">
        <f t="shared" si="48"/>
        <v>17</v>
      </c>
      <c r="U309" s="20">
        <f t="shared" si="49"/>
        <v>8</v>
      </c>
      <c r="W309" s="20" t="str">
        <f t="shared" si="50"/>
        <v>A</v>
      </c>
      <c r="X309" s="20" t="str">
        <f t="shared" si="51"/>
        <v>M2</v>
      </c>
      <c r="Y309" s="20" t="str">
        <f t="shared" si="52"/>
        <v>M3</v>
      </c>
      <c r="Z309" s="20" t="str">
        <f t="shared" si="53"/>
        <v>QG</v>
      </c>
      <c r="AA309" s="20" t="str">
        <f t="shared" si="54"/>
        <v>K</v>
      </c>
    </row>
    <row r="310" spans="10:27" ht="16.5">
      <c r="J310" s="16">
        <v>306</v>
      </c>
      <c r="K310" s="19" t="s">
        <v>44</v>
      </c>
      <c r="L310" s="19" t="s">
        <v>43</v>
      </c>
      <c r="M310" s="19" t="s">
        <v>43</v>
      </c>
      <c r="N310" s="19" t="s">
        <v>69</v>
      </c>
      <c r="O310" s="19" t="s">
        <v>36</v>
      </c>
      <c r="Q310" s="20">
        <f t="shared" si="45"/>
        <v>10</v>
      </c>
      <c r="R310" s="20">
        <f t="shared" si="46"/>
        <v>9</v>
      </c>
      <c r="S310" s="20">
        <f t="shared" si="47"/>
        <v>9</v>
      </c>
      <c r="T310" s="20">
        <f t="shared" si="48"/>
        <v>14</v>
      </c>
      <c r="U310" s="20">
        <f t="shared" si="49"/>
        <v>4</v>
      </c>
      <c r="W310" s="20" t="str">
        <f t="shared" si="50"/>
        <v>J</v>
      </c>
      <c r="X310" s="20" t="str">
        <f t="shared" si="51"/>
        <v>Q</v>
      </c>
      <c r="Y310" s="20" t="str">
        <f t="shared" si="52"/>
        <v>Q</v>
      </c>
      <c r="Z310" s="20" t="str">
        <f t="shared" si="53"/>
        <v>M4G</v>
      </c>
      <c r="AA310" s="20" t="str">
        <f t="shared" si="54"/>
        <v>M2</v>
      </c>
    </row>
    <row r="311" spans="10:27" ht="16.5">
      <c r="J311" s="29">
        <v>307</v>
      </c>
      <c r="K311" s="19" t="s">
        <v>41</v>
      </c>
      <c r="L311" s="19" t="s">
        <v>41</v>
      </c>
      <c r="M311" s="19" t="s">
        <v>67</v>
      </c>
      <c r="N311" s="19" t="s">
        <v>77</v>
      </c>
      <c r="O311" s="19" t="s">
        <v>33</v>
      </c>
      <c r="Q311" s="20">
        <f t="shared" si="45"/>
        <v>7</v>
      </c>
      <c r="R311" s="20">
        <f t="shared" si="46"/>
        <v>7</v>
      </c>
      <c r="S311" s="20">
        <f t="shared" si="47"/>
        <v>13</v>
      </c>
      <c r="T311" s="20">
        <f t="shared" si="48"/>
        <v>18</v>
      </c>
      <c r="U311" s="20">
        <f t="shared" si="49"/>
        <v>6</v>
      </c>
      <c r="W311" s="20" t="str">
        <f t="shared" si="50"/>
        <v>A</v>
      </c>
      <c r="X311" s="20" t="str">
        <f t="shared" si="51"/>
        <v>A</v>
      </c>
      <c r="Y311" s="20" t="str">
        <f t="shared" si="52"/>
        <v>M3G</v>
      </c>
      <c r="Z311" s="20" t="str">
        <f t="shared" si="53"/>
        <v>JG</v>
      </c>
      <c r="AA311" s="20" t="str">
        <f t="shared" si="54"/>
        <v>M4</v>
      </c>
    </row>
    <row r="312" spans="10:27" ht="16.5">
      <c r="J312" s="29">
        <v>308</v>
      </c>
      <c r="K312" s="19" t="s">
        <v>34</v>
      </c>
      <c r="L312" s="19" t="s">
        <v>33</v>
      </c>
      <c r="M312" s="19" t="s">
        <v>44</v>
      </c>
      <c r="N312" s="19" t="s">
        <v>33</v>
      </c>
      <c r="O312" s="19" t="s">
        <v>43</v>
      </c>
      <c r="Q312" s="20">
        <f t="shared" si="45"/>
        <v>2</v>
      </c>
      <c r="R312" s="20">
        <f t="shared" si="46"/>
        <v>6</v>
      </c>
      <c r="S312" s="20">
        <f t="shared" si="47"/>
        <v>10</v>
      </c>
      <c r="T312" s="20">
        <f t="shared" si="48"/>
        <v>6</v>
      </c>
      <c r="U312" s="20">
        <f t="shared" si="49"/>
        <v>9</v>
      </c>
      <c r="W312" s="20" t="str">
        <f t="shared" si="50"/>
        <v>Scatter</v>
      </c>
      <c r="X312" s="20" t="str">
        <f t="shared" si="51"/>
        <v>M4</v>
      </c>
      <c r="Y312" s="20" t="str">
        <f t="shared" si="52"/>
        <v>J</v>
      </c>
      <c r="Z312" s="20" t="str">
        <f t="shared" si="53"/>
        <v>M4</v>
      </c>
      <c r="AA312" s="20" t="str">
        <f t="shared" si="54"/>
        <v>Q</v>
      </c>
    </row>
    <row r="313" spans="10:27" ht="16.5">
      <c r="J313" s="29">
        <v>309</v>
      </c>
      <c r="K313" s="19" t="s">
        <v>35</v>
      </c>
      <c r="L313" s="19" t="s">
        <v>41</v>
      </c>
      <c r="M313" s="19" t="s">
        <v>43</v>
      </c>
      <c r="N313" s="19" t="s">
        <v>42</v>
      </c>
      <c r="O313" s="19" t="s">
        <v>41</v>
      </c>
      <c r="Q313" s="20">
        <f t="shared" si="45"/>
        <v>3</v>
      </c>
      <c r="R313" s="20">
        <f t="shared" si="46"/>
        <v>7</v>
      </c>
      <c r="S313" s="20">
        <f t="shared" si="47"/>
        <v>9</v>
      </c>
      <c r="T313" s="20">
        <f t="shared" si="48"/>
        <v>8</v>
      </c>
      <c r="U313" s="20">
        <f t="shared" si="49"/>
        <v>7</v>
      </c>
      <c r="W313" s="20" t="str">
        <f t="shared" si="50"/>
        <v>M1</v>
      </c>
      <c r="X313" s="20" t="str">
        <f t="shared" si="51"/>
        <v>A</v>
      </c>
      <c r="Y313" s="20" t="str">
        <f t="shared" si="52"/>
        <v>Q</v>
      </c>
      <c r="Z313" s="20" t="str">
        <f t="shared" si="53"/>
        <v>K</v>
      </c>
      <c r="AA313" s="20" t="str">
        <f t="shared" si="54"/>
        <v>A</v>
      </c>
    </row>
    <row r="314" spans="10:27" ht="16.5">
      <c r="J314" s="16">
        <v>310</v>
      </c>
      <c r="K314" s="19" t="s">
        <v>44</v>
      </c>
      <c r="L314" s="19" t="s">
        <v>41</v>
      </c>
      <c r="M314" s="19" t="s">
        <v>44</v>
      </c>
      <c r="N314" s="19" t="s">
        <v>73</v>
      </c>
      <c r="O314" s="19" t="s">
        <v>32</v>
      </c>
      <c r="Q314" s="20">
        <f t="shared" si="45"/>
        <v>10</v>
      </c>
      <c r="R314" s="20">
        <f t="shared" si="46"/>
        <v>7</v>
      </c>
      <c r="S314" s="20">
        <f t="shared" si="47"/>
        <v>10</v>
      </c>
      <c r="T314" s="20">
        <f t="shared" si="48"/>
        <v>16</v>
      </c>
      <c r="U314" s="20">
        <f t="shared" si="49"/>
        <v>5</v>
      </c>
      <c r="W314" s="20" t="str">
        <f t="shared" si="50"/>
        <v>J</v>
      </c>
      <c r="X314" s="20" t="str">
        <f t="shared" si="51"/>
        <v>A</v>
      </c>
      <c r="Y314" s="20" t="str">
        <f t="shared" si="52"/>
        <v>J</v>
      </c>
      <c r="Z314" s="20" t="str">
        <f t="shared" si="53"/>
        <v>KG</v>
      </c>
      <c r="AA314" s="20" t="str">
        <f t="shared" si="54"/>
        <v>M3</v>
      </c>
    </row>
    <row r="315" spans="10:27" ht="16.5">
      <c r="J315" s="16">
        <v>311</v>
      </c>
      <c r="K315" s="19" t="s">
        <v>35</v>
      </c>
      <c r="L315" s="19" t="s">
        <v>42</v>
      </c>
      <c r="M315" s="19" t="s">
        <v>44</v>
      </c>
      <c r="N315" s="19" t="s">
        <v>32</v>
      </c>
      <c r="O315" s="19" t="s">
        <v>41</v>
      </c>
      <c r="Q315" s="20">
        <f t="shared" si="45"/>
        <v>3</v>
      </c>
      <c r="R315" s="20">
        <f t="shared" si="46"/>
        <v>8</v>
      </c>
      <c r="S315" s="20">
        <f t="shared" si="47"/>
        <v>10</v>
      </c>
      <c r="T315" s="20">
        <f t="shared" si="48"/>
        <v>5</v>
      </c>
      <c r="U315" s="20">
        <f t="shared" si="49"/>
        <v>7</v>
      </c>
      <c r="W315" s="20" t="str">
        <f t="shared" si="50"/>
        <v>M1</v>
      </c>
      <c r="X315" s="20" t="str">
        <f t="shared" si="51"/>
        <v>K</v>
      </c>
      <c r="Y315" s="20" t="str">
        <f t="shared" si="52"/>
        <v>J</v>
      </c>
      <c r="Z315" s="20" t="str">
        <f t="shared" si="53"/>
        <v>M3</v>
      </c>
      <c r="AA315" s="20" t="str">
        <f t="shared" si="54"/>
        <v>A</v>
      </c>
    </row>
    <row r="316" spans="10:27" ht="16.5">
      <c r="J316" s="29">
        <v>312</v>
      </c>
      <c r="K316" s="19" t="s">
        <v>42</v>
      </c>
      <c r="L316" s="19" t="s">
        <v>36</v>
      </c>
      <c r="M316" s="19" t="s">
        <v>67</v>
      </c>
      <c r="N316" s="19" t="s">
        <v>43</v>
      </c>
      <c r="O316" s="19" t="s">
        <v>43</v>
      </c>
      <c r="Q316" s="20">
        <f t="shared" si="45"/>
        <v>8</v>
      </c>
      <c r="R316" s="20">
        <f t="shared" si="46"/>
        <v>4</v>
      </c>
      <c r="S316" s="20">
        <f t="shared" si="47"/>
        <v>13</v>
      </c>
      <c r="T316" s="20">
        <f t="shared" si="48"/>
        <v>9</v>
      </c>
      <c r="U316" s="20">
        <f t="shared" si="49"/>
        <v>9</v>
      </c>
      <c r="W316" s="20" t="str">
        <f t="shared" si="50"/>
        <v>K</v>
      </c>
      <c r="X316" s="20" t="str">
        <f t="shared" si="51"/>
        <v>M2</v>
      </c>
      <c r="Y316" s="20" t="str">
        <f t="shared" si="52"/>
        <v>M3G</v>
      </c>
      <c r="Z316" s="20" t="str">
        <f t="shared" si="53"/>
        <v>Q</v>
      </c>
      <c r="AA316" s="20" t="str">
        <f t="shared" si="54"/>
        <v>Q</v>
      </c>
    </row>
    <row r="317" spans="10:27" ht="16.5">
      <c r="J317" s="29">
        <v>313</v>
      </c>
      <c r="K317" s="19" t="s">
        <v>44</v>
      </c>
      <c r="L317" s="19" t="s">
        <v>65</v>
      </c>
      <c r="M317" s="19" t="s">
        <v>34</v>
      </c>
      <c r="N317" s="19" t="s">
        <v>67</v>
      </c>
      <c r="O317" s="19" t="s">
        <v>44</v>
      </c>
      <c r="Q317" s="20">
        <f t="shared" si="45"/>
        <v>10</v>
      </c>
      <c r="R317" s="20">
        <f t="shared" si="46"/>
        <v>12</v>
      </c>
      <c r="S317" s="20">
        <f t="shared" si="47"/>
        <v>2</v>
      </c>
      <c r="T317" s="20">
        <f t="shared" si="48"/>
        <v>13</v>
      </c>
      <c r="U317" s="20">
        <f t="shared" si="49"/>
        <v>10</v>
      </c>
      <c r="W317" s="20" t="str">
        <f t="shared" si="50"/>
        <v>J</v>
      </c>
      <c r="X317" s="20" t="str">
        <f t="shared" si="51"/>
        <v>M2G</v>
      </c>
      <c r="Y317" s="20" t="str">
        <f t="shared" si="52"/>
        <v>Scatter</v>
      </c>
      <c r="Z317" s="20" t="str">
        <f t="shared" si="53"/>
        <v>M3G</v>
      </c>
      <c r="AA317" s="20" t="str">
        <f t="shared" si="54"/>
        <v>J</v>
      </c>
    </row>
    <row r="318" spans="10:27" ht="16.5">
      <c r="J318" s="29">
        <v>314</v>
      </c>
      <c r="K318" s="19" t="s">
        <v>35</v>
      </c>
      <c r="L318" s="19" t="s">
        <v>33</v>
      </c>
      <c r="M318" s="19" t="s">
        <v>44</v>
      </c>
      <c r="N318" s="19" t="s">
        <v>33</v>
      </c>
      <c r="O318" s="19" t="s">
        <v>42</v>
      </c>
      <c r="Q318" s="20">
        <f t="shared" si="45"/>
        <v>3</v>
      </c>
      <c r="R318" s="20">
        <f t="shared" si="46"/>
        <v>6</v>
      </c>
      <c r="S318" s="20">
        <f t="shared" si="47"/>
        <v>10</v>
      </c>
      <c r="T318" s="20">
        <f t="shared" si="48"/>
        <v>6</v>
      </c>
      <c r="U318" s="20">
        <f t="shared" si="49"/>
        <v>8</v>
      </c>
      <c r="W318" s="20" t="str">
        <f t="shared" si="50"/>
        <v>M1</v>
      </c>
      <c r="X318" s="20" t="str">
        <f t="shared" si="51"/>
        <v>M4</v>
      </c>
      <c r="Y318" s="20" t="str">
        <f t="shared" si="52"/>
        <v>J</v>
      </c>
      <c r="Z318" s="20" t="str">
        <f t="shared" si="53"/>
        <v>M4</v>
      </c>
      <c r="AA318" s="20" t="str">
        <f t="shared" si="54"/>
        <v>K</v>
      </c>
    </row>
    <row r="319" spans="10:27" ht="16.5">
      <c r="J319" s="16">
        <v>315</v>
      </c>
      <c r="K319" s="19" t="s">
        <v>44</v>
      </c>
      <c r="L319" s="19" t="s">
        <v>41</v>
      </c>
      <c r="M319" s="19" t="s">
        <v>67</v>
      </c>
      <c r="N319" s="19" t="s">
        <v>44</v>
      </c>
      <c r="O319" s="19" t="s">
        <v>44</v>
      </c>
      <c r="Q319" s="20">
        <f t="shared" si="45"/>
        <v>10</v>
      </c>
      <c r="R319" s="20">
        <f t="shared" si="46"/>
        <v>7</v>
      </c>
      <c r="S319" s="20">
        <f t="shared" si="47"/>
        <v>13</v>
      </c>
      <c r="T319" s="20">
        <f t="shared" si="48"/>
        <v>10</v>
      </c>
      <c r="U319" s="20">
        <f t="shared" si="49"/>
        <v>10</v>
      </c>
      <c r="W319" s="20" t="str">
        <f t="shared" si="50"/>
        <v>J</v>
      </c>
      <c r="X319" s="20" t="str">
        <f t="shared" si="51"/>
        <v>A</v>
      </c>
      <c r="Y319" s="20" t="str">
        <f t="shared" si="52"/>
        <v>M3G</v>
      </c>
      <c r="Z319" s="20" t="str">
        <f t="shared" si="53"/>
        <v>J</v>
      </c>
      <c r="AA319" s="20" t="str">
        <f t="shared" si="54"/>
        <v>J</v>
      </c>
    </row>
    <row r="320" spans="10:27" ht="16.5">
      <c r="J320" s="16">
        <v>316</v>
      </c>
      <c r="K320" s="19" t="s">
        <v>34</v>
      </c>
      <c r="L320" s="19" t="s">
        <v>65</v>
      </c>
      <c r="M320" s="19" t="s">
        <v>43</v>
      </c>
      <c r="N320" s="19" t="s">
        <v>33</v>
      </c>
      <c r="O320" s="19" t="s">
        <v>34</v>
      </c>
      <c r="Q320" s="20">
        <f t="shared" si="45"/>
        <v>2</v>
      </c>
      <c r="R320" s="20">
        <f t="shared" si="46"/>
        <v>12</v>
      </c>
      <c r="S320" s="20">
        <f t="shared" si="47"/>
        <v>9</v>
      </c>
      <c r="T320" s="20">
        <f t="shared" si="48"/>
        <v>6</v>
      </c>
      <c r="U320" s="20">
        <f t="shared" si="49"/>
        <v>2</v>
      </c>
      <c r="W320" s="20" t="str">
        <f t="shared" si="50"/>
        <v>Scatter</v>
      </c>
      <c r="X320" s="20" t="str">
        <f t="shared" si="51"/>
        <v>M2G</v>
      </c>
      <c r="Y320" s="20" t="str">
        <f t="shared" si="52"/>
        <v>Q</v>
      </c>
      <c r="Z320" s="20" t="str">
        <f t="shared" si="53"/>
        <v>M4</v>
      </c>
      <c r="AA320" s="20" t="str">
        <f t="shared" si="54"/>
        <v>Scatter</v>
      </c>
    </row>
    <row r="321" spans="10:27" ht="16.5">
      <c r="J321" s="29">
        <v>317</v>
      </c>
      <c r="K321" s="19" t="s">
        <v>44</v>
      </c>
      <c r="L321" s="19" t="s">
        <v>42</v>
      </c>
      <c r="M321" s="19" t="s">
        <v>32</v>
      </c>
      <c r="N321" s="19" t="s">
        <v>43</v>
      </c>
      <c r="O321" s="19" t="s">
        <v>33</v>
      </c>
      <c r="Q321" s="20">
        <f t="shared" si="45"/>
        <v>10</v>
      </c>
      <c r="R321" s="20">
        <f t="shared" si="46"/>
        <v>8</v>
      </c>
      <c r="S321" s="20">
        <f t="shared" si="47"/>
        <v>5</v>
      </c>
      <c r="T321" s="20">
        <f t="shared" si="48"/>
        <v>9</v>
      </c>
      <c r="U321" s="20">
        <f t="shared" si="49"/>
        <v>6</v>
      </c>
      <c r="W321" s="20" t="str">
        <f t="shared" si="50"/>
        <v>J</v>
      </c>
      <c r="X321" s="20" t="str">
        <f t="shared" si="51"/>
        <v>K</v>
      </c>
      <c r="Y321" s="20" t="str">
        <f t="shared" si="52"/>
        <v>M3</v>
      </c>
      <c r="Z321" s="20" t="str">
        <f t="shared" si="53"/>
        <v>Q</v>
      </c>
      <c r="AA321" s="20" t="str">
        <f t="shared" si="54"/>
        <v>M4</v>
      </c>
    </row>
    <row r="322" spans="10:27" ht="16.5">
      <c r="J322" s="29">
        <v>318</v>
      </c>
      <c r="K322" s="19" t="s">
        <v>44</v>
      </c>
      <c r="L322" s="19" t="s">
        <v>41</v>
      </c>
      <c r="M322" s="19" t="s">
        <v>44</v>
      </c>
      <c r="N322" s="19" t="s">
        <v>33</v>
      </c>
      <c r="O322" s="19" t="s">
        <v>43</v>
      </c>
      <c r="Q322" s="20">
        <f t="shared" si="45"/>
        <v>10</v>
      </c>
      <c r="R322" s="20">
        <f t="shared" si="46"/>
        <v>7</v>
      </c>
      <c r="S322" s="20">
        <f t="shared" si="47"/>
        <v>10</v>
      </c>
      <c r="T322" s="20">
        <f t="shared" si="48"/>
        <v>6</v>
      </c>
      <c r="U322" s="20">
        <f t="shared" si="49"/>
        <v>9</v>
      </c>
      <c r="W322" s="20" t="str">
        <f t="shared" si="50"/>
        <v>J</v>
      </c>
      <c r="X322" s="20" t="str">
        <f t="shared" si="51"/>
        <v>A</v>
      </c>
      <c r="Y322" s="20" t="str">
        <f t="shared" si="52"/>
        <v>J</v>
      </c>
      <c r="Z322" s="20" t="str">
        <f t="shared" si="53"/>
        <v>M4</v>
      </c>
      <c r="AA322" s="20" t="str">
        <f t="shared" si="54"/>
        <v>Q</v>
      </c>
    </row>
    <row r="323" spans="10:27" ht="16.5">
      <c r="J323" s="29">
        <v>319</v>
      </c>
      <c r="K323" s="19" t="s">
        <v>41</v>
      </c>
      <c r="L323" s="19" t="s">
        <v>36</v>
      </c>
      <c r="M323" s="19" t="s">
        <v>32</v>
      </c>
      <c r="N323" s="19" t="s">
        <v>41</v>
      </c>
      <c r="O323" s="19" t="s">
        <v>35</v>
      </c>
      <c r="Q323" s="20">
        <f t="shared" si="45"/>
        <v>7</v>
      </c>
      <c r="R323" s="20">
        <f t="shared" si="46"/>
        <v>4</v>
      </c>
      <c r="S323" s="20">
        <f t="shared" si="47"/>
        <v>5</v>
      </c>
      <c r="T323" s="20">
        <f t="shared" si="48"/>
        <v>7</v>
      </c>
      <c r="U323" s="20">
        <f t="shared" si="49"/>
        <v>3</v>
      </c>
      <c r="W323" s="20" t="str">
        <f t="shared" si="50"/>
        <v>A</v>
      </c>
      <c r="X323" s="20" t="str">
        <f t="shared" si="51"/>
        <v>M2</v>
      </c>
      <c r="Y323" s="20" t="str">
        <f t="shared" si="52"/>
        <v>M3</v>
      </c>
      <c r="Z323" s="20" t="str">
        <f t="shared" si="53"/>
        <v>A</v>
      </c>
      <c r="AA323" s="20" t="str">
        <f t="shared" si="54"/>
        <v>M1</v>
      </c>
    </row>
    <row r="324" spans="10:27" ht="16.5">
      <c r="J324" s="16">
        <v>320</v>
      </c>
      <c r="K324" s="19" t="s">
        <v>44</v>
      </c>
      <c r="L324" s="19" t="s">
        <v>34</v>
      </c>
      <c r="M324" s="19" t="s">
        <v>34</v>
      </c>
      <c r="N324" s="19" t="s">
        <v>75</v>
      </c>
      <c r="O324" s="19" t="s">
        <v>32</v>
      </c>
      <c r="Q324" s="20">
        <f t="shared" si="45"/>
        <v>10</v>
      </c>
      <c r="R324" s="20">
        <f t="shared" si="46"/>
        <v>2</v>
      </c>
      <c r="S324" s="20">
        <f t="shared" si="47"/>
        <v>2</v>
      </c>
      <c r="T324" s="20">
        <f t="shared" si="48"/>
        <v>17</v>
      </c>
      <c r="U324" s="20">
        <f t="shared" si="49"/>
        <v>5</v>
      </c>
      <c r="W324" s="20" t="str">
        <f t="shared" si="50"/>
        <v>J</v>
      </c>
      <c r="X324" s="20" t="str">
        <f t="shared" si="51"/>
        <v>Scatter</v>
      </c>
      <c r="Y324" s="20" t="str">
        <f t="shared" si="52"/>
        <v>Scatter</v>
      </c>
      <c r="Z324" s="20" t="str">
        <f t="shared" si="53"/>
        <v>QG</v>
      </c>
      <c r="AA324" s="20" t="str">
        <f t="shared" si="54"/>
        <v>M3</v>
      </c>
    </row>
    <row r="325" spans="10:27" ht="16.5">
      <c r="J325" s="16">
        <v>321</v>
      </c>
      <c r="K325" s="19" t="s">
        <v>42</v>
      </c>
      <c r="L325" s="19" t="s">
        <v>33</v>
      </c>
      <c r="M325" s="19" t="s">
        <v>32</v>
      </c>
      <c r="N325" s="19" t="s">
        <v>33</v>
      </c>
      <c r="O325" s="19" t="s">
        <v>43</v>
      </c>
      <c r="Q325" s="20">
        <f t="shared" ref="Q325:Q388" si="55">IF(K325="","",VLOOKUP(K325,$A:$H,8,FALSE))</f>
        <v>8</v>
      </c>
      <c r="R325" s="20">
        <f t="shared" ref="R325:R388" si="56">IF(L325="","",VLOOKUP(L325,$A:$H,8,FALSE))</f>
        <v>6</v>
      </c>
      <c r="S325" s="20">
        <f t="shared" ref="S325:S388" si="57">IF(M325="","",VLOOKUP(M325,$A:$H,8,FALSE))</f>
        <v>5</v>
      </c>
      <c r="T325" s="20">
        <f t="shared" ref="T325:T388" si="58">IF(N325="","",VLOOKUP(N325,$A:$H,8,FALSE))</f>
        <v>6</v>
      </c>
      <c r="U325" s="20">
        <f t="shared" ref="U325:U388" si="59">IF(O325="","",VLOOKUP(O325,$A:$H,8,FALSE))</f>
        <v>9</v>
      </c>
      <c r="W325" s="20" t="str">
        <f t="shared" ref="W325:W388" si="60">IF(K325="","",VLOOKUP(K325,$A:$H,2,FALSE))</f>
        <v>K</v>
      </c>
      <c r="X325" s="20" t="str">
        <f t="shared" ref="X325:X388" si="61">IF(L325="","",VLOOKUP(L325,$A:$H,2,FALSE))</f>
        <v>M4</v>
      </c>
      <c r="Y325" s="20" t="str">
        <f t="shared" ref="Y325:Y388" si="62">IF(M325="","",VLOOKUP(M325,$A:$H,2,FALSE))</f>
        <v>M3</v>
      </c>
      <c r="Z325" s="20" t="str">
        <f t="shared" ref="Z325:Z388" si="63">IF(N325="","",VLOOKUP(N325,$A:$H,2,FALSE))</f>
        <v>M4</v>
      </c>
      <c r="AA325" s="20" t="str">
        <f t="shared" ref="AA325:AA388" si="64">IF(O325="","",VLOOKUP(O325,$A:$H,2,FALSE))</f>
        <v>Q</v>
      </c>
    </row>
    <row r="326" spans="10:27" ht="16.5">
      <c r="J326" s="29">
        <v>322</v>
      </c>
      <c r="K326" s="19" t="s">
        <v>44</v>
      </c>
      <c r="L326" s="19" t="s">
        <v>41</v>
      </c>
      <c r="M326" s="19" t="s">
        <v>32</v>
      </c>
      <c r="N326" s="19" t="s">
        <v>73</v>
      </c>
      <c r="O326" s="19" t="s">
        <v>44</v>
      </c>
      <c r="Q326" s="20">
        <f t="shared" si="55"/>
        <v>10</v>
      </c>
      <c r="R326" s="20">
        <f t="shared" si="56"/>
        <v>7</v>
      </c>
      <c r="S326" s="20">
        <f t="shared" si="57"/>
        <v>5</v>
      </c>
      <c r="T326" s="20">
        <f t="shared" si="58"/>
        <v>16</v>
      </c>
      <c r="U326" s="20">
        <f t="shared" si="59"/>
        <v>10</v>
      </c>
      <c r="W326" s="20" t="str">
        <f t="shared" si="60"/>
        <v>J</v>
      </c>
      <c r="X326" s="20" t="str">
        <f t="shared" si="61"/>
        <v>A</v>
      </c>
      <c r="Y326" s="20" t="str">
        <f t="shared" si="62"/>
        <v>M3</v>
      </c>
      <c r="Z326" s="20" t="str">
        <f t="shared" si="63"/>
        <v>KG</v>
      </c>
      <c r="AA326" s="20" t="str">
        <f t="shared" si="64"/>
        <v>J</v>
      </c>
    </row>
    <row r="327" spans="10:27" ht="16.5">
      <c r="J327" s="29">
        <v>323</v>
      </c>
      <c r="K327" s="19" t="s">
        <v>42</v>
      </c>
      <c r="L327" s="19" t="s">
        <v>36</v>
      </c>
      <c r="M327" s="19" t="s">
        <v>43</v>
      </c>
      <c r="N327" s="19" t="s">
        <v>36</v>
      </c>
      <c r="O327" s="19" t="s">
        <v>44</v>
      </c>
      <c r="Q327" s="20">
        <f t="shared" si="55"/>
        <v>8</v>
      </c>
      <c r="R327" s="20">
        <f t="shared" si="56"/>
        <v>4</v>
      </c>
      <c r="S327" s="20">
        <f t="shared" si="57"/>
        <v>9</v>
      </c>
      <c r="T327" s="20">
        <f t="shared" si="58"/>
        <v>4</v>
      </c>
      <c r="U327" s="20">
        <f t="shared" si="59"/>
        <v>10</v>
      </c>
      <c r="W327" s="20" t="str">
        <f t="shared" si="60"/>
        <v>K</v>
      </c>
      <c r="X327" s="20" t="str">
        <f t="shared" si="61"/>
        <v>M2</v>
      </c>
      <c r="Y327" s="20" t="str">
        <f t="shared" si="62"/>
        <v>Q</v>
      </c>
      <c r="Z327" s="20" t="str">
        <f t="shared" si="63"/>
        <v>M2</v>
      </c>
      <c r="AA327" s="20" t="str">
        <f t="shared" si="64"/>
        <v>J</v>
      </c>
    </row>
    <row r="328" spans="10:27" ht="16.5">
      <c r="J328" s="29">
        <v>324</v>
      </c>
      <c r="K328" s="19" t="s">
        <v>34</v>
      </c>
      <c r="L328" s="19" t="s">
        <v>69</v>
      </c>
      <c r="M328" s="19" t="s">
        <v>32</v>
      </c>
      <c r="N328" s="19" t="s">
        <v>43</v>
      </c>
      <c r="O328" s="19" t="s">
        <v>44</v>
      </c>
      <c r="Q328" s="20">
        <f t="shared" si="55"/>
        <v>2</v>
      </c>
      <c r="R328" s="20">
        <f t="shared" si="56"/>
        <v>14</v>
      </c>
      <c r="S328" s="20">
        <f t="shared" si="57"/>
        <v>5</v>
      </c>
      <c r="T328" s="20">
        <f t="shared" si="58"/>
        <v>9</v>
      </c>
      <c r="U328" s="20">
        <f t="shared" si="59"/>
        <v>10</v>
      </c>
      <c r="W328" s="20" t="str">
        <f t="shared" si="60"/>
        <v>Scatter</v>
      </c>
      <c r="X328" s="20" t="str">
        <f t="shared" si="61"/>
        <v>M4G</v>
      </c>
      <c r="Y328" s="20" t="str">
        <f t="shared" si="62"/>
        <v>M3</v>
      </c>
      <c r="Z328" s="20" t="str">
        <f t="shared" si="63"/>
        <v>Q</v>
      </c>
      <c r="AA328" s="20" t="str">
        <f t="shared" si="64"/>
        <v>J</v>
      </c>
    </row>
    <row r="329" spans="10:27" ht="16.5">
      <c r="J329" s="16">
        <v>325</v>
      </c>
      <c r="K329" s="19" t="s">
        <v>44</v>
      </c>
      <c r="L329" s="19" t="s">
        <v>33</v>
      </c>
      <c r="M329" s="19" t="s">
        <v>44</v>
      </c>
      <c r="N329" s="19" t="s">
        <v>41</v>
      </c>
      <c r="O329" s="19" t="s">
        <v>43</v>
      </c>
      <c r="Q329" s="20">
        <f t="shared" si="55"/>
        <v>10</v>
      </c>
      <c r="R329" s="20">
        <f t="shared" si="56"/>
        <v>6</v>
      </c>
      <c r="S329" s="20">
        <f t="shared" si="57"/>
        <v>10</v>
      </c>
      <c r="T329" s="20">
        <f t="shared" si="58"/>
        <v>7</v>
      </c>
      <c r="U329" s="20">
        <f t="shared" si="59"/>
        <v>9</v>
      </c>
      <c r="W329" s="20" t="str">
        <f t="shared" si="60"/>
        <v>J</v>
      </c>
      <c r="X329" s="20" t="str">
        <f t="shared" si="61"/>
        <v>M4</v>
      </c>
      <c r="Y329" s="20" t="str">
        <f t="shared" si="62"/>
        <v>J</v>
      </c>
      <c r="Z329" s="20" t="str">
        <f t="shared" si="63"/>
        <v>A</v>
      </c>
      <c r="AA329" s="20" t="str">
        <f t="shared" si="64"/>
        <v>Q</v>
      </c>
    </row>
    <row r="330" spans="10:27" ht="16.5">
      <c r="J330" s="16">
        <v>326</v>
      </c>
      <c r="K330" s="19" t="s">
        <v>41</v>
      </c>
      <c r="L330" s="19" t="s">
        <v>41</v>
      </c>
      <c r="M330" s="19" t="s">
        <v>44</v>
      </c>
      <c r="N330" s="19" t="s">
        <v>43</v>
      </c>
      <c r="O330" s="19" t="s">
        <v>43</v>
      </c>
      <c r="Q330" s="20">
        <f t="shared" si="55"/>
        <v>7</v>
      </c>
      <c r="R330" s="20">
        <f t="shared" si="56"/>
        <v>7</v>
      </c>
      <c r="S330" s="20">
        <f t="shared" si="57"/>
        <v>10</v>
      </c>
      <c r="T330" s="20">
        <f t="shared" si="58"/>
        <v>9</v>
      </c>
      <c r="U330" s="20">
        <f t="shared" si="59"/>
        <v>9</v>
      </c>
      <c r="W330" s="20" t="str">
        <f t="shared" si="60"/>
        <v>A</v>
      </c>
      <c r="X330" s="20" t="str">
        <f t="shared" si="61"/>
        <v>A</v>
      </c>
      <c r="Y330" s="20" t="str">
        <f t="shared" si="62"/>
        <v>J</v>
      </c>
      <c r="Z330" s="20" t="str">
        <f t="shared" si="63"/>
        <v>Q</v>
      </c>
      <c r="AA330" s="20" t="str">
        <f t="shared" si="64"/>
        <v>Q</v>
      </c>
    </row>
    <row r="331" spans="10:27" ht="16.5">
      <c r="J331" s="29">
        <v>327</v>
      </c>
      <c r="K331" s="19" t="s">
        <v>35</v>
      </c>
      <c r="L331" s="19" t="s">
        <v>43</v>
      </c>
      <c r="M331" s="19" t="s">
        <v>67</v>
      </c>
      <c r="N331" s="19" t="s">
        <v>42</v>
      </c>
      <c r="O331" s="19" t="s">
        <v>33</v>
      </c>
      <c r="Q331" s="20">
        <f t="shared" si="55"/>
        <v>3</v>
      </c>
      <c r="R331" s="20">
        <f t="shared" si="56"/>
        <v>9</v>
      </c>
      <c r="S331" s="20">
        <f t="shared" si="57"/>
        <v>13</v>
      </c>
      <c r="T331" s="20">
        <f t="shared" si="58"/>
        <v>8</v>
      </c>
      <c r="U331" s="20">
        <f t="shared" si="59"/>
        <v>6</v>
      </c>
      <c r="W331" s="20" t="str">
        <f t="shared" si="60"/>
        <v>M1</v>
      </c>
      <c r="X331" s="20" t="str">
        <f t="shared" si="61"/>
        <v>Q</v>
      </c>
      <c r="Y331" s="20" t="str">
        <f t="shared" si="62"/>
        <v>M3G</v>
      </c>
      <c r="Z331" s="20" t="str">
        <f t="shared" si="63"/>
        <v>K</v>
      </c>
      <c r="AA331" s="20" t="str">
        <f t="shared" si="64"/>
        <v>M4</v>
      </c>
    </row>
    <row r="332" spans="10:27" ht="16.5">
      <c r="J332" s="29">
        <v>328</v>
      </c>
      <c r="K332" s="19" t="s">
        <v>41</v>
      </c>
      <c r="L332" s="19" t="s">
        <v>41</v>
      </c>
      <c r="M332" s="19" t="s">
        <v>32</v>
      </c>
      <c r="N332" s="19" t="s">
        <v>43</v>
      </c>
      <c r="O332" s="19" t="s">
        <v>42</v>
      </c>
      <c r="Q332" s="20">
        <f t="shared" si="55"/>
        <v>7</v>
      </c>
      <c r="R332" s="20">
        <f t="shared" si="56"/>
        <v>7</v>
      </c>
      <c r="S332" s="20">
        <f t="shared" si="57"/>
        <v>5</v>
      </c>
      <c r="T332" s="20">
        <f t="shared" si="58"/>
        <v>9</v>
      </c>
      <c r="U332" s="20">
        <f t="shared" si="59"/>
        <v>8</v>
      </c>
      <c r="W332" s="20" t="str">
        <f t="shared" si="60"/>
        <v>A</v>
      </c>
      <c r="X332" s="20" t="str">
        <f t="shared" si="61"/>
        <v>A</v>
      </c>
      <c r="Y332" s="20" t="str">
        <f t="shared" si="62"/>
        <v>M3</v>
      </c>
      <c r="Z332" s="20" t="str">
        <f t="shared" si="63"/>
        <v>Q</v>
      </c>
      <c r="AA332" s="20" t="str">
        <f t="shared" si="64"/>
        <v>K</v>
      </c>
    </row>
    <row r="333" spans="10:27" ht="16.5">
      <c r="J333" s="29">
        <v>329</v>
      </c>
      <c r="K333" s="19" t="s">
        <v>41</v>
      </c>
      <c r="L333" s="19" t="s">
        <v>32</v>
      </c>
      <c r="M333" s="19" t="s">
        <v>33</v>
      </c>
      <c r="N333" s="19" t="s">
        <v>33</v>
      </c>
      <c r="O333" s="19" t="s">
        <v>41</v>
      </c>
      <c r="Q333" s="20">
        <f t="shared" si="55"/>
        <v>7</v>
      </c>
      <c r="R333" s="20">
        <f t="shared" si="56"/>
        <v>5</v>
      </c>
      <c r="S333" s="20">
        <f t="shared" si="57"/>
        <v>6</v>
      </c>
      <c r="T333" s="20">
        <f t="shared" si="58"/>
        <v>6</v>
      </c>
      <c r="U333" s="20">
        <f t="shared" si="59"/>
        <v>7</v>
      </c>
      <c r="W333" s="20" t="str">
        <f t="shared" si="60"/>
        <v>A</v>
      </c>
      <c r="X333" s="20" t="str">
        <f t="shared" si="61"/>
        <v>M3</v>
      </c>
      <c r="Y333" s="20" t="str">
        <f t="shared" si="62"/>
        <v>M4</v>
      </c>
      <c r="Z333" s="20" t="str">
        <f t="shared" si="63"/>
        <v>M4</v>
      </c>
      <c r="AA333" s="20" t="str">
        <f t="shared" si="64"/>
        <v>A</v>
      </c>
    </row>
    <row r="334" spans="10:27" ht="16.5">
      <c r="J334" s="16">
        <v>330</v>
      </c>
      <c r="K334" s="19" t="s">
        <v>35</v>
      </c>
      <c r="L334" s="19" t="s">
        <v>33</v>
      </c>
      <c r="M334" s="19" t="s">
        <v>32</v>
      </c>
      <c r="N334" s="19" t="s">
        <v>33</v>
      </c>
      <c r="O334" s="19" t="s">
        <v>34</v>
      </c>
      <c r="Q334" s="20">
        <f t="shared" si="55"/>
        <v>3</v>
      </c>
      <c r="R334" s="20">
        <f t="shared" si="56"/>
        <v>6</v>
      </c>
      <c r="S334" s="20">
        <f t="shared" si="57"/>
        <v>5</v>
      </c>
      <c r="T334" s="20">
        <f t="shared" si="58"/>
        <v>6</v>
      </c>
      <c r="U334" s="20">
        <f t="shared" si="59"/>
        <v>2</v>
      </c>
      <c r="W334" s="20" t="str">
        <f t="shared" si="60"/>
        <v>M1</v>
      </c>
      <c r="X334" s="20" t="str">
        <f t="shared" si="61"/>
        <v>M4</v>
      </c>
      <c r="Y334" s="20" t="str">
        <f t="shared" si="62"/>
        <v>M3</v>
      </c>
      <c r="Z334" s="20" t="str">
        <f t="shared" si="63"/>
        <v>M4</v>
      </c>
      <c r="AA334" s="20" t="str">
        <f t="shared" si="64"/>
        <v>Scatter</v>
      </c>
    </row>
    <row r="335" spans="10:27" ht="16.5">
      <c r="J335" s="16">
        <v>331</v>
      </c>
      <c r="K335" s="19" t="s">
        <v>41</v>
      </c>
      <c r="L335" s="19" t="s">
        <v>35</v>
      </c>
      <c r="M335" s="19" t="s">
        <v>43</v>
      </c>
      <c r="N335" s="19" t="s">
        <v>42</v>
      </c>
      <c r="O335" s="19" t="s">
        <v>36</v>
      </c>
      <c r="Q335" s="20">
        <f t="shared" si="55"/>
        <v>7</v>
      </c>
      <c r="R335" s="20">
        <f t="shared" si="56"/>
        <v>3</v>
      </c>
      <c r="S335" s="20">
        <f t="shared" si="57"/>
        <v>9</v>
      </c>
      <c r="T335" s="20">
        <f t="shared" si="58"/>
        <v>8</v>
      </c>
      <c r="U335" s="20">
        <f t="shared" si="59"/>
        <v>4</v>
      </c>
      <c r="W335" s="20" t="str">
        <f t="shared" si="60"/>
        <v>A</v>
      </c>
      <c r="X335" s="20" t="str">
        <f t="shared" si="61"/>
        <v>M1</v>
      </c>
      <c r="Y335" s="20" t="str">
        <f t="shared" si="62"/>
        <v>Q</v>
      </c>
      <c r="Z335" s="20" t="str">
        <f t="shared" si="63"/>
        <v>K</v>
      </c>
      <c r="AA335" s="20" t="str">
        <f t="shared" si="64"/>
        <v>M2</v>
      </c>
    </row>
    <row r="336" spans="10:27" ht="16.5">
      <c r="J336" s="29">
        <v>332</v>
      </c>
      <c r="K336" s="19" t="s">
        <v>35</v>
      </c>
      <c r="L336" s="19" t="s">
        <v>42</v>
      </c>
      <c r="M336" s="19" t="s">
        <v>35</v>
      </c>
      <c r="N336" s="19" t="s">
        <v>43</v>
      </c>
      <c r="O336" s="19" t="s">
        <v>41</v>
      </c>
      <c r="Q336" s="20">
        <f t="shared" si="55"/>
        <v>3</v>
      </c>
      <c r="R336" s="20">
        <f t="shared" si="56"/>
        <v>8</v>
      </c>
      <c r="S336" s="20">
        <f t="shared" si="57"/>
        <v>3</v>
      </c>
      <c r="T336" s="20">
        <f t="shared" si="58"/>
        <v>9</v>
      </c>
      <c r="U336" s="20">
        <f t="shared" si="59"/>
        <v>7</v>
      </c>
      <c r="W336" s="20" t="str">
        <f t="shared" si="60"/>
        <v>M1</v>
      </c>
      <c r="X336" s="20" t="str">
        <f t="shared" si="61"/>
        <v>K</v>
      </c>
      <c r="Y336" s="20" t="str">
        <f t="shared" si="62"/>
        <v>M1</v>
      </c>
      <c r="Z336" s="20" t="str">
        <f t="shared" si="63"/>
        <v>Q</v>
      </c>
      <c r="AA336" s="20" t="str">
        <f t="shared" si="64"/>
        <v>A</v>
      </c>
    </row>
    <row r="337" spans="10:27" ht="16.5">
      <c r="J337" s="29">
        <v>333</v>
      </c>
      <c r="K337" s="19" t="s">
        <v>35</v>
      </c>
      <c r="L337" s="19" t="s">
        <v>32</v>
      </c>
      <c r="M337" s="19" t="s">
        <v>43</v>
      </c>
      <c r="N337" s="19" t="s">
        <v>33</v>
      </c>
      <c r="O337" s="19" t="s">
        <v>33</v>
      </c>
      <c r="Q337" s="20">
        <f t="shared" si="55"/>
        <v>3</v>
      </c>
      <c r="R337" s="20">
        <f t="shared" si="56"/>
        <v>5</v>
      </c>
      <c r="S337" s="20">
        <f t="shared" si="57"/>
        <v>9</v>
      </c>
      <c r="T337" s="20">
        <f t="shared" si="58"/>
        <v>6</v>
      </c>
      <c r="U337" s="20">
        <f t="shared" si="59"/>
        <v>6</v>
      </c>
      <c r="W337" s="20" t="str">
        <f t="shared" si="60"/>
        <v>M1</v>
      </c>
      <c r="X337" s="20" t="str">
        <f t="shared" si="61"/>
        <v>M3</v>
      </c>
      <c r="Y337" s="20" t="str">
        <f t="shared" si="62"/>
        <v>Q</v>
      </c>
      <c r="Z337" s="20" t="str">
        <f t="shared" si="63"/>
        <v>M4</v>
      </c>
      <c r="AA337" s="20" t="str">
        <f t="shared" si="64"/>
        <v>M4</v>
      </c>
    </row>
    <row r="338" spans="10:27" ht="16.5">
      <c r="J338" s="29">
        <v>334</v>
      </c>
      <c r="K338" s="19" t="s">
        <v>41</v>
      </c>
      <c r="L338" s="19" t="s">
        <v>36</v>
      </c>
      <c r="M338" s="19" t="s">
        <v>44</v>
      </c>
      <c r="N338" s="19" t="s">
        <v>43</v>
      </c>
      <c r="O338" s="19" t="s">
        <v>44</v>
      </c>
      <c r="Q338" s="20">
        <f t="shared" si="55"/>
        <v>7</v>
      </c>
      <c r="R338" s="20">
        <f t="shared" si="56"/>
        <v>4</v>
      </c>
      <c r="S338" s="20">
        <f t="shared" si="57"/>
        <v>10</v>
      </c>
      <c r="T338" s="20">
        <f t="shared" si="58"/>
        <v>9</v>
      </c>
      <c r="U338" s="20">
        <f t="shared" si="59"/>
        <v>10</v>
      </c>
      <c r="W338" s="20" t="str">
        <f t="shared" si="60"/>
        <v>A</v>
      </c>
      <c r="X338" s="20" t="str">
        <f t="shared" si="61"/>
        <v>M2</v>
      </c>
      <c r="Y338" s="20" t="str">
        <f t="shared" si="62"/>
        <v>J</v>
      </c>
      <c r="Z338" s="20" t="str">
        <f t="shared" si="63"/>
        <v>Q</v>
      </c>
      <c r="AA338" s="20" t="str">
        <f t="shared" si="64"/>
        <v>J</v>
      </c>
    </row>
    <row r="339" spans="10:27" ht="16.5">
      <c r="J339" s="16">
        <v>335</v>
      </c>
      <c r="K339" s="19" t="s">
        <v>42</v>
      </c>
      <c r="L339" s="19" t="s">
        <v>41</v>
      </c>
      <c r="M339" s="19" t="s">
        <v>44</v>
      </c>
      <c r="N339" s="19" t="s">
        <v>43</v>
      </c>
      <c r="O339" s="19" t="s">
        <v>36</v>
      </c>
      <c r="Q339" s="20">
        <f t="shared" si="55"/>
        <v>8</v>
      </c>
      <c r="R339" s="20">
        <f t="shared" si="56"/>
        <v>7</v>
      </c>
      <c r="S339" s="20">
        <f t="shared" si="57"/>
        <v>10</v>
      </c>
      <c r="T339" s="20">
        <f t="shared" si="58"/>
        <v>9</v>
      </c>
      <c r="U339" s="20">
        <f t="shared" si="59"/>
        <v>4</v>
      </c>
      <c r="W339" s="20" t="str">
        <f t="shared" si="60"/>
        <v>K</v>
      </c>
      <c r="X339" s="20" t="str">
        <f t="shared" si="61"/>
        <v>A</v>
      </c>
      <c r="Y339" s="20" t="str">
        <f t="shared" si="62"/>
        <v>J</v>
      </c>
      <c r="Z339" s="20" t="str">
        <f t="shared" si="63"/>
        <v>Q</v>
      </c>
      <c r="AA339" s="20" t="str">
        <f t="shared" si="64"/>
        <v>M2</v>
      </c>
    </row>
    <row r="340" spans="10:27" ht="16.5">
      <c r="J340" s="16">
        <v>336</v>
      </c>
      <c r="K340" s="19" t="s">
        <v>42</v>
      </c>
      <c r="L340" s="19" t="s">
        <v>43</v>
      </c>
      <c r="M340" s="19" t="s">
        <v>32</v>
      </c>
      <c r="N340" s="19" t="s">
        <v>33</v>
      </c>
      <c r="O340" s="19" t="s">
        <v>35</v>
      </c>
      <c r="Q340" s="20">
        <f t="shared" si="55"/>
        <v>8</v>
      </c>
      <c r="R340" s="20">
        <f t="shared" si="56"/>
        <v>9</v>
      </c>
      <c r="S340" s="20">
        <f t="shared" si="57"/>
        <v>5</v>
      </c>
      <c r="T340" s="20">
        <f t="shared" si="58"/>
        <v>6</v>
      </c>
      <c r="U340" s="20">
        <f t="shared" si="59"/>
        <v>3</v>
      </c>
      <c r="W340" s="20" t="str">
        <f t="shared" si="60"/>
        <v>K</v>
      </c>
      <c r="X340" s="20" t="str">
        <f t="shared" si="61"/>
        <v>Q</v>
      </c>
      <c r="Y340" s="20" t="str">
        <f t="shared" si="62"/>
        <v>M3</v>
      </c>
      <c r="Z340" s="20" t="str">
        <f t="shared" si="63"/>
        <v>M4</v>
      </c>
      <c r="AA340" s="20" t="str">
        <f t="shared" si="64"/>
        <v>M1</v>
      </c>
    </row>
    <row r="341" spans="10:27" ht="16.5">
      <c r="J341" s="29">
        <v>337</v>
      </c>
      <c r="K341" s="19" t="s">
        <v>44</v>
      </c>
      <c r="L341" s="19" t="s">
        <v>41</v>
      </c>
      <c r="M341" s="19" t="s">
        <v>34</v>
      </c>
      <c r="N341" s="19" t="s">
        <v>41</v>
      </c>
      <c r="O341" s="19" t="s">
        <v>43</v>
      </c>
      <c r="Q341" s="20">
        <f t="shared" si="55"/>
        <v>10</v>
      </c>
      <c r="R341" s="20">
        <f t="shared" si="56"/>
        <v>7</v>
      </c>
      <c r="S341" s="20">
        <f t="shared" si="57"/>
        <v>2</v>
      </c>
      <c r="T341" s="20">
        <f t="shared" si="58"/>
        <v>7</v>
      </c>
      <c r="U341" s="20">
        <f t="shared" si="59"/>
        <v>9</v>
      </c>
      <c r="W341" s="20" t="str">
        <f t="shared" si="60"/>
        <v>J</v>
      </c>
      <c r="X341" s="20" t="str">
        <f t="shared" si="61"/>
        <v>A</v>
      </c>
      <c r="Y341" s="20" t="str">
        <f t="shared" si="62"/>
        <v>Scatter</v>
      </c>
      <c r="Z341" s="20" t="str">
        <f t="shared" si="63"/>
        <v>A</v>
      </c>
      <c r="AA341" s="20" t="str">
        <f t="shared" si="64"/>
        <v>Q</v>
      </c>
    </row>
    <row r="342" spans="10:27" ht="16.5">
      <c r="J342" s="29">
        <v>338</v>
      </c>
      <c r="K342" s="19" t="s">
        <v>44</v>
      </c>
      <c r="L342" s="19" t="s">
        <v>43</v>
      </c>
      <c r="M342" s="19" t="s">
        <v>32</v>
      </c>
      <c r="N342" s="19" t="s">
        <v>33</v>
      </c>
      <c r="O342" s="19" t="s">
        <v>42</v>
      </c>
      <c r="Q342" s="20">
        <f t="shared" si="55"/>
        <v>10</v>
      </c>
      <c r="R342" s="20">
        <f t="shared" si="56"/>
        <v>9</v>
      </c>
      <c r="S342" s="20">
        <f t="shared" si="57"/>
        <v>5</v>
      </c>
      <c r="T342" s="20">
        <f t="shared" si="58"/>
        <v>6</v>
      </c>
      <c r="U342" s="20">
        <f t="shared" si="59"/>
        <v>8</v>
      </c>
      <c r="W342" s="20" t="str">
        <f t="shared" si="60"/>
        <v>J</v>
      </c>
      <c r="X342" s="20" t="str">
        <f t="shared" si="61"/>
        <v>Q</v>
      </c>
      <c r="Y342" s="20" t="str">
        <f t="shared" si="62"/>
        <v>M3</v>
      </c>
      <c r="Z342" s="20" t="str">
        <f t="shared" si="63"/>
        <v>M4</v>
      </c>
      <c r="AA342" s="20" t="str">
        <f t="shared" si="64"/>
        <v>K</v>
      </c>
    </row>
    <row r="343" spans="10:27" ht="16.5">
      <c r="J343" s="29">
        <v>339</v>
      </c>
      <c r="K343" s="19" t="s">
        <v>41</v>
      </c>
      <c r="L343" s="19" t="s">
        <v>76</v>
      </c>
      <c r="M343" s="19" t="s">
        <v>41</v>
      </c>
      <c r="N343" s="19" t="s">
        <v>44</v>
      </c>
      <c r="O343" s="19" t="s">
        <v>42</v>
      </c>
      <c r="Q343" s="20">
        <f t="shared" si="55"/>
        <v>7</v>
      </c>
      <c r="R343" s="20">
        <f t="shared" si="56"/>
        <v>17</v>
      </c>
      <c r="S343" s="20">
        <f t="shared" si="57"/>
        <v>7</v>
      </c>
      <c r="T343" s="20">
        <f t="shared" si="58"/>
        <v>10</v>
      </c>
      <c r="U343" s="20">
        <f t="shared" si="59"/>
        <v>8</v>
      </c>
      <c r="W343" s="20" t="str">
        <f t="shared" si="60"/>
        <v>A</v>
      </c>
      <c r="X343" s="20" t="str">
        <f t="shared" si="61"/>
        <v>QG</v>
      </c>
      <c r="Y343" s="20" t="str">
        <f t="shared" si="62"/>
        <v>A</v>
      </c>
      <c r="Z343" s="20" t="str">
        <f t="shared" si="63"/>
        <v>J</v>
      </c>
      <c r="AA343" s="20" t="str">
        <f t="shared" si="64"/>
        <v>K</v>
      </c>
    </row>
    <row r="344" spans="10:27" ht="16.5">
      <c r="J344" s="16">
        <v>340</v>
      </c>
      <c r="K344" s="19" t="s">
        <v>41</v>
      </c>
      <c r="L344" s="19" t="s">
        <v>41</v>
      </c>
      <c r="M344" s="19" t="s">
        <v>44</v>
      </c>
      <c r="N344" s="19" t="s">
        <v>63</v>
      </c>
      <c r="O344" s="19" t="s">
        <v>36</v>
      </c>
      <c r="Q344" s="20">
        <f t="shared" si="55"/>
        <v>7</v>
      </c>
      <c r="R344" s="20">
        <f t="shared" si="56"/>
        <v>7</v>
      </c>
      <c r="S344" s="20">
        <f t="shared" si="57"/>
        <v>10</v>
      </c>
      <c r="T344" s="20">
        <f t="shared" si="58"/>
        <v>11</v>
      </c>
      <c r="U344" s="20">
        <f t="shared" si="59"/>
        <v>4</v>
      </c>
      <c r="W344" s="20" t="str">
        <f t="shared" si="60"/>
        <v>A</v>
      </c>
      <c r="X344" s="20" t="str">
        <f t="shared" si="61"/>
        <v>A</v>
      </c>
      <c r="Y344" s="20" t="str">
        <f t="shared" si="62"/>
        <v>J</v>
      </c>
      <c r="Z344" s="20" t="str">
        <f t="shared" si="63"/>
        <v>M1G</v>
      </c>
      <c r="AA344" s="20" t="str">
        <f t="shared" si="64"/>
        <v>M2</v>
      </c>
    </row>
    <row r="345" spans="10:27" ht="16.5">
      <c r="J345" s="16">
        <v>341</v>
      </c>
      <c r="K345" s="19" t="s">
        <v>42</v>
      </c>
      <c r="L345" s="19" t="s">
        <v>42</v>
      </c>
      <c r="M345" s="19" t="s">
        <v>41</v>
      </c>
      <c r="N345" s="19" t="s">
        <v>33</v>
      </c>
      <c r="O345" s="19" t="s">
        <v>41</v>
      </c>
      <c r="Q345" s="20">
        <f t="shared" si="55"/>
        <v>8</v>
      </c>
      <c r="R345" s="20">
        <f t="shared" si="56"/>
        <v>8</v>
      </c>
      <c r="S345" s="20">
        <f t="shared" si="57"/>
        <v>7</v>
      </c>
      <c r="T345" s="20">
        <f t="shared" si="58"/>
        <v>6</v>
      </c>
      <c r="U345" s="20">
        <f t="shared" si="59"/>
        <v>7</v>
      </c>
      <c r="W345" s="20" t="str">
        <f t="shared" si="60"/>
        <v>K</v>
      </c>
      <c r="X345" s="20" t="str">
        <f t="shared" si="61"/>
        <v>K</v>
      </c>
      <c r="Y345" s="20" t="str">
        <f t="shared" si="62"/>
        <v>A</v>
      </c>
      <c r="Z345" s="20" t="str">
        <f t="shared" si="63"/>
        <v>M4</v>
      </c>
      <c r="AA345" s="20" t="str">
        <f t="shared" si="64"/>
        <v>A</v>
      </c>
    </row>
    <row r="346" spans="10:27" ht="16.5">
      <c r="J346" s="29">
        <v>342</v>
      </c>
      <c r="K346" s="19" t="s">
        <v>42</v>
      </c>
      <c r="L346" s="19" t="s">
        <v>42</v>
      </c>
      <c r="M346" s="19" t="s">
        <v>32</v>
      </c>
      <c r="N346" s="19" t="s">
        <v>42</v>
      </c>
      <c r="O346" s="19" t="s">
        <v>43</v>
      </c>
      <c r="Q346" s="20">
        <f t="shared" si="55"/>
        <v>8</v>
      </c>
      <c r="R346" s="20">
        <f t="shared" si="56"/>
        <v>8</v>
      </c>
      <c r="S346" s="20">
        <f t="shared" si="57"/>
        <v>5</v>
      </c>
      <c r="T346" s="20">
        <f t="shared" si="58"/>
        <v>8</v>
      </c>
      <c r="U346" s="20">
        <f t="shared" si="59"/>
        <v>9</v>
      </c>
      <c r="W346" s="20" t="str">
        <f t="shared" si="60"/>
        <v>K</v>
      </c>
      <c r="X346" s="20" t="str">
        <f t="shared" si="61"/>
        <v>K</v>
      </c>
      <c r="Y346" s="20" t="str">
        <f t="shared" si="62"/>
        <v>M3</v>
      </c>
      <c r="Z346" s="20" t="str">
        <f t="shared" si="63"/>
        <v>K</v>
      </c>
      <c r="AA346" s="20" t="str">
        <f t="shared" si="64"/>
        <v>Q</v>
      </c>
    </row>
    <row r="347" spans="10:27" ht="16.5">
      <c r="J347" s="29">
        <v>343</v>
      </c>
      <c r="K347" s="19" t="s">
        <v>35</v>
      </c>
      <c r="L347" s="19" t="s">
        <v>43</v>
      </c>
      <c r="M347" s="19" t="s">
        <v>32</v>
      </c>
      <c r="N347" s="19" t="s">
        <v>34</v>
      </c>
      <c r="O347" s="19" t="s">
        <v>32</v>
      </c>
      <c r="Q347" s="20">
        <f t="shared" si="55"/>
        <v>3</v>
      </c>
      <c r="R347" s="20">
        <f t="shared" si="56"/>
        <v>9</v>
      </c>
      <c r="S347" s="20">
        <f t="shared" si="57"/>
        <v>5</v>
      </c>
      <c r="T347" s="20">
        <f t="shared" si="58"/>
        <v>2</v>
      </c>
      <c r="U347" s="20">
        <f t="shared" si="59"/>
        <v>5</v>
      </c>
      <c r="W347" s="20" t="str">
        <f t="shared" si="60"/>
        <v>M1</v>
      </c>
      <c r="X347" s="20" t="str">
        <f t="shared" si="61"/>
        <v>Q</v>
      </c>
      <c r="Y347" s="20" t="str">
        <f t="shared" si="62"/>
        <v>M3</v>
      </c>
      <c r="Z347" s="20" t="str">
        <f t="shared" si="63"/>
        <v>Scatter</v>
      </c>
      <c r="AA347" s="20" t="str">
        <f t="shared" si="64"/>
        <v>M3</v>
      </c>
    </row>
    <row r="348" spans="10:27" ht="16.5">
      <c r="J348" s="29">
        <v>344</v>
      </c>
      <c r="K348" s="19" t="s">
        <v>41</v>
      </c>
      <c r="L348" s="19" t="s">
        <v>41</v>
      </c>
      <c r="M348" s="19" t="s">
        <v>32</v>
      </c>
      <c r="N348" s="19" t="s">
        <v>69</v>
      </c>
      <c r="O348" s="19" t="s">
        <v>35</v>
      </c>
      <c r="Q348" s="20">
        <f t="shared" si="55"/>
        <v>7</v>
      </c>
      <c r="R348" s="20">
        <f t="shared" si="56"/>
        <v>7</v>
      </c>
      <c r="S348" s="20">
        <f t="shared" si="57"/>
        <v>5</v>
      </c>
      <c r="T348" s="20">
        <f t="shared" si="58"/>
        <v>14</v>
      </c>
      <c r="U348" s="20">
        <f t="shared" si="59"/>
        <v>3</v>
      </c>
      <c r="W348" s="20" t="str">
        <f t="shared" si="60"/>
        <v>A</v>
      </c>
      <c r="X348" s="20" t="str">
        <f t="shared" si="61"/>
        <v>A</v>
      </c>
      <c r="Y348" s="20" t="str">
        <f t="shared" si="62"/>
        <v>M3</v>
      </c>
      <c r="Z348" s="20" t="str">
        <f t="shared" si="63"/>
        <v>M4G</v>
      </c>
      <c r="AA348" s="20" t="str">
        <f t="shared" si="64"/>
        <v>M1</v>
      </c>
    </row>
    <row r="349" spans="10:27" ht="16.5">
      <c r="J349" s="16">
        <v>345</v>
      </c>
      <c r="K349" s="19" t="s">
        <v>42</v>
      </c>
      <c r="L349" s="19" t="s">
        <v>42</v>
      </c>
      <c r="M349" s="19" t="s">
        <v>44</v>
      </c>
      <c r="N349" s="19" t="s">
        <v>42</v>
      </c>
      <c r="O349" s="19" t="s">
        <v>32</v>
      </c>
      <c r="Q349" s="20">
        <f t="shared" si="55"/>
        <v>8</v>
      </c>
      <c r="R349" s="20">
        <f t="shared" si="56"/>
        <v>8</v>
      </c>
      <c r="S349" s="20">
        <f t="shared" si="57"/>
        <v>10</v>
      </c>
      <c r="T349" s="20">
        <f t="shared" si="58"/>
        <v>8</v>
      </c>
      <c r="U349" s="20">
        <f t="shared" si="59"/>
        <v>5</v>
      </c>
      <c r="W349" s="20" t="str">
        <f t="shared" si="60"/>
        <v>K</v>
      </c>
      <c r="X349" s="20" t="str">
        <f t="shared" si="61"/>
        <v>K</v>
      </c>
      <c r="Y349" s="20" t="str">
        <f t="shared" si="62"/>
        <v>J</v>
      </c>
      <c r="Z349" s="20" t="str">
        <f t="shared" si="63"/>
        <v>K</v>
      </c>
      <c r="AA349" s="20" t="str">
        <f t="shared" si="64"/>
        <v>M3</v>
      </c>
    </row>
    <row r="350" spans="10:27" ht="16.5">
      <c r="J350" s="16">
        <v>346</v>
      </c>
      <c r="K350" s="19" t="s">
        <v>41</v>
      </c>
      <c r="L350" s="19" t="s">
        <v>33</v>
      </c>
      <c r="M350" s="19" t="s">
        <v>44</v>
      </c>
      <c r="N350" s="19" t="s">
        <v>33</v>
      </c>
      <c r="O350" s="19" t="s">
        <v>43</v>
      </c>
      <c r="Q350" s="20">
        <f t="shared" si="55"/>
        <v>7</v>
      </c>
      <c r="R350" s="20">
        <f t="shared" si="56"/>
        <v>6</v>
      </c>
      <c r="S350" s="20">
        <f t="shared" si="57"/>
        <v>10</v>
      </c>
      <c r="T350" s="20">
        <f t="shared" si="58"/>
        <v>6</v>
      </c>
      <c r="U350" s="20">
        <f t="shared" si="59"/>
        <v>9</v>
      </c>
      <c r="W350" s="20" t="str">
        <f t="shared" si="60"/>
        <v>A</v>
      </c>
      <c r="X350" s="20" t="str">
        <f t="shared" si="61"/>
        <v>M4</v>
      </c>
      <c r="Y350" s="20" t="str">
        <f t="shared" si="62"/>
        <v>J</v>
      </c>
      <c r="Z350" s="20" t="str">
        <f t="shared" si="63"/>
        <v>M4</v>
      </c>
      <c r="AA350" s="20" t="str">
        <f t="shared" si="64"/>
        <v>Q</v>
      </c>
    </row>
    <row r="351" spans="10:27" ht="16.5">
      <c r="J351" s="29">
        <v>347</v>
      </c>
      <c r="K351" s="19" t="s">
        <v>36</v>
      </c>
      <c r="L351" s="19" t="s">
        <v>35</v>
      </c>
      <c r="M351" s="19" t="s">
        <v>44</v>
      </c>
      <c r="N351" s="19" t="s">
        <v>42</v>
      </c>
      <c r="O351" s="19" t="s">
        <v>44</v>
      </c>
      <c r="Q351" s="20">
        <f t="shared" si="55"/>
        <v>4</v>
      </c>
      <c r="R351" s="20">
        <f t="shared" si="56"/>
        <v>3</v>
      </c>
      <c r="S351" s="20">
        <f t="shared" si="57"/>
        <v>10</v>
      </c>
      <c r="T351" s="20">
        <f t="shared" si="58"/>
        <v>8</v>
      </c>
      <c r="U351" s="20">
        <f t="shared" si="59"/>
        <v>10</v>
      </c>
      <c r="W351" s="20" t="str">
        <f t="shared" si="60"/>
        <v>M2</v>
      </c>
      <c r="X351" s="20" t="str">
        <f t="shared" si="61"/>
        <v>M1</v>
      </c>
      <c r="Y351" s="20" t="str">
        <f t="shared" si="62"/>
        <v>J</v>
      </c>
      <c r="Z351" s="20" t="str">
        <f t="shared" si="63"/>
        <v>K</v>
      </c>
      <c r="AA351" s="20" t="str">
        <f t="shared" si="64"/>
        <v>J</v>
      </c>
    </row>
    <row r="352" spans="10:27" ht="16.5">
      <c r="J352" s="29">
        <v>348</v>
      </c>
      <c r="K352" s="19" t="s">
        <v>36</v>
      </c>
      <c r="L352" s="19" t="s">
        <v>69</v>
      </c>
      <c r="M352" s="19" t="s">
        <v>36</v>
      </c>
      <c r="N352" s="19" t="s">
        <v>78</v>
      </c>
      <c r="O352" s="19" t="s">
        <v>42</v>
      </c>
      <c r="Q352" s="20">
        <f t="shared" si="55"/>
        <v>4</v>
      </c>
      <c r="R352" s="20">
        <f t="shared" si="56"/>
        <v>14</v>
      </c>
      <c r="S352" s="20">
        <f t="shared" si="57"/>
        <v>4</v>
      </c>
      <c r="T352" s="20">
        <f t="shared" si="58"/>
        <v>18</v>
      </c>
      <c r="U352" s="20">
        <f t="shared" si="59"/>
        <v>8</v>
      </c>
      <c r="W352" s="20" t="str">
        <f t="shared" si="60"/>
        <v>M2</v>
      </c>
      <c r="X352" s="20" t="str">
        <f t="shared" si="61"/>
        <v>M4G</v>
      </c>
      <c r="Y352" s="20" t="str">
        <f t="shared" si="62"/>
        <v>M2</v>
      </c>
      <c r="Z352" s="20" t="str">
        <f t="shared" si="63"/>
        <v>JG</v>
      </c>
      <c r="AA352" s="20" t="str">
        <f t="shared" si="64"/>
        <v>K</v>
      </c>
    </row>
    <row r="353" spans="10:27" ht="16.5">
      <c r="J353" s="29">
        <v>349</v>
      </c>
      <c r="K353" s="19" t="s">
        <v>41</v>
      </c>
      <c r="L353" s="19" t="s">
        <v>36</v>
      </c>
      <c r="M353" s="19" t="s">
        <v>35</v>
      </c>
      <c r="N353" s="19" t="s">
        <v>41</v>
      </c>
      <c r="O353" s="19" t="s">
        <v>43</v>
      </c>
      <c r="Q353" s="20">
        <f t="shared" si="55"/>
        <v>7</v>
      </c>
      <c r="R353" s="20">
        <f t="shared" si="56"/>
        <v>4</v>
      </c>
      <c r="S353" s="20">
        <f t="shared" si="57"/>
        <v>3</v>
      </c>
      <c r="T353" s="20">
        <f t="shared" si="58"/>
        <v>7</v>
      </c>
      <c r="U353" s="20">
        <f t="shared" si="59"/>
        <v>9</v>
      </c>
      <c r="W353" s="20" t="str">
        <f t="shared" si="60"/>
        <v>A</v>
      </c>
      <c r="X353" s="20" t="str">
        <f t="shared" si="61"/>
        <v>M2</v>
      </c>
      <c r="Y353" s="20" t="str">
        <f t="shared" si="62"/>
        <v>M1</v>
      </c>
      <c r="Z353" s="20" t="str">
        <f t="shared" si="63"/>
        <v>A</v>
      </c>
      <c r="AA353" s="20" t="str">
        <f t="shared" si="64"/>
        <v>Q</v>
      </c>
    </row>
    <row r="354" spans="10:27" ht="16.5">
      <c r="J354" s="16">
        <v>350</v>
      </c>
      <c r="K354" s="19" t="s">
        <v>41</v>
      </c>
      <c r="L354" s="19" t="s">
        <v>32</v>
      </c>
      <c r="M354" s="19" t="s">
        <v>43</v>
      </c>
      <c r="N354" s="19" t="s">
        <v>33</v>
      </c>
      <c r="O354" s="19" t="s">
        <v>32</v>
      </c>
      <c r="Q354" s="20">
        <f t="shared" si="55"/>
        <v>7</v>
      </c>
      <c r="R354" s="20">
        <f t="shared" si="56"/>
        <v>5</v>
      </c>
      <c r="S354" s="20">
        <f t="shared" si="57"/>
        <v>9</v>
      </c>
      <c r="T354" s="20">
        <f t="shared" si="58"/>
        <v>6</v>
      </c>
      <c r="U354" s="20">
        <f t="shared" si="59"/>
        <v>5</v>
      </c>
      <c r="W354" s="20" t="str">
        <f t="shared" si="60"/>
        <v>A</v>
      </c>
      <c r="X354" s="20" t="str">
        <f t="shared" si="61"/>
        <v>M3</v>
      </c>
      <c r="Y354" s="20" t="str">
        <f t="shared" si="62"/>
        <v>Q</v>
      </c>
      <c r="Z354" s="20" t="str">
        <f t="shared" si="63"/>
        <v>M4</v>
      </c>
      <c r="AA354" s="20" t="str">
        <f t="shared" si="64"/>
        <v>M3</v>
      </c>
    </row>
    <row r="355" spans="10:27" ht="16.5">
      <c r="J355" s="16">
        <v>351</v>
      </c>
      <c r="K355" s="19" t="s">
        <v>41</v>
      </c>
      <c r="L355" s="19" t="s">
        <v>34</v>
      </c>
      <c r="M355" s="19" t="s">
        <v>63</v>
      </c>
      <c r="N355" s="19" t="s">
        <v>33</v>
      </c>
      <c r="O355" s="19" t="s">
        <v>36</v>
      </c>
      <c r="Q355" s="20">
        <f t="shared" si="55"/>
        <v>7</v>
      </c>
      <c r="R355" s="20">
        <f t="shared" si="56"/>
        <v>2</v>
      </c>
      <c r="S355" s="20">
        <f t="shared" si="57"/>
        <v>11</v>
      </c>
      <c r="T355" s="20">
        <f t="shared" si="58"/>
        <v>6</v>
      </c>
      <c r="U355" s="20">
        <f t="shared" si="59"/>
        <v>4</v>
      </c>
      <c r="W355" s="20" t="str">
        <f t="shared" si="60"/>
        <v>A</v>
      </c>
      <c r="X355" s="20" t="str">
        <f t="shared" si="61"/>
        <v>Scatter</v>
      </c>
      <c r="Y355" s="20" t="str">
        <f t="shared" si="62"/>
        <v>M1G</v>
      </c>
      <c r="Z355" s="20" t="str">
        <f t="shared" si="63"/>
        <v>M4</v>
      </c>
      <c r="AA355" s="20" t="str">
        <f t="shared" si="64"/>
        <v>M2</v>
      </c>
    </row>
    <row r="356" spans="10:27" ht="16.5">
      <c r="J356" s="29">
        <v>352</v>
      </c>
      <c r="K356" s="19" t="s">
        <v>42</v>
      </c>
      <c r="L356" s="19" t="s">
        <v>33</v>
      </c>
      <c r="M356" s="19" t="s">
        <v>43</v>
      </c>
      <c r="N356" s="19" t="s">
        <v>76</v>
      </c>
      <c r="O356" s="19" t="s">
        <v>41</v>
      </c>
      <c r="Q356" s="20">
        <f t="shared" si="55"/>
        <v>8</v>
      </c>
      <c r="R356" s="20">
        <f t="shared" si="56"/>
        <v>6</v>
      </c>
      <c r="S356" s="20">
        <f t="shared" si="57"/>
        <v>9</v>
      </c>
      <c r="T356" s="20">
        <f t="shared" si="58"/>
        <v>17</v>
      </c>
      <c r="U356" s="20">
        <f t="shared" si="59"/>
        <v>7</v>
      </c>
      <c r="W356" s="20" t="str">
        <f t="shared" si="60"/>
        <v>K</v>
      </c>
      <c r="X356" s="20" t="str">
        <f t="shared" si="61"/>
        <v>M4</v>
      </c>
      <c r="Y356" s="20" t="str">
        <f t="shared" si="62"/>
        <v>Q</v>
      </c>
      <c r="Z356" s="20" t="str">
        <f t="shared" si="63"/>
        <v>QG</v>
      </c>
      <c r="AA356" s="20" t="str">
        <f t="shared" si="64"/>
        <v>A</v>
      </c>
    </row>
    <row r="357" spans="10:27" ht="16.5">
      <c r="J357" s="29">
        <v>353</v>
      </c>
      <c r="K357" s="19" t="s">
        <v>42</v>
      </c>
      <c r="L357" s="19" t="s">
        <v>33</v>
      </c>
      <c r="M357" s="19" t="s">
        <v>67</v>
      </c>
      <c r="N357" s="19" t="s">
        <v>43</v>
      </c>
      <c r="O357" s="19" t="s">
        <v>32</v>
      </c>
      <c r="Q357" s="20">
        <f t="shared" si="55"/>
        <v>8</v>
      </c>
      <c r="R357" s="20">
        <f t="shared" si="56"/>
        <v>6</v>
      </c>
      <c r="S357" s="20">
        <f t="shared" si="57"/>
        <v>13</v>
      </c>
      <c r="T357" s="20">
        <f t="shared" si="58"/>
        <v>9</v>
      </c>
      <c r="U357" s="20">
        <f t="shared" si="59"/>
        <v>5</v>
      </c>
      <c r="W357" s="20" t="str">
        <f t="shared" si="60"/>
        <v>K</v>
      </c>
      <c r="X357" s="20" t="str">
        <f t="shared" si="61"/>
        <v>M4</v>
      </c>
      <c r="Y357" s="20" t="str">
        <f t="shared" si="62"/>
        <v>M3G</v>
      </c>
      <c r="Z357" s="20" t="str">
        <f t="shared" si="63"/>
        <v>Q</v>
      </c>
      <c r="AA357" s="20" t="str">
        <f t="shared" si="64"/>
        <v>M3</v>
      </c>
    </row>
    <row r="358" spans="10:27" ht="16.5">
      <c r="J358" s="29">
        <v>354</v>
      </c>
      <c r="K358" s="19" t="s">
        <v>41</v>
      </c>
      <c r="L358" s="19" t="s">
        <v>41</v>
      </c>
      <c r="M358" s="19" t="s">
        <v>44</v>
      </c>
      <c r="N358" s="19" t="s">
        <v>43</v>
      </c>
      <c r="O358" s="19" t="s">
        <v>42</v>
      </c>
      <c r="Q358" s="20">
        <f t="shared" si="55"/>
        <v>7</v>
      </c>
      <c r="R358" s="20">
        <f t="shared" si="56"/>
        <v>7</v>
      </c>
      <c r="S358" s="20">
        <f t="shared" si="57"/>
        <v>10</v>
      </c>
      <c r="T358" s="20">
        <f t="shared" si="58"/>
        <v>9</v>
      </c>
      <c r="U358" s="20">
        <f t="shared" si="59"/>
        <v>8</v>
      </c>
      <c r="W358" s="20" t="str">
        <f t="shared" si="60"/>
        <v>A</v>
      </c>
      <c r="X358" s="20" t="str">
        <f t="shared" si="61"/>
        <v>A</v>
      </c>
      <c r="Y358" s="20" t="str">
        <f t="shared" si="62"/>
        <v>J</v>
      </c>
      <c r="Z358" s="20" t="str">
        <f t="shared" si="63"/>
        <v>Q</v>
      </c>
      <c r="AA358" s="20" t="str">
        <f t="shared" si="64"/>
        <v>K</v>
      </c>
    </row>
    <row r="359" spans="10:27" ht="16.5">
      <c r="J359" s="16">
        <v>355</v>
      </c>
      <c r="K359" s="19" t="s">
        <v>41</v>
      </c>
      <c r="L359" s="19" t="s">
        <v>36</v>
      </c>
      <c r="M359" s="19" t="s">
        <v>32</v>
      </c>
      <c r="N359" s="19" t="s">
        <v>33</v>
      </c>
      <c r="O359" s="19" t="s">
        <v>44</v>
      </c>
      <c r="Q359" s="20">
        <f t="shared" si="55"/>
        <v>7</v>
      </c>
      <c r="R359" s="20">
        <f t="shared" si="56"/>
        <v>4</v>
      </c>
      <c r="S359" s="20">
        <f t="shared" si="57"/>
        <v>5</v>
      </c>
      <c r="T359" s="20">
        <f t="shared" si="58"/>
        <v>6</v>
      </c>
      <c r="U359" s="20">
        <f t="shared" si="59"/>
        <v>10</v>
      </c>
      <c r="W359" s="20" t="str">
        <f t="shared" si="60"/>
        <v>A</v>
      </c>
      <c r="X359" s="20" t="str">
        <f t="shared" si="61"/>
        <v>M2</v>
      </c>
      <c r="Y359" s="20" t="str">
        <f t="shared" si="62"/>
        <v>M3</v>
      </c>
      <c r="Z359" s="20" t="str">
        <f t="shared" si="63"/>
        <v>M4</v>
      </c>
      <c r="AA359" s="20" t="str">
        <f t="shared" si="64"/>
        <v>J</v>
      </c>
    </row>
    <row r="360" spans="10:27" ht="16.5">
      <c r="J360" s="16">
        <v>356</v>
      </c>
      <c r="K360" s="19" t="s">
        <v>42</v>
      </c>
      <c r="L360" s="19" t="s">
        <v>43</v>
      </c>
      <c r="M360" s="19" t="s">
        <v>41</v>
      </c>
      <c r="N360" s="19" t="s">
        <v>78</v>
      </c>
      <c r="O360" s="19" t="s">
        <v>44</v>
      </c>
      <c r="Q360" s="20">
        <f t="shared" si="55"/>
        <v>8</v>
      </c>
      <c r="R360" s="20">
        <f t="shared" si="56"/>
        <v>9</v>
      </c>
      <c r="S360" s="20">
        <f t="shared" si="57"/>
        <v>7</v>
      </c>
      <c r="T360" s="20">
        <f t="shared" si="58"/>
        <v>18</v>
      </c>
      <c r="U360" s="20">
        <f t="shared" si="59"/>
        <v>10</v>
      </c>
      <c r="W360" s="20" t="str">
        <f t="shared" si="60"/>
        <v>K</v>
      </c>
      <c r="X360" s="20" t="str">
        <f t="shared" si="61"/>
        <v>Q</v>
      </c>
      <c r="Y360" s="20" t="str">
        <f t="shared" si="62"/>
        <v>A</v>
      </c>
      <c r="Z360" s="20" t="str">
        <f t="shared" si="63"/>
        <v>JG</v>
      </c>
      <c r="AA360" s="20" t="str">
        <f t="shared" si="64"/>
        <v>J</v>
      </c>
    </row>
    <row r="361" spans="10:27" ht="16.5">
      <c r="J361" s="29">
        <v>357</v>
      </c>
      <c r="K361" s="19" t="s">
        <v>35</v>
      </c>
      <c r="L361" s="19" t="s">
        <v>43</v>
      </c>
      <c r="M361" s="19" t="s">
        <v>36</v>
      </c>
      <c r="N361" s="19" t="s">
        <v>43</v>
      </c>
      <c r="O361" s="19" t="s">
        <v>43</v>
      </c>
      <c r="Q361" s="20">
        <f t="shared" si="55"/>
        <v>3</v>
      </c>
      <c r="R361" s="20">
        <f t="shared" si="56"/>
        <v>9</v>
      </c>
      <c r="S361" s="20">
        <f t="shared" si="57"/>
        <v>4</v>
      </c>
      <c r="T361" s="20">
        <f t="shared" si="58"/>
        <v>9</v>
      </c>
      <c r="U361" s="20">
        <f t="shared" si="59"/>
        <v>9</v>
      </c>
      <c r="W361" s="20" t="str">
        <f t="shared" si="60"/>
        <v>M1</v>
      </c>
      <c r="X361" s="20" t="str">
        <f t="shared" si="61"/>
        <v>Q</v>
      </c>
      <c r="Y361" s="20" t="str">
        <f t="shared" si="62"/>
        <v>M2</v>
      </c>
      <c r="Z361" s="20" t="str">
        <f t="shared" si="63"/>
        <v>Q</v>
      </c>
      <c r="AA361" s="20" t="str">
        <f t="shared" si="64"/>
        <v>Q</v>
      </c>
    </row>
    <row r="362" spans="10:27" ht="16.5">
      <c r="J362" s="29">
        <v>358</v>
      </c>
      <c r="K362" s="19" t="s">
        <v>42</v>
      </c>
      <c r="L362" s="19" t="s">
        <v>33</v>
      </c>
      <c r="M362" s="19" t="s">
        <v>32</v>
      </c>
      <c r="N362" s="19" t="s">
        <v>32</v>
      </c>
      <c r="O362" s="19" t="s">
        <v>35</v>
      </c>
      <c r="Q362" s="20">
        <f t="shared" si="55"/>
        <v>8</v>
      </c>
      <c r="R362" s="20">
        <f t="shared" si="56"/>
        <v>6</v>
      </c>
      <c r="S362" s="20">
        <f t="shared" si="57"/>
        <v>5</v>
      </c>
      <c r="T362" s="20">
        <f t="shared" si="58"/>
        <v>5</v>
      </c>
      <c r="U362" s="20">
        <f t="shared" si="59"/>
        <v>3</v>
      </c>
      <c r="W362" s="20" t="str">
        <f t="shared" si="60"/>
        <v>K</v>
      </c>
      <c r="X362" s="20" t="str">
        <f t="shared" si="61"/>
        <v>M4</v>
      </c>
      <c r="Y362" s="20" t="str">
        <f t="shared" si="62"/>
        <v>M3</v>
      </c>
      <c r="Z362" s="20" t="str">
        <f t="shared" si="63"/>
        <v>M3</v>
      </c>
      <c r="AA362" s="20" t="str">
        <f t="shared" si="64"/>
        <v>M1</v>
      </c>
    </row>
    <row r="363" spans="10:27" ht="16.5">
      <c r="J363" s="29">
        <v>359</v>
      </c>
      <c r="K363" s="19" t="s">
        <v>44</v>
      </c>
      <c r="L363" s="19" t="s">
        <v>33</v>
      </c>
      <c r="M363" s="19" t="s">
        <v>43</v>
      </c>
      <c r="N363" s="19" t="s">
        <v>36</v>
      </c>
      <c r="O363" s="19" t="s">
        <v>41</v>
      </c>
      <c r="Q363" s="20">
        <f t="shared" si="55"/>
        <v>10</v>
      </c>
      <c r="R363" s="20">
        <f t="shared" si="56"/>
        <v>6</v>
      </c>
      <c r="S363" s="20">
        <f t="shared" si="57"/>
        <v>9</v>
      </c>
      <c r="T363" s="20">
        <f t="shared" si="58"/>
        <v>4</v>
      </c>
      <c r="U363" s="20">
        <f t="shared" si="59"/>
        <v>7</v>
      </c>
      <c r="W363" s="20" t="str">
        <f t="shared" si="60"/>
        <v>J</v>
      </c>
      <c r="X363" s="20" t="str">
        <f t="shared" si="61"/>
        <v>M4</v>
      </c>
      <c r="Y363" s="20" t="str">
        <f t="shared" si="62"/>
        <v>Q</v>
      </c>
      <c r="Z363" s="20" t="str">
        <f t="shared" si="63"/>
        <v>M2</v>
      </c>
      <c r="AA363" s="20" t="str">
        <f t="shared" si="64"/>
        <v>A</v>
      </c>
    </row>
    <row r="364" spans="10:27" ht="16.5">
      <c r="J364" s="16">
        <v>360</v>
      </c>
      <c r="K364" s="19" t="s">
        <v>36</v>
      </c>
      <c r="L364" s="19" t="s">
        <v>69</v>
      </c>
      <c r="M364" s="19" t="s">
        <v>41</v>
      </c>
      <c r="N364" s="19" t="s">
        <v>42</v>
      </c>
      <c r="O364" s="19" t="s">
        <v>41</v>
      </c>
      <c r="Q364" s="20">
        <f t="shared" si="55"/>
        <v>4</v>
      </c>
      <c r="R364" s="20">
        <f t="shared" si="56"/>
        <v>14</v>
      </c>
      <c r="S364" s="20">
        <f t="shared" si="57"/>
        <v>7</v>
      </c>
      <c r="T364" s="20">
        <f t="shared" si="58"/>
        <v>8</v>
      </c>
      <c r="U364" s="20">
        <f t="shared" si="59"/>
        <v>7</v>
      </c>
      <c r="W364" s="20" t="str">
        <f t="shared" si="60"/>
        <v>M2</v>
      </c>
      <c r="X364" s="20" t="str">
        <f t="shared" si="61"/>
        <v>M4G</v>
      </c>
      <c r="Y364" s="20" t="str">
        <f t="shared" si="62"/>
        <v>A</v>
      </c>
      <c r="Z364" s="20" t="str">
        <f t="shared" si="63"/>
        <v>K</v>
      </c>
      <c r="AA364" s="20" t="str">
        <f t="shared" si="64"/>
        <v>A</v>
      </c>
    </row>
    <row r="365" spans="10:27" ht="16.5">
      <c r="J365" s="16">
        <v>361</v>
      </c>
      <c r="K365" s="19" t="s">
        <v>35</v>
      </c>
      <c r="L365" s="19" t="s">
        <v>34</v>
      </c>
      <c r="M365" s="19" t="s">
        <v>33</v>
      </c>
      <c r="N365" s="19" t="s">
        <v>43</v>
      </c>
      <c r="O365" s="19" t="s">
        <v>41</v>
      </c>
      <c r="Q365" s="20">
        <f t="shared" si="55"/>
        <v>3</v>
      </c>
      <c r="R365" s="20">
        <f t="shared" si="56"/>
        <v>2</v>
      </c>
      <c r="S365" s="20">
        <f t="shared" si="57"/>
        <v>6</v>
      </c>
      <c r="T365" s="20">
        <f t="shared" si="58"/>
        <v>9</v>
      </c>
      <c r="U365" s="20">
        <f t="shared" si="59"/>
        <v>7</v>
      </c>
      <c r="W365" s="20" t="str">
        <f t="shared" si="60"/>
        <v>M1</v>
      </c>
      <c r="X365" s="20" t="str">
        <f t="shared" si="61"/>
        <v>Scatter</v>
      </c>
      <c r="Y365" s="20" t="str">
        <f t="shared" si="62"/>
        <v>M4</v>
      </c>
      <c r="Z365" s="20" t="str">
        <f t="shared" si="63"/>
        <v>Q</v>
      </c>
      <c r="AA365" s="20" t="str">
        <f t="shared" si="64"/>
        <v>A</v>
      </c>
    </row>
    <row r="366" spans="10:27" ht="16.5">
      <c r="J366" s="29">
        <v>362</v>
      </c>
      <c r="K366" s="19" t="s">
        <v>36</v>
      </c>
      <c r="L366" s="19" t="s">
        <v>41</v>
      </c>
      <c r="M366" s="19" t="s">
        <v>65</v>
      </c>
      <c r="N366" s="19" t="s">
        <v>77</v>
      </c>
      <c r="O366" s="19" t="s">
        <v>43</v>
      </c>
      <c r="Q366" s="20">
        <f t="shared" si="55"/>
        <v>4</v>
      </c>
      <c r="R366" s="20">
        <f t="shared" si="56"/>
        <v>7</v>
      </c>
      <c r="S366" s="20">
        <f t="shared" si="57"/>
        <v>12</v>
      </c>
      <c r="T366" s="20">
        <f t="shared" si="58"/>
        <v>18</v>
      </c>
      <c r="U366" s="20">
        <f t="shared" si="59"/>
        <v>9</v>
      </c>
      <c r="W366" s="20" t="str">
        <f t="shared" si="60"/>
        <v>M2</v>
      </c>
      <c r="X366" s="20" t="str">
        <f t="shared" si="61"/>
        <v>A</v>
      </c>
      <c r="Y366" s="20" t="str">
        <f t="shared" si="62"/>
        <v>M2G</v>
      </c>
      <c r="Z366" s="20" t="str">
        <f t="shared" si="63"/>
        <v>JG</v>
      </c>
      <c r="AA366" s="20" t="str">
        <f t="shared" si="64"/>
        <v>Q</v>
      </c>
    </row>
    <row r="367" spans="10:27" ht="16.5">
      <c r="J367" s="29">
        <v>363</v>
      </c>
      <c r="K367" s="19" t="s">
        <v>42</v>
      </c>
      <c r="L367" s="19" t="s">
        <v>36</v>
      </c>
      <c r="M367" s="19" t="s">
        <v>44</v>
      </c>
      <c r="N367" s="19" t="s">
        <v>43</v>
      </c>
      <c r="O367" s="19" t="s">
        <v>41</v>
      </c>
      <c r="Q367" s="20">
        <f t="shared" si="55"/>
        <v>8</v>
      </c>
      <c r="R367" s="20">
        <f t="shared" si="56"/>
        <v>4</v>
      </c>
      <c r="S367" s="20">
        <f t="shared" si="57"/>
        <v>10</v>
      </c>
      <c r="T367" s="20">
        <f t="shared" si="58"/>
        <v>9</v>
      </c>
      <c r="U367" s="20">
        <f t="shared" si="59"/>
        <v>7</v>
      </c>
      <c r="W367" s="20" t="str">
        <f t="shared" si="60"/>
        <v>K</v>
      </c>
      <c r="X367" s="20" t="str">
        <f t="shared" si="61"/>
        <v>M2</v>
      </c>
      <c r="Y367" s="20" t="str">
        <f t="shared" si="62"/>
        <v>J</v>
      </c>
      <c r="Z367" s="20" t="str">
        <f t="shared" si="63"/>
        <v>Q</v>
      </c>
      <c r="AA367" s="20" t="str">
        <f t="shared" si="64"/>
        <v>A</v>
      </c>
    </row>
    <row r="368" spans="10:27" ht="16.5">
      <c r="J368" s="29">
        <v>364</v>
      </c>
      <c r="K368" s="19" t="s">
        <v>42</v>
      </c>
      <c r="L368" s="19" t="s">
        <v>35</v>
      </c>
      <c r="M368" s="19" t="s">
        <v>36</v>
      </c>
      <c r="N368" s="19" t="s">
        <v>42</v>
      </c>
      <c r="O368" s="19" t="s">
        <v>43</v>
      </c>
      <c r="Q368" s="20">
        <f t="shared" si="55"/>
        <v>8</v>
      </c>
      <c r="R368" s="20">
        <f t="shared" si="56"/>
        <v>3</v>
      </c>
      <c r="S368" s="20">
        <f t="shared" si="57"/>
        <v>4</v>
      </c>
      <c r="T368" s="20">
        <f t="shared" si="58"/>
        <v>8</v>
      </c>
      <c r="U368" s="20">
        <f t="shared" si="59"/>
        <v>9</v>
      </c>
      <c r="W368" s="20" t="str">
        <f t="shared" si="60"/>
        <v>K</v>
      </c>
      <c r="X368" s="20" t="str">
        <f t="shared" si="61"/>
        <v>M1</v>
      </c>
      <c r="Y368" s="20" t="str">
        <f t="shared" si="62"/>
        <v>M2</v>
      </c>
      <c r="Z368" s="20" t="str">
        <f t="shared" si="63"/>
        <v>K</v>
      </c>
      <c r="AA368" s="20" t="str">
        <f t="shared" si="64"/>
        <v>Q</v>
      </c>
    </row>
    <row r="369" spans="10:27" ht="16.5">
      <c r="J369" s="16">
        <v>365</v>
      </c>
      <c r="K369" s="19" t="s">
        <v>36</v>
      </c>
      <c r="L369" s="19" t="s">
        <v>33</v>
      </c>
      <c r="M369" s="19" t="s">
        <v>33</v>
      </c>
      <c r="N369" s="19" t="s">
        <v>32</v>
      </c>
      <c r="O369" s="19" t="s">
        <v>44</v>
      </c>
      <c r="Q369" s="20">
        <f t="shared" si="55"/>
        <v>4</v>
      </c>
      <c r="R369" s="20">
        <f t="shared" si="56"/>
        <v>6</v>
      </c>
      <c r="S369" s="20">
        <f t="shared" si="57"/>
        <v>6</v>
      </c>
      <c r="T369" s="20">
        <f t="shared" si="58"/>
        <v>5</v>
      </c>
      <c r="U369" s="20">
        <f t="shared" si="59"/>
        <v>10</v>
      </c>
      <c r="W369" s="20" t="str">
        <f t="shared" si="60"/>
        <v>M2</v>
      </c>
      <c r="X369" s="20" t="str">
        <f t="shared" si="61"/>
        <v>M4</v>
      </c>
      <c r="Y369" s="20" t="str">
        <f t="shared" si="62"/>
        <v>M4</v>
      </c>
      <c r="Z369" s="20" t="str">
        <f t="shared" si="63"/>
        <v>M3</v>
      </c>
      <c r="AA369" s="20" t="str">
        <f t="shared" si="64"/>
        <v>J</v>
      </c>
    </row>
    <row r="370" spans="10:27" ht="16.5">
      <c r="J370" s="16">
        <v>366</v>
      </c>
      <c r="K370" s="19" t="s">
        <v>42</v>
      </c>
      <c r="L370" s="19" t="s">
        <v>73</v>
      </c>
      <c r="M370" s="19" t="s">
        <v>43</v>
      </c>
      <c r="N370" s="19" t="s">
        <v>43</v>
      </c>
      <c r="O370" s="19" t="s">
        <v>42</v>
      </c>
      <c r="Q370" s="20">
        <f t="shared" si="55"/>
        <v>8</v>
      </c>
      <c r="R370" s="20">
        <f t="shared" si="56"/>
        <v>16</v>
      </c>
      <c r="S370" s="20">
        <f t="shared" si="57"/>
        <v>9</v>
      </c>
      <c r="T370" s="20">
        <f t="shared" si="58"/>
        <v>9</v>
      </c>
      <c r="U370" s="20">
        <f t="shared" si="59"/>
        <v>8</v>
      </c>
      <c r="W370" s="20" t="str">
        <f t="shared" si="60"/>
        <v>K</v>
      </c>
      <c r="X370" s="20" t="str">
        <f t="shared" si="61"/>
        <v>KG</v>
      </c>
      <c r="Y370" s="20" t="str">
        <f t="shared" si="62"/>
        <v>Q</v>
      </c>
      <c r="Z370" s="20" t="str">
        <f t="shared" si="63"/>
        <v>Q</v>
      </c>
      <c r="AA370" s="20" t="str">
        <f t="shared" si="64"/>
        <v>K</v>
      </c>
    </row>
    <row r="371" spans="10:27" ht="16.5">
      <c r="J371" s="29">
        <v>367</v>
      </c>
      <c r="K371" s="19" t="s">
        <v>41</v>
      </c>
      <c r="L371" s="19" t="s">
        <v>41</v>
      </c>
      <c r="M371" s="19" t="s">
        <v>32</v>
      </c>
      <c r="N371" s="19" t="s">
        <v>42</v>
      </c>
      <c r="O371" s="19" t="s">
        <v>43</v>
      </c>
      <c r="Q371" s="20">
        <f t="shared" si="55"/>
        <v>7</v>
      </c>
      <c r="R371" s="20">
        <f t="shared" si="56"/>
        <v>7</v>
      </c>
      <c r="S371" s="20">
        <f t="shared" si="57"/>
        <v>5</v>
      </c>
      <c r="T371" s="20">
        <f t="shared" si="58"/>
        <v>8</v>
      </c>
      <c r="U371" s="20">
        <f t="shared" si="59"/>
        <v>9</v>
      </c>
      <c r="W371" s="20" t="str">
        <f t="shared" si="60"/>
        <v>A</v>
      </c>
      <c r="X371" s="20" t="str">
        <f t="shared" si="61"/>
        <v>A</v>
      </c>
      <c r="Y371" s="20" t="str">
        <f t="shared" si="62"/>
        <v>M3</v>
      </c>
      <c r="Z371" s="20" t="str">
        <f t="shared" si="63"/>
        <v>K</v>
      </c>
      <c r="AA371" s="20" t="str">
        <f t="shared" si="64"/>
        <v>Q</v>
      </c>
    </row>
    <row r="372" spans="10:27" ht="16.5">
      <c r="J372" s="29">
        <v>368</v>
      </c>
      <c r="K372" s="19" t="s">
        <v>35</v>
      </c>
      <c r="L372" s="19" t="s">
        <v>41</v>
      </c>
      <c r="M372" s="19" t="s">
        <v>41</v>
      </c>
      <c r="N372" s="19" t="s">
        <v>33</v>
      </c>
      <c r="O372" s="19" t="s">
        <v>32</v>
      </c>
      <c r="Q372" s="20">
        <f t="shared" si="55"/>
        <v>3</v>
      </c>
      <c r="R372" s="20">
        <f t="shared" si="56"/>
        <v>7</v>
      </c>
      <c r="S372" s="20">
        <f t="shared" si="57"/>
        <v>7</v>
      </c>
      <c r="T372" s="20">
        <f t="shared" si="58"/>
        <v>6</v>
      </c>
      <c r="U372" s="20">
        <f t="shared" si="59"/>
        <v>5</v>
      </c>
      <c r="W372" s="20" t="str">
        <f t="shared" si="60"/>
        <v>M1</v>
      </c>
      <c r="X372" s="20" t="str">
        <f t="shared" si="61"/>
        <v>A</v>
      </c>
      <c r="Y372" s="20" t="str">
        <f t="shared" si="62"/>
        <v>A</v>
      </c>
      <c r="Z372" s="20" t="str">
        <f t="shared" si="63"/>
        <v>M4</v>
      </c>
      <c r="AA372" s="20" t="str">
        <f t="shared" si="64"/>
        <v>M3</v>
      </c>
    </row>
    <row r="373" spans="10:27" ht="16.5">
      <c r="J373" s="29">
        <v>369</v>
      </c>
      <c r="K373" s="19" t="s">
        <v>36</v>
      </c>
      <c r="L373" s="19" t="s">
        <v>33</v>
      </c>
      <c r="M373" s="19" t="s">
        <v>35</v>
      </c>
      <c r="N373" s="19" t="s">
        <v>43</v>
      </c>
      <c r="O373" s="19" t="s">
        <v>35</v>
      </c>
      <c r="Q373" s="20">
        <f t="shared" si="55"/>
        <v>4</v>
      </c>
      <c r="R373" s="20">
        <f t="shared" si="56"/>
        <v>6</v>
      </c>
      <c r="S373" s="20">
        <f t="shared" si="57"/>
        <v>3</v>
      </c>
      <c r="T373" s="20">
        <f t="shared" si="58"/>
        <v>9</v>
      </c>
      <c r="U373" s="20">
        <f t="shared" si="59"/>
        <v>3</v>
      </c>
      <c r="W373" s="20" t="str">
        <f t="shared" si="60"/>
        <v>M2</v>
      </c>
      <c r="X373" s="20" t="str">
        <f t="shared" si="61"/>
        <v>M4</v>
      </c>
      <c r="Y373" s="20" t="str">
        <f t="shared" si="62"/>
        <v>M1</v>
      </c>
      <c r="Z373" s="20" t="str">
        <f t="shared" si="63"/>
        <v>Q</v>
      </c>
      <c r="AA373" s="20" t="str">
        <f t="shared" si="64"/>
        <v>M1</v>
      </c>
    </row>
    <row r="374" spans="10:27" ht="16.5">
      <c r="J374" s="16">
        <v>370</v>
      </c>
      <c r="K374" s="19" t="s">
        <v>35</v>
      </c>
      <c r="L374" s="19" t="s">
        <v>36</v>
      </c>
      <c r="M374" s="19" t="s">
        <v>36</v>
      </c>
      <c r="N374" s="19" t="s">
        <v>43</v>
      </c>
      <c r="O374" s="19" t="s">
        <v>43</v>
      </c>
      <c r="Q374" s="20">
        <f t="shared" si="55"/>
        <v>3</v>
      </c>
      <c r="R374" s="20">
        <f t="shared" si="56"/>
        <v>4</v>
      </c>
      <c r="S374" s="20">
        <f t="shared" si="57"/>
        <v>4</v>
      </c>
      <c r="T374" s="20">
        <f t="shared" si="58"/>
        <v>9</v>
      </c>
      <c r="U374" s="20">
        <f t="shared" si="59"/>
        <v>9</v>
      </c>
      <c r="W374" s="20" t="str">
        <f t="shared" si="60"/>
        <v>M1</v>
      </c>
      <c r="X374" s="20" t="str">
        <f t="shared" si="61"/>
        <v>M2</v>
      </c>
      <c r="Y374" s="20" t="str">
        <f t="shared" si="62"/>
        <v>M2</v>
      </c>
      <c r="Z374" s="20" t="str">
        <f t="shared" si="63"/>
        <v>Q</v>
      </c>
      <c r="AA374" s="20" t="str">
        <f t="shared" si="64"/>
        <v>Q</v>
      </c>
    </row>
    <row r="375" spans="10:27" ht="16.5">
      <c r="J375" s="16">
        <v>371</v>
      </c>
      <c r="K375" s="19" t="s">
        <v>41</v>
      </c>
      <c r="L375" s="19" t="s">
        <v>33</v>
      </c>
      <c r="M375" s="19" t="s">
        <v>33</v>
      </c>
      <c r="N375" s="19" t="s">
        <v>33</v>
      </c>
      <c r="O375" s="19" t="s">
        <v>44</v>
      </c>
      <c r="Q375" s="20">
        <f t="shared" si="55"/>
        <v>7</v>
      </c>
      <c r="R375" s="20">
        <f t="shared" si="56"/>
        <v>6</v>
      </c>
      <c r="S375" s="20">
        <f t="shared" si="57"/>
        <v>6</v>
      </c>
      <c r="T375" s="20">
        <f t="shared" si="58"/>
        <v>6</v>
      </c>
      <c r="U375" s="20">
        <f t="shared" si="59"/>
        <v>10</v>
      </c>
      <c r="W375" s="20" t="str">
        <f t="shared" si="60"/>
        <v>A</v>
      </c>
      <c r="X375" s="20" t="str">
        <f t="shared" si="61"/>
        <v>M4</v>
      </c>
      <c r="Y375" s="20" t="str">
        <f t="shared" si="62"/>
        <v>M4</v>
      </c>
      <c r="Z375" s="20" t="str">
        <f t="shared" si="63"/>
        <v>M4</v>
      </c>
      <c r="AA375" s="20" t="str">
        <f t="shared" si="64"/>
        <v>J</v>
      </c>
    </row>
    <row r="376" spans="10:27" ht="16.5">
      <c r="J376" s="29">
        <v>372</v>
      </c>
      <c r="K376" s="19" t="s">
        <v>44</v>
      </c>
      <c r="L376" s="19" t="s">
        <v>43</v>
      </c>
      <c r="M376" s="19" t="s">
        <v>43</v>
      </c>
      <c r="N376" s="19" t="s">
        <v>43</v>
      </c>
      <c r="O376" s="19" t="s">
        <v>44</v>
      </c>
      <c r="Q376" s="20">
        <f t="shared" si="55"/>
        <v>10</v>
      </c>
      <c r="R376" s="20">
        <f t="shared" si="56"/>
        <v>9</v>
      </c>
      <c r="S376" s="20">
        <f t="shared" si="57"/>
        <v>9</v>
      </c>
      <c r="T376" s="20">
        <f t="shared" si="58"/>
        <v>9</v>
      </c>
      <c r="U376" s="20">
        <f t="shared" si="59"/>
        <v>10</v>
      </c>
      <c r="W376" s="20" t="str">
        <f t="shared" si="60"/>
        <v>J</v>
      </c>
      <c r="X376" s="20" t="str">
        <f t="shared" si="61"/>
        <v>Q</v>
      </c>
      <c r="Y376" s="20" t="str">
        <f t="shared" si="62"/>
        <v>Q</v>
      </c>
      <c r="Z376" s="20" t="str">
        <f t="shared" si="63"/>
        <v>Q</v>
      </c>
      <c r="AA376" s="20" t="str">
        <f t="shared" si="64"/>
        <v>J</v>
      </c>
    </row>
    <row r="377" spans="10:27" ht="16.5">
      <c r="J377" s="29">
        <v>373</v>
      </c>
      <c r="K377" s="19" t="s">
        <v>35</v>
      </c>
      <c r="L377" s="19" t="s">
        <v>33</v>
      </c>
      <c r="M377" s="19" t="s">
        <v>43</v>
      </c>
      <c r="N377" s="19" t="s">
        <v>34</v>
      </c>
      <c r="O377" s="19" t="s">
        <v>43</v>
      </c>
      <c r="Q377" s="20">
        <f t="shared" si="55"/>
        <v>3</v>
      </c>
      <c r="R377" s="20">
        <f t="shared" si="56"/>
        <v>6</v>
      </c>
      <c r="S377" s="20">
        <f t="shared" si="57"/>
        <v>9</v>
      </c>
      <c r="T377" s="20">
        <f t="shared" si="58"/>
        <v>2</v>
      </c>
      <c r="U377" s="20">
        <f t="shared" si="59"/>
        <v>9</v>
      </c>
      <c r="W377" s="20" t="str">
        <f t="shared" si="60"/>
        <v>M1</v>
      </c>
      <c r="X377" s="20" t="str">
        <f t="shared" si="61"/>
        <v>M4</v>
      </c>
      <c r="Y377" s="20" t="str">
        <f t="shared" si="62"/>
        <v>Q</v>
      </c>
      <c r="Z377" s="20" t="str">
        <f t="shared" si="63"/>
        <v>Scatter</v>
      </c>
      <c r="AA377" s="20" t="str">
        <f t="shared" si="64"/>
        <v>Q</v>
      </c>
    </row>
    <row r="378" spans="10:27" ht="16.5">
      <c r="J378" s="29">
        <v>374</v>
      </c>
      <c r="K378" s="19" t="s">
        <v>41</v>
      </c>
      <c r="L378" s="19" t="s">
        <v>43</v>
      </c>
      <c r="M378" s="19" t="s">
        <v>43</v>
      </c>
      <c r="N378" s="19" t="s">
        <v>33</v>
      </c>
      <c r="O378" s="19" t="s">
        <v>35</v>
      </c>
      <c r="Q378" s="20">
        <f t="shared" si="55"/>
        <v>7</v>
      </c>
      <c r="R378" s="20">
        <f t="shared" si="56"/>
        <v>9</v>
      </c>
      <c r="S378" s="20">
        <f t="shared" si="57"/>
        <v>9</v>
      </c>
      <c r="T378" s="20">
        <f t="shared" si="58"/>
        <v>6</v>
      </c>
      <c r="U378" s="20">
        <f t="shared" si="59"/>
        <v>3</v>
      </c>
      <c r="W378" s="20" t="str">
        <f t="shared" si="60"/>
        <v>A</v>
      </c>
      <c r="X378" s="20" t="str">
        <f t="shared" si="61"/>
        <v>Q</v>
      </c>
      <c r="Y378" s="20" t="str">
        <f t="shared" si="62"/>
        <v>Q</v>
      </c>
      <c r="Z378" s="20" t="str">
        <f t="shared" si="63"/>
        <v>M4</v>
      </c>
      <c r="AA378" s="20" t="str">
        <f t="shared" si="64"/>
        <v>M1</v>
      </c>
    </row>
    <row r="379" spans="10:27" ht="16.5">
      <c r="J379" s="16">
        <v>375</v>
      </c>
      <c r="K379" s="19" t="s">
        <v>35</v>
      </c>
      <c r="L379" s="19" t="s">
        <v>41</v>
      </c>
      <c r="M379" s="19" t="s">
        <v>78</v>
      </c>
      <c r="N379" s="19" t="s">
        <v>44</v>
      </c>
      <c r="O379" s="19" t="s">
        <v>43</v>
      </c>
      <c r="Q379" s="20">
        <f t="shared" si="55"/>
        <v>3</v>
      </c>
      <c r="R379" s="20">
        <f t="shared" si="56"/>
        <v>7</v>
      </c>
      <c r="S379" s="20">
        <f t="shared" si="57"/>
        <v>18</v>
      </c>
      <c r="T379" s="20">
        <f t="shared" si="58"/>
        <v>10</v>
      </c>
      <c r="U379" s="20">
        <f t="shared" si="59"/>
        <v>9</v>
      </c>
      <c r="W379" s="20" t="str">
        <f t="shared" si="60"/>
        <v>M1</v>
      </c>
      <c r="X379" s="20" t="str">
        <f t="shared" si="61"/>
        <v>A</v>
      </c>
      <c r="Y379" s="20" t="str">
        <f t="shared" si="62"/>
        <v>JG</v>
      </c>
      <c r="Z379" s="20" t="str">
        <f t="shared" si="63"/>
        <v>J</v>
      </c>
      <c r="AA379" s="20" t="str">
        <f t="shared" si="64"/>
        <v>Q</v>
      </c>
    </row>
    <row r="380" spans="10:27" ht="16.5">
      <c r="J380" s="16">
        <v>376</v>
      </c>
      <c r="K380" s="19" t="s">
        <v>35</v>
      </c>
      <c r="L380" s="19" t="s">
        <v>33</v>
      </c>
      <c r="M380" s="19" t="s">
        <v>44</v>
      </c>
      <c r="N380" s="19" t="s">
        <v>33</v>
      </c>
      <c r="O380" s="19" t="s">
        <v>32</v>
      </c>
      <c r="Q380" s="20">
        <f t="shared" si="55"/>
        <v>3</v>
      </c>
      <c r="R380" s="20">
        <f t="shared" si="56"/>
        <v>6</v>
      </c>
      <c r="S380" s="20">
        <f t="shared" si="57"/>
        <v>10</v>
      </c>
      <c r="T380" s="20">
        <f t="shared" si="58"/>
        <v>6</v>
      </c>
      <c r="U380" s="20">
        <f t="shared" si="59"/>
        <v>5</v>
      </c>
      <c r="W380" s="20" t="str">
        <f t="shared" si="60"/>
        <v>M1</v>
      </c>
      <c r="X380" s="20" t="str">
        <f t="shared" si="61"/>
        <v>M4</v>
      </c>
      <c r="Y380" s="20" t="str">
        <f t="shared" si="62"/>
        <v>J</v>
      </c>
      <c r="Z380" s="20" t="str">
        <f t="shared" si="63"/>
        <v>M4</v>
      </c>
      <c r="AA380" s="20" t="str">
        <f t="shared" si="64"/>
        <v>M3</v>
      </c>
    </row>
    <row r="381" spans="10:27" ht="16.5">
      <c r="J381" s="29">
        <v>377</v>
      </c>
      <c r="K381" s="19" t="s">
        <v>41</v>
      </c>
      <c r="L381" s="19" t="s">
        <v>41</v>
      </c>
      <c r="M381" s="19" t="s">
        <v>32</v>
      </c>
      <c r="N381" s="19" t="s">
        <v>43</v>
      </c>
      <c r="O381" s="19" t="s">
        <v>33</v>
      </c>
      <c r="Q381" s="20">
        <f t="shared" si="55"/>
        <v>7</v>
      </c>
      <c r="R381" s="20">
        <f t="shared" si="56"/>
        <v>7</v>
      </c>
      <c r="S381" s="20">
        <f t="shared" si="57"/>
        <v>5</v>
      </c>
      <c r="T381" s="20">
        <f t="shared" si="58"/>
        <v>9</v>
      </c>
      <c r="U381" s="20">
        <f t="shared" si="59"/>
        <v>6</v>
      </c>
      <c r="W381" s="20" t="str">
        <f t="shared" si="60"/>
        <v>A</v>
      </c>
      <c r="X381" s="20" t="str">
        <f t="shared" si="61"/>
        <v>A</v>
      </c>
      <c r="Y381" s="20" t="str">
        <f t="shared" si="62"/>
        <v>M3</v>
      </c>
      <c r="Z381" s="20" t="str">
        <f t="shared" si="63"/>
        <v>Q</v>
      </c>
      <c r="AA381" s="20" t="str">
        <f t="shared" si="64"/>
        <v>M4</v>
      </c>
    </row>
    <row r="382" spans="10:27" ht="16.5">
      <c r="J382" s="29">
        <v>378</v>
      </c>
      <c r="K382" s="19" t="s">
        <v>35</v>
      </c>
      <c r="L382" s="19" t="s">
        <v>33</v>
      </c>
      <c r="M382" s="19" t="s">
        <v>32</v>
      </c>
      <c r="N382" s="19" t="s">
        <v>43</v>
      </c>
      <c r="O382" s="19" t="s">
        <v>42</v>
      </c>
      <c r="Q382" s="20">
        <f t="shared" si="55"/>
        <v>3</v>
      </c>
      <c r="R382" s="20">
        <f t="shared" si="56"/>
        <v>6</v>
      </c>
      <c r="S382" s="20">
        <f t="shared" si="57"/>
        <v>5</v>
      </c>
      <c r="T382" s="20">
        <f t="shared" si="58"/>
        <v>9</v>
      </c>
      <c r="U382" s="20">
        <f t="shared" si="59"/>
        <v>8</v>
      </c>
      <c r="W382" s="20" t="str">
        <f t="shared" si="60"/>
        <v>M1</v>
      </c>
      <c r="X382" s="20" t="str">
        <f t="shared" si="61"/>
        <v>M4</v>
      </c>
      <c r="Y382" s="20" t="str">
        <f t="shared" si="62"/>
        <v>M3</v>
      </c>
      <c r="Z382" s="20" t="str">
        <f t="shared" si="63"/>
        <v>Q</v>
      </c>
      <c r="AA382" s="20" t="str">
        <f t="shared" si="64"/>
        <v>K</v>
      </c>
    </row>
    <row r="383" spans="10:27" ht="16.5">
      <c r="J383" s="29">
        <v>379</v>
      </c>
      <c r="K383" s="19" t="s">
        <v>41</v>
      </c>
      <c r="L383" s="19" t="s">
        <v>33</v>
      </c>
      <c r="M383" s="19" t="s">
        <v>67</v>
      </c>
      <c r="N383" s="19" t="s">
        <v>43</v>
      </c>
      <c r="O383" s="19" t="s">
        <v>32</v>
      </c>
      <c r="Q383" s="20">
        <f t="shared" si="55"/>
        <v>7</v>
      </c>
      <c r="R383" s="20">
        <f t="shared" si="56"/>
        <v>6</v>
      </c>
      <c r="S383" s="20">
        <f t="shared" si="57"/>
        <v>13</v>
      </c>
      <c r="T383" s="20">
        <f t="shared" si="58"/>
        <v>9</v>
      </c>
      <c r="U383" s="20">
        <f t="shared" si="59"/>
        <v>5</v>
      </c>
      <c r="W383" s="20" t="str">
        <f t="shared" si="60"/>
        <v>A</v>
      </c>
      <c r="X383" s="20" t="str">
        <f t="shared" si="61"/>
        <v>M4</v>
      </c>
      <c r="Y383" s="20" t="str">
        <f t="shared" si="62"/>
        <v>M3G</v>
      </c>
      <c r="Z383" s="20" t="str">
        <f t="shared" si="63"/>
        <v>Q</v>
      </c>
      <c r="AA383" s="20" t="str">
        <f t="shared" si="64"/>
        <v>M3</v>
      </c>
    </row>
    <row r="384" spans="10:27" ht="16.5">
      <c r="J384" s="16">
        <v>380</v>
      </c>
      <c r="K384" s="19" t="s">
        <v>41</v>
      </c>
      <c r="L384" s="19" t="s">
        <v>33</v>
      </c>
      <c r="M384" s="19" t="s">
        <v>43</v>
      </c>
      <c r="N384" s="19" t="s">
        <v>32</v>
      </c>
      <c r="O384" s="19" t="s">
        <v>32</v>
      </c>
      <c r="Q384" s="20">
        <f t="shared" si="55"/>
        <v>7</v>
      </c>
      <c r="R384" s="20">
        <f t="shared" si="56"/>
        <v>6</v>
      </c>
      <c r="S384" s="20">
        <f t="shared" si="57"/>
        <v>9</v>
      </c>
      <c r="T384" s="20">
        <f t="shared" si="58"/>
        <v>5</v>
      </c>
      <c r="U384" s="20">
        <f t="shared" si="59"/>
        <v>5</v>
      </c>
      <c r="W384" s="20" t="str">
        <f t="shared" si="60"/>
        <v>A</v>
      </c>
      <c r="X384" s="20" t="str">
        <f t="shared" si="61"/>
        <v>M4</v>
      </c>
      <c r="Y384" s="20" t="str">
        <f t="shared" si="62"/>
        <v>Q</v>
      </c>
      <c r="Z384" s="20" t="str">
        <f t="shared" si="63"/>
        <v>M3</v>
      </c>
      <c r="AA384" s="20" t="str">
        <f t="shared" si="64"/>
        <v>M3</v>
      </c>
    </row>
    <row r="385" spans="10:27" ht="16.5">
      <c r="J385" s="16">
        <v>381</v>
      </c>
      <c r="K385" s="19" t="s">
        <v>35</v>
      </c>
      <c r="L385" s="19" t="s">
        <v>43</v>
      </c>
      <c r="M385" s="19" t="s">
        <v>44</v>
      </c>
      <c r="N385" s="19" t="s">
        <v>42</v>
      </c>
      <c r="O385" s="19" t="s">
        <v>43</v>
      </c>
      <c r="Q385" s="20">
        <f t="shared" si="55"/>
        <v>3</v>
      </c>
      <c r="R385" s="20">
        <f t="shared" si="56"/>
        <v>9</v>
      </c>
      <c r="S385" s="20">
        <f t="shared" si="57"/>
        <v>10</v>
      </c>
      <c r="T385" s="20">
        <f t="shared" si="58"/>
        <v>8</v>
      </c>
      <c r="U385" s="20">
        <f t="shared" si="59"/>
        <v>9</v>
      </c>
      <c r="W385" s="20" t="str">
        <f t="shared" si="60"/>
        <v>M1</v>
      </c>
      <c r="X385" s="20" t="str">
        <f t="shared" si="61"/>
        <v>Q</v>
      </c>
      <c r="Y385" s="20" t="str">
        <f t="shared" si="62"/>
        <v>J</v>
      </c>
      <c r="Z385" s="20" t="str">
        <f t="shared" si="63"/>
        <v>K</v>
      </c>
      <c r="AA385" s="20" t="str">
        <f t="shared" si="64"/>
        <v>Q</v>
      </c>
    </row>
    <row r="386" spans="10:27" ht="16.5">
      <c r="J386" s="29">
        <v>382</v>
      </c>
      <c r="K386" s="19" t="s">
        <v>42</v>
      </c>
      <c r="L386" s="19" t="s">
        <v>36</v>
      </c>
      <c r="M386" s="19" t="s">
        <v>33</v>
      </c>
      <c r="N386" s="19" t="s">
        <v>43</v>
      </c>
      <c r="O386" s="19" t="s">
        <v>43</v>
      </c>
      <c r="Q386" s="20">
        <f t="shared" si="55"/>
        <v>8</v>
      </c>
      <c r="R386" s="20">
        <f t="shared" si="56"/>
        <v>4</v>
      </c>
      <c r="S386" s="20">
        <f t="shared" si="57"/>
        <v>6</v>
      </c>
      <c r="T386" s="20">
        <f t="shared" si="58"/>
        <v>9</v>
      </c>
      <c r="U386" s="20">
        <f t="shared" si="59"/>
        <v>9</v>
      </c>
      <c r="W386" s="20" t="str">
        <f t="shared" si="60"/>
        <v>K</v>
      </c>
      <c r="X386" s="20" t="str">
        <f t="shared" si="61"/>
        <v>M2</v>
      </c>
      <c r="Y386" s="20" t="str">
        <f t="shared" si="62"/>
        <v>M4</v>
      </c>
      <c r="Z386" s="20" t="str">
        <f t="shared" si="63"/>
        <v>Q</v>
      </c>
      <c r="AA386" s="20" t="str">
        <f t="shared" si="64"/>
        <v>Q</v>
      </c>
    </row>
    <row r="387" spans="10:27" ht="16.5">
      <c r="J387" s="29">
        <v>383</v>
      </c>
      <c r="K387" s="19" t="s">
        <v>36</v>
      </c>
      <c r="L387" s="19" t="s">
        <v>33</v>
      </c>
      <c r="M387" s="19" t="s">
        <v>42</v>
      </c>
      <c r="N387" s="19" t="s">
        <v>33</v>
      </c>
      <c r="O387" s="19" t="s">
        <v>43</v>
      </c>
      <c r="Q387" s="20">
        <f t="shared" si="55"/>
        <v>4</v>
      </c>
      <c r="R387" s="20">
        <f t="shared" si="56"/>
        <v>6</v>
      </c>
      <c r="S387" s="20">
        <f t="shared" si="57"/>
        <v>8</v>
      </c>
      <c r="T387" s="20">
        <f t="shared" si="58"/>
        <v>6</v>
      </c>
      <c r="U387" s="20">
        <f t="shared" si="59"/>
        <v>9</v>
      </c>
      <c r="W387" s="20" t="str">
        <f t="shared" si="60"/>
        <v>M2</v>
      </c>
      <c r="X387" s="20" t="str">
        <f t="shared" si="61"/>
        <v>M4</v>
      </c>
      <c r="Y387" s="20" t="str">
        <f t="shared" si="62"/>
        <v>K</v>
      </c>
      <c r="Z387" s="20" t="str">
        <f t="shared" si="63"/>
        <v>M4</v>
      </c>
      <c r="AA387" s="20" t="str">
        <f t="shared" si="64"/>
        <v>Q</v>
      </c>
    </row>
    <row r="388" spans="10:27" ht="16.5">
      <c r="J388" s="29">
        <v>384</v>
      </c>
      <c r="K388" s="19" t="s">
        <v>44</v>
      </c>
      <c r="L388" s="19" t="s">
        <v>43</v>
      </c>
      <c r="M388" s="19" t="s">
        <v>32</v>
      </c>
      <c r="N388" s="19" t="s">
        <v>34</v>
      </c>
      <c r="O388" s="19" t="s">
        <v>36</v>
      </c>
      <c r="Q388" s="20">
        <f t="shared" si="55"/>
        <v>10</v>
      </c>
      <c r="R388" s="20">
        <f t="shared" si="56"/>
        <v>9</v>
      </c>
      <c r="S388" s="20">
        <f t="shared" si="57"/>
        <v>5</v>
      </c>
      <c r="T388" s="20">
        <f t="shared" si="58"/>
        <v>2</v>
      </c>
      <c r="U388" s="20">
        <f t="shared" si="59"/>
        <v>4</v>
      </c>
      <c r="W388" s="20" t="str">
        <f t="shared" si="60"/>
        <v>J</v>
      </c>
      <c r="X388" s="20" t="str">
        <f t="shared" si="61"/>
        <v>Q</v>
      </c>
      <c r="Y388" s="20" t="str">
        <f t="shared" si="62"/>
        <v>M3</v>
      </c>
      <c r="Z388" s="20" t="str">
        <f t="shared" si="63"/>
        <v>Scatter</v>
      </c>
      <c r="AA388" s="20" t="str">
        <f t="shared" si="64"/>
        <v>M2</v>
      </c>
    </row>
    <row r="389" spans="10:27" ht="16.5">
      <c r="J389" s="16">
        <v>385</v>
      </c>
      <c r="K389" s="19" t="s">
        <v>42</v>
      </c>
      <c r="L389" s="19" t="s">
        <v>33</v>
      </c>
      <c r="M389" s="19" t="s">
        <v>67</v>
      </c>
      <c r="N389" s="19" t="s">
        <v>33</v>
      </c>
      <c r="O389" s="19" t="s">
        <v>43</v>
      </c>
      <c r="Q389" s="20">
        <f t="shared" ref="Q389:Q403" si="65">IF(K389="","",VLOOKUP(K389,$A:$H,8,FALSE))</f>
        <v>8</v>
      </c>
      <c r="R389" s="20">
        <f t="shared" ref="R389:R403" si="66">IF(L389="","",VLOOKUP(L389,$A:$H,8,FALSE))</f>
        <v>6</v>
      </c>
      <c r="S389" s="20">
        <f t="shared" ref="S389:S403" si="67">IF(M389="","",VLOOKUP(M389,$A:$H,8,FALSE))</f>
        <v>13</v>
      </c>
      <c r="T389" s="20">
        <f t="shared" ref="T389:T403" si="68">IF(N389="","",VLOOKUP(N389,$A:$H,8,FALSE))</f>
        <v>6</v>
      </c>
      <c r="U389" s="20">
        <f t="shared" ref="U389:U403" si="69">IF(O389="","",VLOOKUP(O389,$A:$H,8,FALSE))</f>
        <v>9</v>
      </c>
      <c r="W389" s="20" t="str">
        <f t="shared" ref="W389:W403" si="70">IF(K389="","",VLOOKUP(K389,$A:$H,2,FALSE))</f>
        <v>K</v>
      </c>
      <c r="X389" s="20" t="str">
        <f t="shared" ref="X389:X403" si="71">IF(L389="","",VLOOKUP(L389,$A:$H,2,FALSE))</f>
        <v>M4</v>
      </c>
      <c r="Y389" s="20" t="str">
        <f t="shared" ref="Y389:Y403" si="72">IF(M389="","",VLOOKUP(M389,$A:$H,2,FALSE))</f>
        <v>M3G</v>
      </c>
      <c r="Z389" s="20" t="str">
        <f t="shared" ref="Z389:Z403" si="73">IF(N389="","",VLOOKUP(N389,$A:$H,2,FALSE))</f>
        <v>M4</v>
      </c>
      <c r="AA389" s="20" t="str">
        <f t="shared" ref="AA389:AA403" si="74">IF(O389="","",VLOOKUP(O389,$A:$H,2,FALSE))</f>
        <v>Q</v>
      </c>
    </row>
    <row r="390" spans="10:27" ht="16.5">
      <c r="J390" s="16">
        <v>386</v>
      </c>
      <c r="K390" s="19" t="s">
        <v>44</v>
      </c>
      <c r="L390" s="19" t="s">
        <v>72</v>
      </c>
      <c r="M390" s="19" t="s">
        <v>44</v>
      </c>
      <c r="N390" s="19" t="s">
        <v>75</v>
      </c>
      <c r="O390" s="19" t="s">
        <v>41</v>
      </c>
      <c r="Q390" s="20">
        <f t="shared" si="65"/>
        <v>10</v>
      </c>
      <c r="R390" s="20">
        <f t="shared" si="66"/>
        <v>15</v>
      </c>
      <c r="S390" s="20">
        <f t="shared" si="67"/>
        <v>10</v>
      </c>
      <c r="T390" s="20">
        <f t="shared" si="68"/>
        <v>17</v>
      </c>
      <c r="U390" s="20">
        <f t="shared" si="69"/>
        <v>7</v>
      </c>
      <c r="W390" s="20" t="str">
        <f t="shared" si="70"/>
        <v>J</v>
      </c>
      <c r="X390" s="20" t="str">
        <f t="shared" si="71"/>
        <v>AG</v>
      </c>
      <c r="Y390" s="20" t="str">
        <f t="shared" si="72"/>
        <v>J</v>
      </c>
      <c r="Z390" s="20" t="str">
        <f t="shared" si="73"/>
        <v>QG</v>
      </c>
      <c r="AA390" s="20" t="str">
        <f t="shared" si="74"/>
        <v>A</v>
      </c>
    </row>
    <row r="391" spans="10:27" ht="16.5">
      <c r="J391" s="29">
        <v>387</v>
      </c>
      <c r="K391" s="19" t="s">
        <v>36</v>
      </c>
      <c r="L391" s="19" t="s">
        <v>36</v>
      </c>
      <c r="M391" s="19" t="s">
        <v>43</v>
      </c>
      <c r="N391" s="19" t="s">
        <v>43</v>
      </c>
      <c r="O391" s="19" t="s">
        <v>36</v>
      </c>
      <c r="Q391" s="20">
        <f t="shared" si="65"/>
        <v>4</v>
      </c>
      <c r="R391" s="20">
        <f t="shared" si="66"/>
        <v>4</v>
      </c>
      <c r="S391" s="20">
        <f t="shared" si="67"/>
        <v>9</v>
      </c>
      <c r="T391" s="20">
        <f t="shared" si="68"/>
        <v>9</v>
      </c>
      <c r="U391" s="20">
        <f t="shared" si="69"/>
        <v>4</v>
      </c>
      <c r="W391" s="20" t="str">
        <f t="shared" si="70"/>
        <v>M2</v>
      </c>
      <c r="X391" s="20" t="str">
        <f t="shared" si="71"/>
        <v>M2</v>
      </c>
      <c r="Y391" s="20" t="str">
        <f t="shared" si="72"/>
        <v>Q</v>
      </c>
      <c r="Z391" s="20" t="str">
        <f t="shared" si="73"/>
        <v>Q</v>
      </c>
      <c r="AA391" s="20" t="str">
        <f t="shared" si="74"/>
        <v>M2</v>
      </c>
    </row>
    <row r="392" spans="10:27" ht="16.5">
      <c r="J392" s="29">
        <v>388</v>
      </c>
      <c r="K392" s="19" t="s">
        <v>44</v>
      </c>
      <c r="L392" s="19" t="s">
        <v>33</v>
      </c>
      <c r="M392" s="19" t="s">
        <v>44</v>
      </c>
      <c r="N392" s="19" t="s">
        <v>41</v>
      </c>
      <c r="O392" s="19" t="s">
        <v>44</v>
      </c>
      <c r="Q392" s="20">
        <f t="shared" si="65"/>
        <v>10</v>
      </c>
      <c r="R392" s="20">
        <f t="shared" si="66"/>
        <v>6</v>
      </c>
      <c r="S392" s="20">
        <f t="shared" si="67"/>
        <v>10</v>
      </c>
      <c r="T392" s="20">
        <f t="shared" si="68"/>
        <v>7</v>
      </c>
      <c r="U392" s="20">
        <f t="shared" si="69"/>
        <v>10</v>
      </c>
      <c r="W392" s="20" t="str">
        <f t="shared" si="70"/>
        <v>J</v>
      </c>
      <c r="X392" s="20" t="str">
        <f t="shared" si="71"/>
        <v>M4</v>
      </c>
      <c r="Y392" s="20" t="str">
        <f t="shared" si="72"/>
        <v>J</v>
      </c>
      <c r="Z392" s="20" t="str">
        <f t="shared" si="73"/>
        <v>A</v>
      </c>
      <c r="AA392" s="20" t="str">
        <f t="shared" si="74"/>
        <v>J</v>
      </c>
    </row>
    <row r="393" spans="10:27" ht="16.5">
      <c r="J393" s="29">
        <v>389</v>
      </c>
      <c r="K393" s="19" t="s">
        <v>42</v>
      </c>
      <c r="L393" s="19" t="s">
        <v>32</v>
      </c>
      <c r="M393" s="19" t="s">
        <v>67</v>
      </c>
      <c r="N393" s="19" t="s">
        <v>44</v>
      </c>
      <c r="O393" s="19" t="s">
        <v>41</v>
      </c>
      <c r="Q393" s="20">
        <f t="shared" si="65"/>
        <v>8</v>
      </c>
      <c r="R393" s="20">
        <f t="shared" si="66"/>
        <v>5</v>
      </c>
      <c r="S393" s="20">
        <f t="shared" si="67"/>
        <v>13</v>
      </c>
      <c r="T393" s="20">
        <f t="shared" si="68"/>
        <v>10</v>
      </c>
      <c r="U393" s="20">
        <f t="shared" si="69"/>
        <v>7</v>
      </c>
      <c r="W393" s="20" t="str">
        <f t="shared" si="70"/>
        <v>K</v>
      </c>
      <c r="X393" s="20" t="str">
        <f t="shared" si="71"/>
        <v>M3</v>
      </c>
      <c r="Y393" s="20" t="str">
        <f t="shared" si="72"/>
        <v>M3G</v>
      </c>
      <c r="Z393" s="20" t="str">
        <f t="shared" si="73"/>
        <v>J</v>
      </c>
      <c r="AA393" s="20" t="str">
        <f t="shared" si="74"/>
        <v>A</v>
      </c>
    </row>
    <row r="394" spans="10:27" ht="16.5">
      <c r="J394" s="16">
        <v>390</v>
      </c>
      <c r="K394" s="19" t="s">
        <v>44</v>
      </c>
      <c r="L394" s="19" t="s">
        <v>43</v>
      </c>
      <c r="M394" s="19" t="s">
        <v>41</v>
      </c>
      <c r="N394" s="19" t="s">
        <v>42</v>
      </c>
      <c r="O394" s="19" t="s">
        <v>36</v>
      </c>
      <c r="Q394" s="20">
        <f t="shared" si="65"/>
        <v>10</v>
      </c>
      <c r="R394" s="20">
        <f t="shared" si="66"/>
        <v>9</v>
      </c>
      <c r="S394" s="20">
        <f t="shared" si="67"/>
        <v>7</v>
      </c>
      <c r="T394" s="20">
        <f t="shared" si="68"/>
        <v>8</v>
      </c>
      <c r="U394" s="20">
        <f t="shared" si="69"/>
        <v>4</v>
      </c>
      <c r="W394" s="20" t="str">
        <f t="shared" si="70"/>
        <v>J</v>
      </c>
      <c r="X394" s="20" t="str">
        <f t="shared" si="71"/>
        <v>Q</v>
      </c>
      <c r="Y394" s="20" t="str">
        <f t="shared" si="72"/>
        <v>A</v>
      </c>
      <c r="Z394" s="20" t="str">
        <f t="shared" si="73"/>
        <v>K</v>
      </c>
      <c r="AA394" s="20" t="str">
        <f t="shared" si="74"/>
        <v>M2</v>
      </c>
    </row>
    <row r="395" spans="10:27" ht="16.5">
      <c r="J395" s="16">
        <v>391</v>
      </c>
      <c r="K395" s="19" t="s">
        <v>43</v>
      </c>
      <c r="L395" s="19" t="s">
        <v>65</v>
      </c>
      <c r="M395" s="19" t="s">
        <v>42</v>
      </c>
      <c r="N395" s="19" t="s">
        <v>43</v>
      </c>
      <c r="O395" s="19" t="s">
        <v>44</v>
      </c>
      <c r="Q395" s="20">
        <f t="shared" si="65"/>
        <v>9</v>
      </c>
      <c r="R395" s="20">
        <f t="shared" si="66"/>
        <v>12</v>
      </c>
      <c r="S395" s="20">
        <f t="shared" si="67"/>
        <v>8</v>
      </c>
      <c r="T395" s="20">
        <f t="shared" si="68"/>
        <v>9</v>
      </c>
      <c r="U395" s="20">
        <f t="shared" si="69"/>
        <v>10</v>
      </c>
      <c r="W395" s="20" t="str">
        <f t="shared" si="70"/>
        <v>Q</v>
      </c>
      <c r="X395" s="20" t="str">
        <f t="shared" si="71"/>
        <v>M2G</v>
      </c>
      <c r="Y395" s="20" t="str">
        <f t="shared" si="72"/>
        <v>K</v>
      </c>
      <c r="Z395" s="20" t="str">
        <f t="shared" si="73"/>
        <v>Q</v>
      </c>
      <c r="AA395" s="20" t="str">
        <f t="shared" si="74"/>
        <v>J</v>
      </c>
    </row>
    <row r="396" spans="10:27" ht="16.5">
      <c r="J396" s="29">
        <v>392</v>
      </c>
      <c r="K396" s="19" t="s">
        <v>44</v>
      </c>
      <c r="L396" s="19" t="s">
        <v>36</v>
      </c>
      <c r="M396" s="19" t="s">
        <v>67</v>
      </c>
      <c r="N396" s="19" t="s">
        <v>75</v>
      </c>
      <c r="O396" s="19" t="s">
        <v>36</v>
      </c>
      <c r="Q396" s="20">
        <f t="shared" si="65"/>
        <v>10</v>
      </c>
      <c r="R396" s="20">
        <f t="shared" si="66"/>
        <v>4</v>
      </c>
      <c r="S396" s="20">
        <f t="shared" si="67"/>
        <v>13</v>
      </c>
      <c r="T396" s="20">
        <f t="shared" si="68"/>
        <v>17</v>
      </c>
      <c r="U396" s="20">
        <f t="shared" si="69"/>
        <v>4</v>
      </c>
      <c r="W396" s="20" t="str">
        <f t="shared" si="70"/>
        <v>J</v>
      </c>
      <c r="X396" s="20" t="str">
        <f t="shared" si="71"/>
        <v>M2</v>
      </c>
      <c r="Y396" s="20" t="str">
        <f t="shared" si="72"/>
        <v>M3G</v>
      </c>
      <c r="Z396" s="20" t="str">
        <f t="shared" si="73"/>
        <v>QG</v>
      </c>
      <c r="AA396" s="20" t="str">
        <f t="shared" si="74"/>
        <v>M2</v>
      </c>
    </row>
    <row r="397" spans="10:27" ht="16.5">
      <c r="J397" s="29">
        <v>393</v>
      </c>
      <c r="K397" s="19" t="s">
        <v>41</v>
      </c>
      <c r="L397" s="19" t="s">
        <v>69</v>
      </c>
      <c r="M397" s="19" t="s">
        <v>44</v>
      </c>
      <c r="N397" s="19" t="s">
        <v>35</v>
      </c>
      <c r="O397" s="19" t="s">
        <v>42</v>
      </c>
      <c r="Q397" s="20">
        <f t="shared" si="65"/>
        <v>7</v>
      </c>
      <c r="R397" s="20">
        <f t="shared" si="66"/>
        <v>14</v>
      </c>
      <c r="S397" s="20">
        <f t="shared" si="67"/>
        <v>10</v>
      </c>
      <c r="T397" s="20">
        <f t="shared" si="68"/>
        <v>3</v>
      </c>
      <c r="U397" s="20">
        <f t="shared" si="69"/>
        <v>8</v>
      </c>
      <c r="W397" s="20" t="str">
        <f t="shared" si="70"/>
        <v>A</v>
      </c>
      <c r="X397" s="20" t="str">
        <f t="shared" si="71"/>
        <v>M4G</v>
      </c>
      <c r="Y397" s="20" t="str">
        <f t="shared" si="72"/>
        <v>J</v>
      </c>
      <c r="Z397" s="20" t="str">
        <f t="shared" si="73"/>
        <v>M1</v>
      </c>
      <c r="AA397" s="20" t="str">
        <f t="shared" si="74"/>
        <v>K</v>
      </c>
    </row>
    <row r="398" spans="10:27" ht="16.5">
      <c r="J398" s="29">
        <v>394</v>
      </c>
      <c r="K398" s="19" t="s">
        <v>42</v>
      </c>
      <c r="L398" s="19" t="s">
        <v>69</v>
      </c>
      <c r="M398" s="19" t="s">
        <v>44</v>
      </c>
      <c r="N398" s="19" t="s">
        <v>32</v>
      </c>
      <c r="O398" s="19" t="s">
        <v>44</v>
      </c>
      <c r="Q398" s="20">
        <f t="shared" si="65"/>
        <v>8</v>
      </c>
      <c r="R398" s="20">
        <f t="shared" si="66"/>
        <v>14</v>
      </c>
      <c r="S398" s="20">
        <f t="shared" si="67"/>
        <v>10</v>
      </c>
      <c r="T398" s="20">
        <f t="shared" si="68"/>
        <v>5</v>
      </c>
      <c r="U398" s="20">
        <f t="shared" si="69"/>
        <v>10</v>
      </c>
      <c r="W398" s="20" t="str">
        <f t="shared" si="70"/>
        <v>K</v>
      </c>
      <c r="X398" s="20" t="str">
        <f t="shared" si="71"/>
        <v>M4G</v>
      </c>
      <c r="Y398" s="20" t="str">
        <f t="shared" si="72"/>
        <v>J</v>
      </c>
      <c r="Z398" s="20" t="str">
        <f t="shared" si="73"/>
        <v>M3</v>
      </c>
      <c r="AA398" s="20" t="str">
        <f t="shared" si="74"/>
        <v>J</v>
      </c>
    </row>
    <row r="399" spans="10:27" ht="16.5">
      <c r="J399" s="16">
        <v>395</v>
      </c>
      <c r="K399" s="19" t="s">
        <v>34</v>
      </c>
      <c r="L399" s="19" t="s">
        <v>33</v>
      </c>
      <c r="M399" s="19" t="s">
        <v>32</v>
      </c>
      <c r="N399" s="19" t="s">
        <v>44</v>
      </c>
      <c r="O399" s="19" t="s">
        <v>32</v>
      </c>
      <c r="Q399" s="20">
        <f t="shared" si="65"/>
        <v>2</v>
      </c>
      <c r="R399" s="20">
        <f t="shared" si="66"/>
        <v>6</v>
      </c>
      <c r="S399" s="20">
        <f t="shared" si="67"/>
        <v>5</v>
      </c>
      <c r="T399" s="20">
        <f t="shared" si="68"/>
        <v>10</v>
      </c>
      <c r="U399" s="20">
        <f t="shared" si="69"/>
        <v>5</v>
      </c>
      <c r="W399" s="20" t="str">
        <f t="shared" si="70"/>
        <v>Scatter</v>
      </c>
      <c r="X399" s="20" t="str">
        <f t="shared" si="71"/>
        <v>M4</v>
      </c>
      <c r="Y399" s="20" t="str">
        <f t="shared" si="72"/>
        <v>M3</v>
      </c>
      <c r="Z399" s="20" t="str">
        <f t="shared" si="73"/>
        <v>J</v>
      </c>
      <c r="AA399" s="20" t="str">
        <f t="shared" si="74"/>
        <v>M3</v>
      </c>
    </row>
    <row r="400" spans="10:27" ht="16.5">
      <c r="J400" s="16">
        <v>396</v>
      </c>
      <c r="K400" s="19" t="s">
        <v>36</v>
      </c>
      <c r="L400" s="19" t="s">
        <v>44</v>
      </c>
      <c r="M400" s="19" t="s">
        <v>32</v>
      </c>
      <c r="N400" s="19" t="s">
        <v>78</v>
      </c>
      <c r="O400" s="19" t="s">
        <v>44</v>
      </c>
      <c r="Q400" s="20">
        <f t="shared" si="65"/>
        <v>4</v>
      </c>
      <c r="R400" s="20">
        <f t="shared" si="66"/>
        <v>10</v>
      </c>
      <c r="S400" s="20">
        <f t="shared" si="67"/>
        <v>5</v>
      </c>
      <c r="T400" s="20">
        <f t="shared" si="68"/>
        <v>18</v>
      </c>
      <c r="U400" s="20">
        <f t="shared" si="69"/>
        <v>10</v>
      </c>
      <c r="W400" s="20" t="str">
        <f t="shared" si="70"/>
        <v>M2</v>
      </c>
      <c r="X400" s="20" t="str">
        <f t="shared" si="71"/>
        <v>J</v>
      </c>
      <c r="Y400" s="20" t="str">
        <f t="shared" si="72"/>
        <v>M3</v>
      </c>
      <c r="Z400" s="20" t="str">
        <f t="shared" si="73"/>
        <v>JG</v>
      </c>
      <c r="AA400" s="20" t="str">
        <f t="shared" si="74"/>
        <v>J</v>
      </c>
    </row>
    <row r="401" spans="10:27" ht="16.5">
      <c r="J401" s="29">
        <v>397</v>
      </c>
      <c r="K401" s="19" t="s">
        <v>42</v>
      </c>
      <c r="L401" s="19" t="s">
        <v>72</v>
      </c>
      <c r="M401" s="19" t="s">
        <v>33</v>
      </c>
      <c r="N401" s="19" t="s">
        <v>44</v>
      </c>
      <c r="O401" s="19" t="s">
        <v>41</v>
      </c>
      <c r="Q401" s="20">
        <f t="shared" si="65"/>
        <v>8</v>
      </c>
      <c r="R401" s="20">
        <f t="shared" si="66"/>
        <v>15</v>
      </c>
      <c r="S401" s="20">
        <f t="shared" si="67"/>
        <v>6</v>
      </c>
      <c r="T401" s="20">
        <f t="shared" si="68"/>
        <v>10</v>
      </c>
      <c r="U401" s="20">
        <f t="shared" si="69"/>
        <v>7</v>
      </c>
      <c r="W401" s="20" t="str">
        <f t="shared" si="70"/>
        <v>K</v>
      </c>
      <c r="X401" s="20" t="str">
        <f t="shared" si="71"/>
        <v>AG</v>
      </c>
      <c r="Y401" s="20" t="str">
        <f t="shared" si="72"/>
        <v>M4</v>
      </c>
      <c r="Z401" s="20" t="str">
        <f t="shared" si="73"/>
        <v>J</v>
      </c>
      <c r="AA401" s="20" t="str">
        <f t="shared" si="74"/>
        <v>A</v>
      </c>
    </row>
    <row r="402" spans="10:27" ht="16.5">
      <c r="J402" s="29">
        <v>398</v>
      </c>
      <c r="K402" s="19" t="s">
        <v>35</v>
      </c>
      <c r="L402" s="19" t="s">
        <v>36</v>
      </c>
      <c r="M402" s="19" t="s">
        <v>43</v>
      </c>
      <c r="N402" s="19" t="s">
        <v>34</v>
      </c>
      <c r="O402" s="19" t="s">
        <v>43</v>
      </c>
      <c r="Q402" s="20">
        <f t="shared" si="65"/>
        <v>3</v>
      </c>
      <c r="R402" s="20">
        <f t="shared" si="66"/>
        <v>4</v>
      </c>
      <c r="S402" s="20">
        <f t="shared" si="67"/>
        <v>9</v>
      </c>
      <c r="T402" s="20">
        <f t="shared" si="68"/>
        <v>2</v>
      </c>
      <c r="U402" s="20">
        <f t="shared" si="69"/>
        <v>9</v>
      </c>
      <c r="W402" s="20" t="str">
        <f t="shared" si="70"/>
        <v>M1</v>
      </c>
      <c r="X402" s="20" t="str">
        <f t="shared" si="71"/>
        <v>M2</v>
      </c>
      <c r="Y402" s="20" t="str">
        <f t="shared" si="72"/>
        <v>Q</v>
      </c>
      <c r="Z402" s="20" t="str">
        <f t="shared" si="73"/>
        <v>Scatter</v>
      </c>
      <c r="AA402" s="20" t="str">
        <f t="shared" si="74"/>
        <v>Q</v>
      </c>
    </row>
    <row r="403" spans="10:27" ht="16.5">
      <c r="J403" s="29">
        <v>399</v>
      </c>
      <c r="K403" s="19" t="s">
        <v>42</v>
      </c>
      <c r="L403" s="19" t="s">
        <v>42</v>
      </c>
      <c r="M403" s="19" t="s">
        <v>33</v>
      </c>
      <c r="N403" s="19" t="s">
        <v>32</v>
      </c>
      <c r="O403" s="19" t="s">
        <v>33</v>
      </c>
      <c r="Q403" s="20">
        <f t="shared" si="65"/>
        <v>8</v>
      </c>
      <c r="R403" s="20">
        <f t="shared" si="66"/>
        <v>8</v>
      </c>
      <c r="S403" s="20">
        <f t="shared" si="67"/>
        <v>6</v>
      </c>
      <c r="T403" s="20">
        <f t="shared" si="68"/>
        <v>5</v>
      </c>
      <c r="U403" s="20">
        <f t="shared" si="69"/>
        <v>6</v>
      </c>
      <c r="W403" s="20" t="str">
        <f t="shared" si="70"/>
        <v>K</v>
      </c>
      <c r="X403" s="20" t="str">
        <f t="shared" si="71"/>
        <v>K</v>
      </c>
      <c r="Y403" s="20" t="str">
        <f t="shared" si="72"/>
        <v>M4</v>
      </c>
      <c r="Z403" s="20" t="str">
        <f t="shared" si="73"/>
        <v>M3</v>
      </c>
      <c r="AA403" s="20" t="str">
        <f t="shared" si="74"/>
        <v>M4</v>
      </c>
    </row>
  </sheetData>
  <phoneticPr fontId="20" type="noConversion"/>
  <conditionalFormatting sqref="K1:O1048576">
    <cfRule type="cellIs" dxfId="151" priority="1" operator="equal">
      <formula>"JG"</formula>
    </cfRule>
    <cfRule type="cellIs" dxfId="150" priority="2" operator="equal">
      <formula>"QG"</formula>
    </cfRule>
    <cfRule type="cellIs" dxfId="149" priority="3" operator="equal">
      <formula>"KG"</formula>
    </cfRule>
    <cfRule type="cellIs" dxfId="148" priority="4" operator="equal">
      <formula>"AG"</formula>
    </cfRule>
    <cfRule type="cellIs" dxfId="147" priority="5" operator="equal">
      <formula>"M4G"</formula>
    </cfRule>
    <cfRule type="cellIs" dxfId="146" priority="6" operator="equal">
      <formula>"M3G"</formula>
    </cfRule>
    <cfRule type="cellIs" dxfId="145" priority="7" operator="equal">
      <formula>"M2G"</formula>
    </cfRule>
    <cfRule type="cellIs" dxfId="144" priority="8" operator="equal">
      <formula>"M1G"</formula>
    </cfRule>
    <cfRule type="cellIs" dxfId="143" priority="9" operator="equal">
      <formula>"J"</formula>
    </cfRule>
    <cfRule type="cellIs" dxfId="142" priority="10" operator="equal">
      <formula>"Q"</formula>
    </cfRule>
    <cfRule type="cellIs" dxfId="141" priority="11" operator="equal">
      <formula>"K"</formula>
    </cfRule>
    <cfRule type="cellIs" dxfId="140" priority="12" operator="equal">
      <formula>"A"</formula>
    </cfRule>
    <cfRule type="cellIs" dxfId="139" priority="13" operator="equal">
      <formula>"M4"</formula>
    </cfRule>
    <cfRule type="cellIs" dxfId="138" priority="14" operator="equal">
      <formula>"M3"</formula>
    </cfRule>
    <cfRule type="cellIs" dxfId="137" priority="15" operator="equal">
      <formula>"M2"</formula>
    </cfRule>
    <cfRule type="cellIs" dxfId="136" priority="16" operator="equal">
      <formula>"M1"</formula>
    </cfRule>
    <cfRule type="cellIs" dxfId="135" priority="17" operator="equal">
      <formula>"C1"</formula>
    </cfRule>
    <cfRule type="cellIs" dxfId="134" priority="18" operator="equal">
      <formula>"WW1"</formula>
    </cfRule>
    <cfRule type="cellIs" dxfId="133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1"/>
  <sheetViews>
    <sheetView workbookViewId="0">
      <selection activeCell="E45" sqref="E45"/>
    </sheetView>
  </sheetViews>
  <sheetFormatPr defaultColWidth="8.875" defaultRowHeight="15.75"/>
  <cols>
    <col min="1" max="1" width="24" style="1" bestFit="1" customWidth="1"/>
    <col min="2" max="6" width="16.25" style="1" customWidth="1"/>
    <col min="7" max="8" width="6.125" style="1" customWidth="1"/>
    <col min="9" max="16384" width="8.875" style="1"/>
  </cols>
  <sheetData>
    <row r="1" spans="1:6" ht="63.75" customHeight="1"/>
    <row r="3" spans="1:6" ht="16.5">
      <c r="A3" s="2"/>
      <c r="B3" s="228"/>
      <c r="C3" s="228"/>
    </row>
    <row r="4" spans="1:6" ht="16.5">
      <c r="A4" s="29" t="s">
        <v>1</v>
      </c>
      <c r="B4" s="30" t="s">
        <v>2</v>
      </c>
      <c r="C4" s="29" t="s">
        <v>3</v>
      </c>
      <c r="D4" s="27"/>
    </row>
    <row r="5" spans="1:6">
      <c r="A5" s="42">
        <v>100</v>
      </c>
      <c r="B5" s="31">
        <v>1024</v>
      </c>
      <c r="C5" s="37">
        <f>Card!AH62</f>
        <v>0.27281769625366542</v>
      </c>
      <c r="D5" s="18"/>
    </row>
    <row r="6" spans="1:6">
      <c r="A6" s="28"/>
      <c r="B6" s="28"/>
      <c r="C6" s="28"/>
      <c r="D6" s="3"/>
      <c r="E6" s="23"/>
      <c r="F6" s="4"/>
    </row>
    <row r="7" spans="1:6">
      <c r="A7" s="27"/>
      <c r="B7" s="27"/>
      <c r="C7" s="27"/>
      <c r="D7" s="27"/>
      <c r="E7" s="27"/>
      <c r="F7" s="27"/>
    </row>
    <row r="8" spans="1:6" ht="16.5">
      <c r="A8" s="30" t="s">
        <v>9</v>
      </c>
      <c r="B8" s="30">
        <v>1</v>
      </c>
      <c r="C8" s="30">
        <v>2</v>
      </c>
      <c r="D8" s="30">
        <v>3</v>
      </c>
      <c r="E8" s="30">
        <v>4</v>
      </c>
      <c r="F8" s="30">
        <v>5</v>
      </c>
    </row>
    <row r="9" spans="1:6" ht="33">
      <c r="A9" s="41" t="s">
        <v>10</v>
      </c>
      <c r="B9" s="19">
        <v>4</v>
      </c>
      <c r="C9" s="19">
        <v>4</v>
      </c>
      <c r="D9" s="19">
        <v>4</v>
      </c>
      <c r="E9" s="19">
        <v>4</v>
      </c>
      <c r="F9" s="19">
        <v>4</v>
      </c>
    </row>
    <row r="11" spans="1:6" ht="18.75">
      <c r="A11" s="5" t="s">
        <v>45</v>
      </c>
      <c r="C11" s="6"/>
    </row>
    <row r="12" spans="1:6" ht="13.5" customHeight="1">
      <c r="A12" s="227" t="s">
        <v>92</v>
      </c>
      <c r="B12" s="227"/>
      <c r="C12" s="227"/>
      <c r="D12" s="227"/>
      <c r="E12" s="227"/>
      <c r="F12" s="227"/>
    </row>
    <row r="13" spans="1:6" ht="13.5" customHeight="1">
      <c r="A13" s="227"/>
      <c r="B13" s="227"/>
      <c r="C13" s="227"/>
      <c r="D13" s="227"/>
      <c r="E13" s="227"/>
      <c r="F13" s="227"/>
    </row>
    <row r="14" spans="1:6" ht="16.5" customHeight="1">
      <c r="A14" s="227"/>
      <c r="B14" s="227"/>
      <c r="C14" s="227"/>
      <c r="D14" s="227"/>
      <c r="E14" s="227"/>
      <c r="F14" s="227"/>
    </row>
    <row r="15" spans="1:6" ht="16.5" customHeight="1">
      <c r="A15" s="227"/>
      <c r="B15" s="227"/>
      <c r="C15" s="227"/>
      <c r="D15" s="227"/>
      <c r="E15" s="227"/>
      <c r="F15" s="227"/>
    </row>
    <row r="16" spans="1:6" ht="16.5" customHeight="1">
      <c r="A16" s="227"/>
      <c r="B16" s="227"/>
      <c r="C16" s="227"/>
      <c r="D16" s="227"/>
      <c r="E16" s="227"/>
      <c r="F16" s="227"/>
    </row>
    <row r="17" spans="1:6" ht="16.5" customHeight="1">
      <c r="A17" s="227"/>
      <c r="B17" s="227"/>
      <c r="C17" s="227"/>
      <c r="D17" s="227"/>
      <c r="E17" s="227"/>
      <c r="F17" s="227"/>
    </row>
    <row r="18" spans="1:6" ht="16.5" customHeight="1">
      <c r="A18" s="227"/>
      <c r="B18" s="227"/>
      <c r="C18" s="227"/>
      <c r="D18" s="227"/>
      <c r="E18" s="227"/>
      <c r="F18" s="227"/>
    </row>
    <row r="19" spans="1:6" ht="16.5" customHeight="1">
      <c r="A19" s="227"/>
      <c r="B19" s="227"/>
      <c r="C19" s="227"/>
      <c r="D19" s="227"/>
      <c r="E19" s="227"/>
      <c r="F19" s="227"/>
    </row>
    <row r="20" spans="1:6" ht="16.5" customHeight="1">
      <c r="A20" s="227"/>
      <c r="B20" s="227"/>
      <c r="C20" s="227"/>
      <c r="D20" s="227"/>
      <c r="E20" s="227"/>
      <c r="F20" s="227"/>
    </row>
    <row r="23" spans="1:6" ht="18" customHeight="1">
      <c r="A23" s="7" t="s">
        <v>46</v>
      </c>
      <c r="B23" s="1" t="s">
        <v>51</v>
      </c>
    </row>
    <row r="24" spans="1:6" ht="18" customHeight="1">
      <c r="A24" s="7"/>
    </row>
    <row r="25" spans="1:6" ht="18" customHeight="1">
      <c r="A25" s="33" t="s">
        <v>47</v>
      </c>
      <c r="B25" s="33" t="s">
        <v>11</v>
      </c>
    </row>
    <row r="26" spans="1:6" ht="18" customHeight="1">
      <c r="A26" s="38" t="s">
        <v>57</v>
      </c>
      <c r="B26" s="35" t="s">
        <v>50</v>
      </c>
    </row>
    <row r="27" spans="1:6" ht="18" customHeight="1">
      <c r="A27" s="40" t="s">
        <v>48</v>
      </c>
      <c r="B27" s="9"/>
      <c r="C27" s="40"/>
    </row>
    <row r="28" spans="1:6" ht="18" customHeight="1">
      <c r="A28" s="7"/>
    </row>
    <row r="29" spans="1:6" ht="18" customHeight="1">
      <c r="A29" s="33"/>
      <c r="B29" s="33" t="s">
        <v>54</v>
      </c>
      <c r="C29" s="33" t="s">
        <v>55</v>
      </c>
    </row>
    <row r="30" spans="1:6" ht="18" customHeight="1">
      <c r="A30" s="34">
        <v>5</v>
      </c>
      <c r="B30" s="35" t="s">
        <v>56</v>
      </c>
      <c r="C30" s="35" t="s">
        <v>56</v>
      </c>
    </row>
    <row r="31" spans="1:6" ht="18" customHeight="1">
      <c r="A31" s="34">
        <v>4</v>
      </c>
      <c r="B31" s="35" t="s">
        <v>56</v>
      </c>
      <c r="C31" s="35" t="s">
        <v>56</v>
      </c>
    </row>
    <row r="32" spans="1:6" ht="18" customHeight="1">
      <c r="A32" s="34">
        <v>3</v>
      </c>
      <c r="B32" s="35" t="s">
        <v>56</v>
      </c>
      <c r="C32" s="35" t="s">
        <v>56</v>
      </c>
    </row>
    <row r="33" spans="1:7" ht="16.5">
      <c r="A33" s="34"/>
      <c r="B33" s="36" t="s">
        <v>12</v>
      </c>
      <c r="C33" s="36" t="s">
        <v>13</v>
      </c>
      <c r="D33" s="36" t="s">
        <v>14</v>
      </c>
      <c r="E33" s="36" t="s">
        <v>15</v>
      </c>
      <c r="F33" s="24"/>
    </row>
    <row r="34" spans="1:7" ht="16.5">
      <c r="A34" s="38">
        <v>5</v>
      </c>
      <c r="B34" s="10">
        <v>250</v>
      </c>
      <c r="C34" s="10">
        <v>200</v>
      </c>
      <c r="D34" s="10">
        <v>150</v>
      </c>
      <c r="E34" s="10">
        <v>100</v>
      </c>
    </row>
    <row r="35" spans="1:7" ht="16.5">
      <c r="A35" s="39" t="s">
        <v>52</v>
      </c>
      <c r="B35" s="10">
        <v>150</v>
      </c>
      <c r="C35" s="10">
        <v>120</v>
      </c>
      <c r="D35" s="10">
        <v>90</v>
      </c>
      <c r="E35" s="10">
        <v>60</v>
      </c>
    </row>
    <row r="36" spans="1:7" ht="16.5">
      <c r="A36" s="39" t="s">
        <v>53</v>
      </c>
      <c r="B36" s="10">
        <v>50</v>
      </c>
      <c r="C36" s="10">
        <v>40</v>
      </c>
      <c r="D36" s="10">
        <v>30</v>
      </c>
      <c r="E36" s="10">
        <v>20</v>
      </c>
    </row>
    <row r="37" spans="1:7" ht="16.5">
      <c r="A37" s="38"/>
      <c r="B37" s="36" t="s">
        <v>37</v>
      </c>
      <c r="C37" s="36" t="s">
        <v>38</v>
      </c>
      <c r="D37" s="36" t="s">
        <v>39</v>
      </c>
      <c r="E37" s="36" t="s">
        <v>40</v>
      </c>
      <c r="F37" s="24"/>
      <c r="G37" s="24"/>
    </row>
    <row r="38" spans="1:7" ht="16.5">
      <c r="A38" s="38">
        <v>5</v>
      </c>
      <c r="B38" s="10">
        <v>50</v>
      </c>
      <c r="C38" s="10">
        <v>50</v>
      </c>
      <c r="D38" s="10">
        <v>25</v>
      </c>
      <c r="E38" s="10">
        <v>25</v>
      </c>
    </row>
    <row r="39" spans="1:7" ht="16.5">
      <c r="A39" s="39" t="s">
        <v>52</v>
      </c>
      <c r="B39" s="10">
        <v>30</v>
      </c>
      <c r="C39" s="10">
        <v>30</v>
      </c>
      <c r="D39" s="10">
        <v>15</v>
      </c>
      <c r="E39" s="10">
        <v>15</v>
      </c>
    </row>
    <row r="40" spans="1:7" ht="16.5">
      <c r="A40" s="39" t="s">
        <v>53</v>
      </c>
      <c r="B40" s="10">
        <v>10</v>
      </c>
      <c r="C40" s="10">
        <v>10</v>
      </c>
      <c r="D40" s="10">
        <v>5</v>
      </c>
      <c r="E40" s="10">
        <v>5</v>
      </c>
    </row>
    <row r="41" spans="1:7" ht="15.75" customHeight="1">
      <c r="B41" s="11"/>
      <c r="C41" s="11"/>
      <c r="F41" s="11"/>
    </row>
  </sheetData>
  <mergeCells count="2">
    <mergeCell ref="B3:C3"/>
    <mergeCell ref="A12:F20"/>
  </mergeCells>
  <phoneticPr fontId="20" type="noConversion"/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5" width="11.875" style="13" bestFit="1" customWidth="1" outlineLevel="1"/>
    <col min="26" max="27" width="10.5" style="13" bestFit="1" customWidth="1" outlineLevel="1"/>
    <col min="28" max="28" width="6.125" style="13" customWidth="1"/>
    <col min="29" max="29" width="18.87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99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99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13128</v>
      </c>
    </row>
    <row r="4" spans="1:30" ht="15.95" customHeight="1">
      <c r="A4" s="94" t="s">
        <v>61</v>
      </c>
      <c r="B4" s="48" t="s">
        <v>59</v>
      </c>
      <c r="C4" s="45">
        <f t="shared" ref="C4:C22" si="0">COUNTIF(K:K,$A4)</f>
        <v>0</v>
      </c>
      <c r="D4" s="17">
        <f t="shared" ref="D4:G19" si="1">COUNTIF(L:L,$A4)</f>
        <v>0</v>
      </c>
      <c r="E4" s="17">
        <f t="shared" si="1"/>
        <v>0</v>
      </c>
      <c r="F4" s="17">
        <f t="shared" si="1"/>
        <v>0</v>
      </c>
      <c r="G4" s="17">
        <f t="shared" si="1"/>
        <v>0</v>
      </c>
      <c r="H4" s="68">
        <v>0</v>
      </c>
      <c r="I4" s="54"/>
      <c r="J4" s="16">
        <v>0</v>
      </c>
      <c r="K4" s="211" t="s">
        <v>42</v>
      </c>
      <c r="L4" s="211" t="s">
        <v>64</v>
      </c>
      <c r="M4" s="19" t="s">
        <v>140</v>
      </c>
      <c r="N4" s="211" t="s">
        <v>44</v>
      </c>
      <c r="O4" s="211" t="s">
        <v>44</v>
      </c>
      <c r="P4" s="99"/>
      <c r="Q4" s="20">
        <f>IF(K4="","",VLOOKUP(K4,$A:$H,8,FALSE))</f>
        <v>8</v>
      </c>
      <c r="R4" s="20">
        <f>IF(L4="","",VLOOKUP(L4,$A:$H,8,FALSE))</f>
        <v>11</v>
      </c>
      <c r="S4" s="20">
        <f>IF(M4="","",VLOOKUP(M4,$A:$H,8,FALSE))</f>
        <v>10</v>
      </c>
      <c r="T4" s="20">
        <f>IF(N4="","",VLOOKUP(N4,$A:$H,8,FALSE))</f>
        <v>10</v>
      </c>
      <c r="U4" s="20">
        <f>IF(O4="","",VLOOKUP(O4,$A:$H,8,FALSE))</f>
        <v>10</v>
      </c>
      <c r="W4" s="20" t="str">
        <f>IF(K4="","",VLOOKUP(K4,$A:$H,2,FALSE))</f>
        <v>K</v>
      </c>
      <c r="X4" s="20" t="str">
        <f>IF(L4="","",VLOOKUP(L4,$A:$H,2,FALSE))</f>
        <v>M1G</v>
      </c>
      <c r="Y4" s="20" t="str">
        <f>IF(M4="","",VLOOKUP(M4,$A:$H,2,FALSE))</f>
        <v>J</v>
      </c>
      <c r="Z4" s="20" t="str">
        <f>IF(N4="","",VLOOKUP(N4,$A:$H,2,FALSE))</f>
        <v>J</v>
      </c>
      <c r="AA4" s="20" t="str">
        <f>IF(O4="","",VLOOKUP(O4,$A:$H,2,FALSE))</f>
        <v>J</v>
      </c>
      <c r="AB4" s="55"/>
      <c r="AC4" s="60">
        <v>2</v>
      </c>
      <c r="AD4" s="64">
        <v>2000</v>
      </c>
    </row>
    <row r="5" spans="1:30" ht="15.95" customHeight="1">
      <c r="A5" s="95" t="s">
        <v>62</v>
      </c>
      <c r="B5" s="43" t="s">
        <v>60</v>
      </c>
      <c r="C5" s="46">
        <f t="shared" si="0"/>
        <v>0</v>
      </c>
      <c r="D5" s="21">
        <f t="shared" si="1"/>
        <v>0</v>
      </c>
      <c r="E5" s="21">
        <f t="shared" si="1"/>
        <v>0</v>
      </c>
      <c r="F5" s="21">
        <f t="shared" si="1"/>
        <v>0</v>
      </c>
      <c r="G5" s="21">
        <f t="shared" si="1"/>
        <v>0</v>
      </c>
      <c r="H5" s="49">
        <v>1</v>
      </c>
      <c r="I5" s="54"/>
      <c r="J5" s="16">
        <v>1</v>
      </c>
      <c r="K5" s="19" t="s">
        <v>42</v>
      </c>
      <c r="L5" s="19" t="s">
        <v>212</v>
      </c>
      <c r="M5" s="19" t="s">
        <v>72</v>
      </c>
      <c r="N5" s="211" t="s">
        <v>33</v>
      </c>
      <c r="O5" s="211" t="s">
        <v>43</v>
      </c>
      <c r="P5" s="99"/>
      <c r="Q5" s="20">
        <f t="shared" ref="Q5:Q68" si="2">IF(K5="","",VLOOKUP(K5,$A:$H,8,FALSE))</f>
        <v>8</v>
      </c>
      <c r="R5" s="20">
        <f t="shared" ref="R5:R68" si="3">IF(L5="","",VLOOKUP(L5,$A:$H,8,FALSE))</f>
        <v>3</v>
      </c>
      <c r="S5" s="20">
        <f t="shared" ref="S5:S68" si="4">IF(M5="","",VLOOKUP(M5,$A:$H,8,FALSE))</f>
        <v>15</v>
      </c>
      <c r="T5" s="20">
        <f t="shared" ref="T5:T68" si="5">IF(N5="","",VLOOKUP(N5,$A:$H,8,FALSE))</f>
        <v>6</v>
      </c>
      <c r="U5" s="20">
        <f t="shared" ref="U5:U68" si="6">IF(O5="","",VLOOKUP(O5,$A:$H,8,FALSE))</f>
        <v>9</v>
      </c>
      <c r="W5" s="20" t="str">
        <f t="shared" ref="W5:W68" si="7">IF(K5="","",VLOOKUP(K5,$A:$H,2,FALSE))</f>
        <v>K</v>
      </c>
      <c r="X5" s="20" t="str">
        <f t="shared" ref="X5:X68" si="8">IF(L5="","",VLOOKUP(L5,$A:$H,2,FALSE))</f>
        <v>M1</v>
      </c>
      <c r="Y5" s="20" t="str">
        <f t="shared" ref="Y5:Y68" si="9">IF(M5="","",VLOOKUP(M5,$A:$H,2,FALSE))</f>
        <v>AG</v>
      </c>
      <c r="Z5" s="20" t="str">
        <f t="shared" ref="Z5:Z68" si="10">IF(N5="","",VLOOKUP(N5,$A:$H,2,FALSE))</f>
        <v>M4</v>
      </c>
      <c r="AA5" s="20" t="str">
        <f t="shared" ref="AA5:AA68" si="11">IF(O5="","",VLOOKUP(O5,$A:$H,2,FALSE))</f>
        <v>Q</v>
      </c>
      <c r="AB5" s="55"/>
      <c r="AC5" s="60">
        <v>3</v>
      </c>
      <c r="AD5" s="64">
        <v>500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5</v>
      </c>
      <c r="D6" s="21">
        <f t="shared" si="1"/>
        <v>8</v>
      </c>
      <c r="E6" s="21">
        <f t="shared" si="1"/>
        <v>8</v>
      </c>
      <c r="F6" s="21">
        <f t="shared" si="1"/>
        <v>4</v>
      </c>
      <c r="G6" s="21">
        <f t="shared" si="1"/>
        <v>4</v>
      </c>
      <c r="H6" s="49">
        <v>2</v>
      </c>
      <c r="I6" s="55"/>
      <c r="J6" s="29">
        <v>2</v>
      </c>
      <c r="K6" s="19" t="s">
        <v>43</v>
      </c>
      <c r="L6" s="19" t="s">
        <v>139</v>
      </c>
      <c r="M6" s="19" t="s">
        <v>143</v>
      </c>
      <c r="N6" s="19" t="s">
        <v>64</v>
      </c>
      <c r="O6" s="19" t="s">
        <v>44</v>
      </c>
      <c r="Q6" s="20">
        <f t="shared" si="2"/>
        <v>9</v>
      </c>
      <c r="R6" s="20">
        <f t="shared" si="3"/>
        <v>9</v>
      </c>
      <c r="S6" s="20">
        <f t="shared" si="4"/>
        <v>4</v>
      </c>
      <c r="T6" s="20">
        <f t="shared" si="5"/>
        <v>11</v>
      </c>
      <c r="U6" s="20">
        <f t="shared" si="6"/>
        <v>10</v>
      </c>
      <c r="W6" s="20" t="str">
        <f t="shared" si="7"/>
        <v>Q</v>
      </c>
      <c r="X6" s="20" t="str">
        <f t="shared" si="8"/>
        <v>Q</v>
      </c>
      <c r="Y6" s="20" t="str">
        <f t="shared" si="9"/>
        <v>M2</v>
      </c>
      <c r="Z6" s="20" t="str">
        <f t="shared" si="10"/>
        <v>M1G</v>
      </c>
      <c r="AA6" s="20" t="str">
        <f t="shared" si="11"/>
        <v>J</v>
      </c>
      <c r="AB6" s="55"/>
      <c r="AC6" s="61">
        <v>4</v>
      </c>
      <c r="AD6" s="65">
        <v>200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27</v>
      </c>
      <c r="D7" s="21">
        <f t="shared" si="1"/>
        <v>22</v>
      </c>
      <c r="E7" s="21">
        <f t="shared" si="1"/>
        <v>24</v>
      </c>
      <c r="F7" s="21">
        <f t="shared" si="1"/>
        <v>28</v>
      </c>
      <c r="G7" s="21">
        <f t="shared" si="1"/>
        <v>32</v>
      </c>
      <c r="H7" s="49">
        <v>3</v>
      </c>
      <c r="I7" s="55"/>
      <c r="J7" s="29">
        <v>3</v>
      </c>
      <c r="K7" s="19" t="s">
        <v>41</v>
      </c>
      <c r="L7" s="19" t="s">
        <v>74</v>
      </c>
      <c r="M7" s="19" t="s">
        <v>41</v>
      </c>
      <c r="N7" s="19" t="s">
        <v>41</v>
      </c>
      <c r="O7" s="19" t="s">
        <v>44</v>
      </c>
      <c r="Q7" s="20">
        <f t="shared" si="2"/>
        <v>7</v>
      </c>
      <c r="R7" s="20">
        <f t="shared" si="3"/>
        <v>16</v>
      </c>
      <c r="S7" s="20">
        <f t="shared" si="4"/>
        <v>7</v>
      </c>
      <c r="T7" s="20">
        <f t="shared" si="5"/>
        <v>7</v>
      </c>
      <c r="U7" s="20">
        <f t="shared" si="6"/>
        <v>10</v>
      </c>
      <c r="W7" s="20" t="str">
        <f t="shared" si="7"/>
        <v>A</v>
      </c>
      <c r="X7" s="20" t="str">
        <f t="shared" si="8"/>
        <v>KG</v>
      </c>
      <c r="Y7" s="20" t="str">
        <f t="shared" si="9"/>
        <v>A</v>
      </c>
      <c r="Z7" s="20" t="str">
        <f t="shared" si="10"/>
        <v>A</v>
      </c>
      <c r="AA7" s="20" t="str">
        <f t="shared" si="11"/>
        <v>J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36</v>
      </c>
      <c r="D8" s="21">
        <f t="shared" si="1"/>
        <v>32</v>
      </c>
      <c r="E8" s="21">
        <f t="shared" si="1"/>
        <v>23</v>
      </c>
      <c r="F8" s="21">
        <f t="shared" si="1"/>
        <v>37</v>
      </c>
      <c r="G8" s="21">
        <f t="shared" si="1"/>
        <v>32</v>
      </c>
      <c r="H8" s="49">
        <v>4</v>
      </c>
      <c r="I8" s="56"/>
      <c r="J8" s="29">
        <v>4</v>
      </c>
      <c r="K8" s="19" t="s">
        <v>36</v>
      </c>
      <c r="L8" s="19" t="s">
        <v>139</v>
      </c>
      <c r="M8" s="19" t="s">
        <v>141</v>
      </c>
      <c r="N8" s="19" t="s">
        <v>32</v>
      </c>
      <c r="O8" s="19" t="s">
        <v>44</v>
      </c>
      <c r="Q8" s="20">
        <f t="shared" si="2"/>
        <v>4</v>
      </c>
      <c r="R8" s="20">
        <f t="shared" si="3"/>
        <v>9</v>
      </c>
      <c r="S8" s="20">
        <f t="shared" si="4"/>
        <v>6</v>
      </c>
      <c r="T8" s="20">
        <f t="shared" si="5"/>
        <v>5</v>
      </c>
      <c r="U8" s="20">
        <f t="shared" si="6"/>
        <v>10</v>
      </c>
      <c r="W8" s="20" t="str">
        <f t="shared" si="7"/>
        <v>M2</v>
      </c>
      <c r="X8" s="20" t="str">
        <f t="shared" si="8"/>
        <v>Q</v>
      </c>
      <c r="Y8" s="20" t="str">
        <f t="shared" si="9"/>
        <v>M4</v>
      </c>
      <c r="Z8" s="20" t="str">
        <f t="shared" si="10"/>
        <v>M3</v>
      </c>
      <c r="AA8" s="20" t="str">
        <f t="shared" si="11"/>
        <v>J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32</v>
      </c>
      <c r="D9" s="21">
        <f t="shared" si="1"/>
        <v>26</v>
      </c>
      <c r="E9" s="21">
        <f t="shared" si="1"/>
        <v>35</v>
      </c>
      <c r="F9" s="21">
        <f t="shared" si="1"/>
        <v>26</v>
      </c>
      <c r="G9" s="21">
        <f t="shared" si="1"/>
        <v>62</v>
      </c>
      <c r="H9" s="49">
        <v>5</v>
      </c>
      <c r="J9" s="16">
        <v>5</v>
      </c>
      <c r="K9" s="19" t="s">
        <v>44</v>
      </c>
      <c r="L9" s="19" t="s">
        <v>42</v>
      </c>
      <c r="M9" s="19" t="s">
        <v>70</v>
      </c>
      <c r="N9" s="19" t="s">
        <v>44</v>
      </c>
      <c r="O9" s="19" t="s">
        <v>35</v>
      </c>
      <c r="Q9" s="20">
        <f t="shared" si="2"/>
        <v>10</v>
      </c>
      <c r="R9" s="20">
        <f t="shared" si="3"/>
        <v>8</v>
      </c>
      <c r="S9" s="20">
        <f t="shared" si="4"/>
        <v>14</v>
      </c>
      <c r="T9" s="20">
        <f t="shared" si="5"/>
        <v>10</v>
      </c>
      <c r="U9" s="20">
        <f t="shared" si="6"/>
        <v>3</v>
      </c>
      <c r="W9" s="20" t="str">
        <f t="shared" si="7"/>
        <v>J</v>
      </c>
      <c r="X9" s="20" t="str">
        <f t="shared" si="8"/>
        <v>K</v>
      </c>
      <c r="Y9" s="20" t="str">
        <f t="shared" si="9"/>
        <v>M4G</v>
      </c>
      <c r="Z9" s="20" t="str">
        <f t="shared" si="10"/>
        <v>J</v>
      </c>
      <c r="AA9" s="20" t="str">
        <f t="shared" si="11"/>
        <v>M1</v>
      </c>
      <c r="AB9" s="55"/>
      <c r="AC9" s="49" t="s">
        <v>84</v>
      </c>
    </row>
    <row r="10" spans="1:30" ht="15.95" customHeight="1">
      <c r="A10" s="97" t="s">
        <v>33</v>
      </c>
      <c r="B10" s="43" t="s">
        <v>33</v>
      </c>
      <c r="C10" s="46">
        <f t="shared" si="0"/>
        <v>38</v>
      </c>
      <c r="D10" s="21">
        <f t="shared" si="1"/>
        <v>42</v>
      </c>
      <c r="E10" s="21">
        <f t="shared" si="1"/>
        <v>35</v>
      </c>
      <c r="F10" s="21">
        <f t="shared" si="1"/>
        <v>58</v>
      </c>
      <c r="G10" s="21">
        <f t="shared" si="1"/>
        <v>21</v>
      </c>
      <c r="H10" s="49">
        <v>6</v>
      </c>
      <c r="J10" s="16">
        <v>6</v>
      </c>
      <c r="K10" s="19" t="s">
        <v>43</v>
      </c>
      <c r="L10" s="19" t="s">
        <v>139</v>
      </c>
      <c r="M10" s="19" t="s">
        <v>143</v>
      </c>
      <c r="N10" s="19" t="s">
        <v>41</v>
      </c>
      <c r="O10" s="19" t="s">
        <v>41</v>
      </c>
      <c r="Q10" s="20">
        <f t="shared" si="2"/>
        <v>9</v>
      </c>
      <c r="R10" s="20">
        <f t="shared" si="3"/>
        <v>9</v>
      </c>
      <c r="S10" s="20">
        <f t="shared" si="4"/>
        <v>4</v>
      </c>
      <c r="T10" s="20">
        <f t="shared" si="5"/>
        <v>7</v>
      </c>
      <c r="U10" s="20">
        <f t="shared" si="6"/>
        <v>7</v>
      </c>
      <c r="W10" s="20" t="str">
        <f t="shared" si="7"/>
        <v>Q</v>
      </c>
      <c r="X10" s="20" t="str">
        <f t="shared" si="8"/>
        <v>Q</v>
      </c>
      <c r="Y10" s="20" t="str">
        <f t="shared" si="9"/>
        <v>M2</v>
      </c>
      <c r="Z10" s="20" t="str">
        <f t="shared" si="10"/>
        <v>A</v>
      </c>
      <c r="AA10" s="20" t="str">
        <f t="shared" si="11"/>
        <v>A</v>
      </c>
      <c r="AB10" s="55"/>
      <c r="AC10" s="49" t="s">
        <v>93</v>
      </c>
    </row>
    <row r="11" spans="1:30" ht="15.95" customHeight="1">
      <c r="A11" s="97" t="s">
        <v>41</v>
      </c>
      <c r="B11" s="43" t="s">
        <v>41</v>
      </c>
      <c r="C11" s="46">
        <f t="shared" si="0"/>
        <v>72</v>
      </c>
      <c r="D11" s="21">
        <f t="shared" si="1"/>
        <v>60</v>
      </c>
      <c r="E11" s="21">
        <f t="shared" si="1"/>
        <v>52</v>
      </c>
      <c r="F11" s="21">
        <f t="shared" si="1"/>
        <v>24</v>
      </c>
      <c r="G11" s="21">
        <f t="shared" si="1"/>
        <v>48</v>
      </c>
      <c r="H11" s="49">
        <v>7</v>
      </c>
      <c r="J11" s="29">
        <v>7</v>
      </c>
      <c r="K11" s="19" t="s">
        <v>141</v>
      </c>
      <c r="L11" s="19" t="s">
        <v>78</v>
      </c>
      <c r="M11" s="19" t="s">
        <v>34</v>
      </c>
      <c r="N11" s="19" t="s">
        <v>74</v>
      </c>
      <c r="O11" s="19" t="s">
        <v>44</v>
      </c>
      <c r="Q11" s="20">
        <f t="shared" si="2"/>
        <v>6</v>
      </c>
      <c r="R11" s="20">
        <f t="shared" si="3"/>
        <v>18</v>
      </c>
      <c r="S11" s="20">
        <f t="shared" si="4"/>
        <v>2</v>
      </c>
      <c r="T11" s="20">
        <f t="shared" si="5"/>
        <v>16</v>
      </c>
      <c r="U11" s="20">
        <f t="shared" si="6"/>
        <v>10</v>
      </c>
      <c r="W11" s="20" t="str">
        <f t="shared" si="7"/>
        <v>M4</v>
      </c>
      <c r="X11" s="20" t="str">
        <f t="shared" si="8"/>
        <v>JG</v>
      </c>
      <c r="Y11" s="20" t="str">
        <f t="shared" si="9"/>
        <v>Scatter</v>
      </c>
      <c r="Z11" s="20" t="str">
        <f t="shared" si="10"/>
        <v>KG</v>
      </c>
      <c r="AA11" s="20" t="str">
        <f t="shared" si="11"/>
        <v>J</v>
      </c>
      <c r="AB11" s="55"/>
      <c r="AC11" s="49" t="s">
        <v>94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63</v>
      </c>
      <c r="D12" s="21">
        <f t="shared" si="1"/>
        <v>40</v>
      </c>
      <c r="E12" s="21">
        <f t="shared" si="1"/>
        <v>40</v>
      </c>
      <c r="F12" s="21">
        <f t="shared" si="1"/>
        <v>69</v>
      </c>
      <c r="G12" s="21">
        <f t="shared" si="1"/>
        <v>56</v>
      </c>
      <c r="H12" s="49">
        <v>8</v>
      </c>
      <c r="J12" s="29">
        <v>8</v>
      </c>
      <c r="K12" s="19" t="s">
        <v>32</v>
      </c>
      <c r="L12" s="19" t="s">
        <v>212</v>
      </c>
      <c r="M12" s="19" t="s">
        <v>41</v>
      </c>
      <c r="N12" s="19" t="s">
        <v>41</v>
      </c>
      <c r="O12" s="19" t="s">
        <v>42</v>
      </c>
      <c r="Q12" s="20">
        <f t="shared" si="2"/>
        <v>5</v>
      </c>
      <c r="R12" s="20">
        <f t="shared" si="3"/>
        <v>3</v>
      </c>
      <c r="S12" s="20">
        <f t="shared" si="4"/>
        <v>7</v>
      </c>
      <c r="T12" s="20">
        <f t="shared" si="5"/>
        <v>7</v>
      </c>
      <c r="U12" s="20">
        <f t="shared" si="6"/>
        <v>8</v>
      </c>
      <c r="W12" s="20" t="str">
        <f t="shared" si="7"/>
        <v>M3</v>
      </c>
      <c r="X12" s="20" t="str">
        <f t="shared" si="8"/>
        <v>M1</v>
      </c>
      <c r="Y12" s="20" t="str">
        <f t="shared" si="9"/>
        <v>A</v>
      </c>
      <c r="Z12" s="20" t="str">
        <f t="shared" si="10"/>
        <v>A</v>
      </c>
      <c r="AA12" s="20" t="str">
        <f t="shared" si="11"/>
        <v>K</v>
      </c>
      <c r="AB12" s="55"/>
      <c r="AC12" s="50" t="s">
        <v>95</v>
      </c>
    </row>
    <row r="13" spans="1:30" ht="15.95" customHeight="1">
      <c r="A13" s="97" t="s">
        <v>43</v>
      </c>
      <c r="B13" s="43" t="s">
        <v>43</v>
      </c>
      <c r="C13" s="46">
        <f t="shared" si="0"/>
        <v>63</v>
      </c>
      <c r="D13" s="21">
        <f t="shared" si="1"/>
        <v>32</v>
      </c>
      <c r="E13" s="21">
        <f t="shared" si="1"/>
        <v>57</v>
      </c>
      <c r="F13" s="21">
        <f t="shared" si="1"/>
        <v>60</v>
      </c>
      <c r="G13" s="21">
        <f t="shared" si="1"/>
        <v>60</v>
      </c>
      <c r="H13" s="49">
        <v>9</v>
      </c>
      <c r="J13" s="29">
        <v>9</v>
      </c>
      <c r="K13" s="19" t="s">
        <v>41</v>
      </c>
      <c r="L13" s="19" t="s">
        <v>44</v>
      </c>
      <c r="M13" s="19" t="s">
        <v>64</v>
      </c>
      <c r="N13" s="19" t="s">
        <v>42</v>
      </c>
      <c r="O13" s="19" t="s">
        <v>35</v>
      </c>
      <c r="Q13" s="20">
        <f t="shared" si="2"/>
        <v>7</v>
      </c>
      <c r="R13" s="20">
        <f t="shared" si="3"/>
        <v>10</v>
      </c>
      <c r="S13" s="20">
        <f t="shared" si="4"/>
        <v>11</v>
      </c>
      <c r="T13" s="20">
        <f t="shared" si="5"/>
        <v>8</v>
      </c>
      <c r="U13" s="20">
        <f t="shared" si="6"/>
        <v>3</v>
      </c>
      <c r="W13" s="20" t="str">
        <f t="shared" si="7"/>
        <v>A</v>
      </c>
      <c r="X13" s="20" t="str">
        <f t="shared" si="8"/>
        <v>J</v>
      </c>
      <c r="Y13" s="20" t="str">
        <f t="shared" si="9"/>
        <v>M1G</v>
      </c>
      <c r="Z13" s="20" t="str">
        <f t="shared" si="10"/>
        <v>K</v>
      </c>
      <c r="AA13" s="20" t="str">
        <f t="shared" si="11"/>
        <v>M1</v>
      </c>
      <c r="AB13" s="55"/>
      <c r="AC13" s="50" t="inlineStr">
        <is>
          <t>X20</t>
        </is>
      </c>
    </row>
    <row r="14" spans="1:30" ht="15.95" customHeight="1">
      <c r="A14" s="97" t="s">
        <v>44</v>
      </c>
      <c r="B14" s="43" t="s">
        <v>44</v>
      </c>
      <c r="C14" s="46">
        <f t="shared" si="0"/>
        <v>64</v>
      </c>
      <c r="D14" s="21">
        <f t="shared" si="1"/>
        <v>33</v>
      </c>
      <c r="E14" s="21">
        <f t="shared" si="1"/>
        <v>37</v>
      </c>
      <c r="F14" s="21">
        <f t="shared" si="1"/>
        <v>30</v>
      </c>
      <c r="G14" s="21">
        <f t="shared" si="1"/>
        <v>85</v>
      </c>
      <c r="H14" s="49">
        <v>10</v>
      </c>
      <c r="J14" s="16">
        <v>10</v>
      </c>
      <c r="K14" s="19" t="s">
        <v>43</v>
      </c>
      <c r="L14" s="19" t="s">
        <v>76</v>
      </c>
      <c r="M14" s="19" t="s">
        <v>140</v>
      </c>
      <c r="N14" s="19" t="s">
        <v>36</v>
      </c>
      <c r="O14" s="19" t="s">
        <v>44</v>
      </c>
      <c r="Q14" s="20">
        <f t="shared" si="2"/>
        <v>9</v>
      </c>
      <c r="R14" s="20">
        <f t="shared" si="3"/>
        <v>17</v>
      </c>
      <c r="S14" s="20">
        <f t="shared" si="4"/>
        <v>10</v>
      </c>
      <c r="T14" s="20">
        <f t="shared" si="5"/>
        <v>4</v>
      </c>
      <c r="U14" s="20">
        <f t="shared" si="6"/>
        <v>10</v>
      </c>
      <c r="W14" s="20" t="str">
        <f t="shared" si="7"/>
        <v>Q</v>
      </c>
      <c r="X14" s="20" t="str">
        <f t="shared" si="8"/>
        <v>QG</v>
      </c>
      <c r="Y14" s="20" t="str">
        <f t="shared" si="9"/>
        <v>J</v>
      </c>
      <c r="Z14" s="20" t="str">
        <f t="shared" si="10"/>
        <v>M2</v>
      </c>
      <c r="AA14" s="20" t="str">
        <f t="shared" si="11"/>
        <v>J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1"/>
        <v>2</v>
      </c>
      <c r="E15" s="21">
        <f t="shared" si="1"/>
        <v>3</v>
      </c>
      <c r="F15" s="21">
        <f t="shared" si="1"/>
        <v>3</v>
      </c>
      <c r="G15" s="21">
        <f t="shared" si="1"/>
        <v>0</v>
      </c>
      <c r="H15" s="49">
        <v>11</v>
      </c>
      <c r="J15" s="16">
        <v>11</v>
      </c>
      <c r="K15" s="19" t="s">
        <v>41</v>
      </c>
      <c r="L15" s="19" t="s">
        <v>142</v>
      </c>
      <c r="M15" s="19" t="s">
        <v>43</v>
      </c>
      <c r="N15" s="19" t="s">
        <v>41</v>
      </c>
      <c r="O15" s="19" t="s">
        <v>33</v>
      </c>
      <c r="Q15" s="20">
        <f t="shared" si="2"/>
        <v>7</v>
      </c>
      <c r="R15" s="20">
        <f t="shared" si="3"/>
        <v>5</v>
      </c>
      <c r="S15" s="20">
        <f t="shared" si="4"/>
        <v>9</v>
      </c>
      <c r="T15" s="20">
        <f t="shared" si="5"/>
        <v>7</v>
      </c>
      <c r="U15" s="20">
        <f t="shared" si="6"/>
        <v>6</v>
      </c>
      <c r="W15" s="20" t="str">
        <f t="shared" si="7"/>
        <v>A</v>
      </c>
      <c r="X15" s="20" t="str">
        <f t="shared" si="8"/>
        <v>M3</v>
      </c>
      <c r="Y15" s="20" t="str">
        <f t="shared" si="9"/>
        <v>Q</v>
      </c>
      <c r="Z15" s="20" t="str">
        <f t="shared" si="10"/>
        <v>A</v>
      </c>
      <c r="AA15" s="20" t="str">
        <f t="shared" si="11"/>
        <v>M4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1"/>
        <v>7</v>
      </c>
      <c r="E16" s="21">
        <f t="shared" si="1"/>
        <v>2</v>
      </c>
      <c r="F16" s="21">
        <f t="shared" si="1"/>
        <v>4</v>
      </c>
      <c r="G16" s="21">
        <f t="shared" si="1"/>
        <v>0</v>
      </c>
      <c r="H16" s="49">
        <v>12</v>
      </c>
      <c r="J16" s="29">
        <v>12</v>
      </c>
      <c r="K16" s="19" t="s">
        <v>44</v>
      </c>
      <c r="L16" s="19" t="s">
        <v>64</v>
      </c>
      <c r="M16" s="19" t="s">
        <v>78</v>
      </c>
      <c r="N16" s="19" t="s">
        <v>72</v>
      </c>
      <c r="O16" s="19" t="s">
        <v>32</v>
      </c>
      <c r="Q16" s="20">
        <f t="shared" si="2"/>
        <v>10</v>
      </c>
      <c r="R16" s="20">
        <f t="shared" si="3"/>
        <v>11</v>
      </c>
      <c r="S16" s="20">
        <f t="shared" si="4"/>
        <v>18</v>
      </c>
      <c r="T16" s="20">
        <f t="shared" si="5"/>
        <v>15</v>
      </c>
      <c r="U16" s="20">
        <f t="shared" si="6"/>
        <v>5</v>
      </c>
      <c r="W16" s="20" t="str">
        <f t="shared" si="7"/>
        <v>J</v>
      </c>
      <c r="X16" s="20" t="str">
        <f t="shared" si="8"/>
        <v>M1G</v>
      </c>
      <c r="Y16" s="20" t="str">
        <f t="shared" si="9"/>
        <v>JG</v>
      </c>
      <c r="Z16" s="20" t="str">
        <f t="shared" si="10"/>
        <v>AG</v>
      </c>
      <c r="AA16" s="20" t="str">
        <f t="shared" si="11"/>
        <v>M3</v>
      </c>
    </row>
    <row r="17" spans="1:29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1"/>
        <v>4</v>
      </c>
      <c r="E17" s="21">
        <f t="shared" si="1"/>
        <v>8</v>
      </c>
      <c r="F17" s="21">
        <f t="shared" si="1"/>
        <v>4</v>
      </c>
      <c r="G17" s="21">
        <f t="shared" si="1"/>
        <v>0</v>
      </c>
      <c r="H17" s="49">
        <v>13</v>
      </c>
      <c r="J17" s="29">
        <v>13</v>
      </c>
      <c r="K17" s="19" t="s">
        <v>36</v>
      </c>
      <c r="L17" s="19" t="s">
        <v>42</v>
      </c>
      <c r="M17" s="19" t="s">
        <v>41</v>
      </c>
      <c r="N17" s="19" t="s">
        <v>42</v>
      </c>
      <c r="O17" s="19" t="s">
        <v>44</v>
      </c>
      <c r="Q17" s="20">
        <f t="shared" si="2"/>
        <v>4</v>
      </c>
      <c r="R17" s="20">
        <f t="shared" si="3"/>
        <v>8</v>
      </c>
      <c r="S17" s="20">
        <f t="shared" si="4"/>
        <v>7</v>
      </c>
      <c r="T17" s="20">
        <f t="shared" si="5"/>
        <v>8</v>
      </c>
      <c r="U17" s="20">
        <f t="shared" si="6"/>
        <v>10</v>
      </c>
      <c r="W17" s="20" t="str">
        <f t="shared" si="7"/>
        <v>M2</v>
      </c>
      <c r="X17" s="20" t="str">
        <f t="shared" si="8"/>
        <v>K</v>
      </c>
      <c r="Y17" s="20" t="str">
        <f t="shared" si="9"/>
        <v>A</v>
      </c>
      <c r="Z17" s="20" t="str">
        <f t="shared" si="10"/>
        <v>K</v>
      </c>
      <c r="AA17" s="20" t="str">
        <f t="shared" si="11"/>
        <v>J</v>
      </c>
    </row>
    <row r="18" spans="1:29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1"/>
        <v>16</v>
      </c>
      <c r="E18" s="21">
        <f t="shared" si="1"/>
        <v>8</v>
      </c>
      <c r="F18" s="21">
        <f t="shared" si="1"/>
        <v>9</v>
      </c>
      <c r="G18" s="21">
        <f t="shared" si="1"/>
        <v>0</v>
      </c>
      <c r="H18" s="49">
        <v>14</v>
      </c>
      <c r="J18" s="29">
        <v>14</v>
      </c>
      <c r="K18" s="19" t="s">
        <v>43</v>
      </c>
      <c r="L18" s="19" t="s">
        <v>142</v>
      </c>
      <c r="M18" s="19" t="s">
        <v>140</v>
      </c>
      <c r="N18" s="19" t="s">
        <v>137</v>
      </c>
      <c r="O18" s="19" t="s">
        <v>35</v>
      </c>
      <c r="Q18" s="20">
        <f t="shared" si="2"/>
        <v>9</v>
      </c>
      <c r="R18" s="20">
        <f t="shared" si="3"/>
        <v>5</v>
      </c>
      <c r="S18" s="20">
        <f t="shared" si="4"/>
        <v>10</v>
      </c>
      <c r="T18" s="20">
        <f t="shared" si="5"/>
        <v>7</v>
      </c>
      <c r="U18" s="20">
        <f t="shared" si="6"/>
        <v>3</v>
      </c>
      <c r="W18" s="20" t="str">
        <f t="shared" si="7"/>
        <v>Q</v>
      </c>
      <c r="X18" s="20" t="str">
        <f t="shared" si="8"/>
        <v>M3</v>
      </c>
      <c r="Y18" s="20" t="str">
        <f t="shared" si="9"/>
        <v>J</v>
      </c>
      <c r="Z18" s="20" t="str">
        <f t="shared" si="10"/>
        <v>A</v>
      </c>
      <c r="AA18" s="20" t="str">
        <f t="shared" si="11"/>
        <v>M1</v>
      </c>
    </row>
    <row r="19" spans="1:29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1"/>
        <v>20</v>
      </c>
      <c r="E19" s="21">
        <f t="shared" si="1"/>
        <v>14</v>
      </c>
      <c r="F19" s="21">
        <f t="shared" si="1"/>
        <v>7</v>
      </c>
      <c r="G19" s="21">
        <f t="shared" si="1"/>
        <v>0</v>
      </c>
      <c r="H19" s="49">
        <v>15</v>
      </c>
      <c r="J19" s="16">
        <v>15</v>
      </c>
      <c r="K19" s="19" t="s">
        <v>34</v>
      </c>
      <c r="L19" s="19" t="s">
        <v>139</v>
      </c>
      <c r="M19" s="19" t="s">
        <v>72</v>
      </c>
      <c r="N19" s="19" t="s">
        <v>66</v>
      </c>
      <c r="O19" s="19" t="s">
        <v>44</v>
      </c>
      <c r="Q19" s="20">
        <f t="shared" si="2"/>
        <v>2</v>
      </c>
      <c r="R19" s="20">
        <f t="shared" si="3"/>
        <v>9</v>
      </c>
      <c r="S19" s="20">
        <f t="shared" si="4"/>
        <v>15</v>
      </c>
      <c r="T19" s="20">
        <f t="shared" si="5"/>
        <v>12</v>
      </c>
      <c r="U19" s="20">
        <f t="shared" si="6"/>
        <v>10</v>
      </c>
      <c r="W19" s="20" t="str">
        <f t="shared" si="7"/>
        <v>Scatter</v>
      </c>
      <c r="X19" s="20" t="str">
        <f t="shared" si="8"/>
        <v>Q</v>
      </c>
      <c r="Y19" s="20" t="str">
        <f t="shared" si="9"/>
        <v>AG</v>
      </c>
      <c r="Z19" s="20" t="str">
        <f t="shared" si="10"/>
        <v>M2G</v>
      </c>
      <c r="AA19" s="20" t="str">
        <f t="shared" si="11"/>
        <v>J</v>
      </c>
    </row>
    <row r="20" spans="1:29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ref="D20:G22" si="12">COUNTIF(L:L,$A20)</f>
        <v>16</v>
      </c>
      <c r="E20" s="21">
        <f t="shared" si="12"/>
        <v>16</v>
      </c>
      <c r="F20" s="21">
        <f t="shared" si="12"/>
        <v>17</v>
      </c>
      <c r="G20" s="21">
        <f t="shared" si="12"/>
        <v>0</v>
      </c>
      <c r="H20" s="49">
        <v>16</v>
      </c>
      <c r="J20" s="16">
        <v>16</v>
      </c>
      <c r="K20" s="19" t="s">
        <v>44</v>
      </c>
      <c r="L20" s="19" t="s">
        <v>44</v>
      </c>
      <c r="M20" s="19" t="s">
        <v>41</v>
      </c>
      <c r="N20" s="19" t="s">
        <v>42</v>
      </c>
      <c r="O20" s="19" t="s">
        <v>35</v>
      </c>
      <c r="Q20" s="20">
        <f t="shared" si="2"/>
        <v>10</v>
      </c>
      <c r="R20" s="20">
        <f t="shared" si="3"/>
        <v>10</v>
      </c>
      <c r="S20" s="20">
        <f t="shared" si="4"/>
        <v>7</v>
      </c>
      <c r="T20" s="20">
        <f t="shared" si="5"/>
        <v>8</v>
      </c>
      <c r="U20" s="20">
        <f t="shared" si="6"/>
        <v>3</v>
      </c>
      <c r="W20" s="20" t="str">
        <f t="shared" si="7"/>
        <v>J</v>
      </c>
      <c r="X20" s="20" t="str">
        <f t="shared" si="8"/>
        <v>J</v>
      </c>
      <c r="Y20" s="20" t="str">
        <f t="shared" si="9"/>
        <v>A</v>
      </c>
      <c r="Z20" s="20" t="str">
        <f t="shared" si="10"/>
        <v>K</v>
      </c>
      <c r="AA20" s="20" t="str">
        <f t="shared" si="11"/>
        <v>M1</v>
      </c>
    </row>
    <row r="21" spans="1:29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12"/>
        <v>15</v>
      </c>
      <c r="E21" s="21">
        <f t="shared" si="12"/>
        <v>19</v>
      </c>
      <c r="F21" s="21">
        <f t="shared" si="12"/>
        <v>11</v>
      </c>
      <c r="G21" s="21">
        <f t="shared" si="12"/>
        <v>0</v>
      </c>
      <c r="H21" s="49">
        <v>17</v>
      </c>
      <c r="J21" s="29">
        <v>17</v>
      </c>
      <c r="K21" s="19" t="s">
        <v>41</v>
      </c>
      <c r="L21" s="19" t="s">
        <v>71</v>
      </c>
      <c r="M21" s="19" t="s">
        <v>140</v>
      </c>
      <c r="N21" s="19" t="s">
        <v>42</v>
      </c>
      <c r="O21" s="19" t="s">
        <v>44</v>
      </c>
      <c r="Q21" s="20">
        <f t="shared" si="2"/>
        <v>7</v>
      </c>
      <c r="R21" s="20">
        <f t="shared" si="3"/>
        <v>15</v>
      </c>
      <c r="S21" s="20">
        <f t="shared" si="4"/>
        <v>10</v>
      </c>
      <c r="T21" s="20">
        <f t="shared" si="5"/>
        <v>8</v>
      </c>
      <c r="U21" s="20">
        <f t="shared" si="6"/>
        <v>10</v>
      </c>
      <c r="W21" s="20" t="str">
        <f t="shared" si="7"/>
        <v>A</v>
      </c>
      <c r="X21" s="20" t="str">
        <f t="shared" si="8"/>
        <v>AG</v>
      </c>
      <c r="Y21" s="20" t="str">
        <f t="shared" si="9"/>
        <v>J</v>
      </c>
      <c r="Z21" s="20" t="str">
        <f t="shared" si="10"/>
        <v>K</v>
      </c>
      <c r="AA21" s="20" t="str">
        <f t="shared" si="11"/>
        <v>J</v>
      </c>
    </row>
    <row r="22" spans="1:29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12"/>
        <v>25</v>
      </c>
      <c r="E22" s="22">
        <f t="shared" si="12"/>
        <v>19</v>
      </c>
      <c r="F22" s="22">
        <f t="shared" si="12"/>
        <v>9</v>
      </c>
      <c r="G22" s="22">
        <f t="shared" si="12"/>
        <v>0</v>
      </c>
      <c r="H22" s="50">
        <v>18</v>
      </c>
      <c r="J22" s="29">
        <v>18</v>
      </c>
      <c r="K22" s="19" t="s">
        <v>43</v>
      </c>
      <c r="L22" s="19" t="s">
        <v>138</v>
      </c>
      <c r="M22" s="19" t="s">
        <v>78</v>
      </c>
      <c r="N22" s="19" t="s">
        <v>33</v>
      </c>
      <c r="O22" s="19" t="s">
        <v>36</v>
      </c>
      <c r="Q22" s="20">
        <f t="shared" si="2"/>
        <v>9</v>
      </c>
      <c r="R22" s="20">
        <f t="shared" si="3"/>
        <v>8</v>
      </c>
      <c r="S22" s="20">
        <f t="shared" si="4"/>
        <v>18</v>
      </c>
      <c r="T22" s="20">
        <f t="shared" si="5"/>
        <v>6</v>
      </c>
      <c r="U22" s="20">
        <f t="shared" si="6"/>
        <v>4</v>
      </c>
      <c r="W22" s="20" t="str">
        <f t="shared" si="7"/>
        <v>Q</v>
      </c>
      <c r="X22" s="20" t="str">
        <f t="shared" si="8"/>
        <v>K</v>
      </c>
      <c r="Y22" s="20" t="str">
        <f t="shared" si="9"/>
        <v>JG</v>
      </c>
      <c r="Z22" s="20" t="str">
        <f t="shared" si="10"/>
        <v>M4</v>
      </c>
      <c r="AA22" s="20" t="str">
        <f t="shared" si="11"/>
        <v>M2</v>
      </c>
      <c r="AB22" s="55"/>
    </row>
    <row r="23" spans="1:29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41</v>
      </c>
      <c r="L23" s="19" t="s">
        <v>44</v>
      </c>
      <c r="M23" s="19" t="s">
        <v>140</v>
      </c>
      <c r="N23" s="19" t="s">
        <v>42</v>
      </c>
      <c r="O23" s="19" t="s">
        <v>32</v>
      </c>
      <c r="Q23" s="20">
        <f t="shared" si="2"/>
        <v>7</v>
      </c>
      <c r="R23" s="20">
        <f t="shared" si="3"/>
        <v>10</v>
      </c>
      <c r="S23" s="20">
        <f t="shared" si="4"/>
        <v>10</v>
      </c>
      <c r="T23" s="20">
        <f t="shared" si="5"/>
        <v>8</v>
      </c>
      <c r="U23" s="20">
        <f t="shared" si="6"/>
        <v>5</v>
      </c>
      <c r="W23" s="20" t="str">
        <f t="shared" si="7"/>
        <v>A</v>
      </c>
      <c r="X23" s="20" t="str">
        <f t="shared" si="8"/>
        <v>J</v>
      </c>
      <c r="Y23" s="20" t="str">
        <f t="shared" si="9"/>
        <v>J</v>
      </c>
      <c r="Z23" s="20" t="str">
        <f t="shared" si="10"/>
        <v>K</v>
      </c>
      <c r="AA23" s="20" t="str">
        <f t="shared" si="11"/>
        <v>M3</v>
      </c>
      <c r="AB23" s="55"/>
    </row>
    <row r="24" spans="1:29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35</v>
      </c>
      <c r="L24" s="19" t="s">
        <v>142</v>
      </c>
      <c r="M24" s="19" t="s">
        <v>41</v>
      </c>
      <c r="N24" s="19" t="s">
        <v>74</v>
      </c>
      <c r="O24" s="19" t="s">
        <v>43</v>
      </c>
      <c r="Q24" s="20">
        <f t="shared" si="2"/>
        <v>3</v>
      </c>
      <c r="R24" s="20">
        <f t="shared" si="3"/>
        <v>5</v>
      </c>
      <c r="S24" s="20">
        <f t="shared" si="4"/>
        <v>7</v>
      </c>
      <c r="T24" s="20">
        <f t="shared" si="5"/>
        <v>16</v>
      </c>
      <c r="U24" s="20">
        <f t="shared" si="6"/>
        <v>9</v>
      </c>
      <c r="W24" s="20" t="str">
        <f t="shared" si="7"/>
        <v>M1</v>
      </c>
      <c r="X24" s="20" t="str">
        <f t="shared" si="8"/>
        <v>M3</v>
      </c>
      <c r="Y24" s="20" t="str">
        <f t="shared" si="9"/>
        <v>A</v>
      </c>
      <c r="Z24" s="20" t="str">
        <f t="shared" si="10"/>
        <v>KG</v>
      </c>
      <c r="AA24" s="20" t="str">
        <f t="shared" si="11"/>
        <v>Q</v>
      </c>
      <c r="AB24" s="55"/>
      <c r="AC24" s="93"/>
    </row>
    <row r="25" spans="1:29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33</v>
      </c>
      <c r="L25" s="19" t="s">
        <v>68</v>
      </c>
      <c r="M25" s="19" t="s">
        <v>141</v>
      </c>
      <c r="N25" s="19" t="s">
        <v>137</v>
      </c>
      <c r="O25" s="19" t="s">
        <v>36</v>
      </c>
      <c r="Q25" s="20">
        <f t="shared" si="2"/>
        <v>6</v>
      </c>
      <c r="R25" s="20">
        <f t="shared" si="3"/>
        <v>13</v>
      </c>
      <c r="S25" s="20">
        <f t="shared" si="4"/>
        <v>6</v>
      </c>
      <c r="T25" s="20">
        <f t="shared" si="5"/>
        <v>7</v>
      </c>
      <c r="U25" s="20">
        <f t="shared" si="6"/>
        <v>4</v>
      </c>
      <c r="W25" s="20" t="str">
        <f t="shared" si="7"/>
        <v>M4</v>
      </c>
      <c r="X25" s="20" t="str">
        <f t="shared" si="8"/>
        <v>M3G</v>
      </c>
      <c r="Y25" s="20" t="str">
        <f t="shared" si="9"/>
        <v>M4</v>
      </c>
      <c r="Z25" s="20" t="str">
        <f t="shared" si="10"/>
        <v>A</v>
      </c>
      <c r="AA25" s="20" t="str">
        <f t="shared" si="11"/>
        <v>M2</v>
      </c>
      <c r="AB25" s="55"/>
    </row>
    <row r="26" spans="1:29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41</v>
      </c>
      <c r="L26" s="19" t="s">
        <v>139</v>
      </c>
      <c r="M26" s="19" t="s">
        <v>141</v>
      </c>
      <c r="N26" s="19" t="s">
        <v>43</v>
      </c>
      <c r="O26" s="19" t="s">
        <v>44</v>
      </c>
      <c r="Q26" s="20">
        <f t="shared" si="2"/>
        <v>7</v>
      </c>
      <c r="R26" s="20">
        <f t="shared" si="3"/>
        <v>9</v>
      </c>
      <c r="S26" s="20">
        <f t="shared" si="4"/>
        <v>6</v>
      </c>
      <c r="T26" s="20">
        <f t="shared" si="5"/>
        <v>9</v>
      </c>
      <c r="U26" s="20">
        <f t="shared" si="6"/>
        <v>10</v>
      </c>
      <c r="W26" s="20" t="str">
        <f t="shared" si="7"/>
        <v>A</v>
      </c>
      <c r="X26" s="20" t="str">
        <f t="shared" si="8"/>
        <v>Q</v>
      </c>
      <c r="Y26" s="20" t="str">
        <f t="shared" si="9"/>
        <v>M4</v>
      </c>
      <c r="Z26" s="20" t="str">
        <f t="shared" si="10"/>
        <v>Q</v>
      </c>
      <c r="AA26" s="20" t="str">
        <f t="shared" si="11"/>
        <v>J</v>
      </c>
      <c r="AB26" s="55"/>
    </row>
    <row r="27" spans="1:29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41</v>
      </c>
      <c r="L27" s="19" t="s">
        <v>72</v>
      </c>
      <c r="M27" s="19" t="s">
        <v>41</v>
      </c>
      <c r="N27" s="19" t="s">
        <v>33</v>
      </c>
      <c r="O27" s="19" t="s">
        <v>32</v>
      </c>
      <c r="Q27" s="20">
        <f t="shared" si="2"/>
        <v>7</v>
      </c>
      <c r="R27" s="20">
        <f t="shared" si="3"/>
        <v>15</v>
      </c>
      <c r="S27" s="20">
        <f t="shared" si="4"/>
        <v>7</v>
      </c>
      <c r="T27" s="20">
        <f t="shared" si="5"/>
        <v>6</v>
      </c>
      <c r="U27" s="20">
        <f t="shared" si="6"/>
        <v>5</v>
      </c>
      <c r="W27" s="20" t="str">
        <f t="shared" si="7"/>
        <v>A</v>
      </c>
      <c r="X27" s="20" t="str">
        <f t="shared" si="8"/>
        <v>AG</v>
      </c>
      <c r="Y27" s="20" t="str">
        <f t="shared" si="9"/>
        <v>A</v>
      </c>
      <c r="Z27" s="20" t="str">
        <f t="shared" si="10"/>
        <v>M4</v>
      </c>
      <c r="AA27" s="20" t="str">
        <f t="shared" si="11"/>
        <v>M3</v>
      </c>
      <c r="AB27" s="55"/>
    </row>
    <row r="28" spans="1:29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42</v>
      </c>
      <c r="M28" s="19" t="s">
        <v>70</v>
      </c>
      <c r="N28" s="19" t="s">
        <v>42</v>
      </c>
      <c r="O28" s="19" t="s">
        <v>44</v>
      </c>
      <c r="Q28" s="20">
        <f t="shared" si="2"/>
        <v>8</v>
      </c>
      <c r="R28" s="20">
        <f t="shared" si="3"/>
        <v>8</v>
      </c>
      <c r="S28" s="20">
        <f t="shared" si="4"/>
        <v>14</v>
      </c>
      <c r="T28" s="20">
        <f t="shared" si="5"/>
        <v>8</v>
      </c>
      <c r="U28" s="20">
        <f t="shared" si="6"/>
        <v>10</v>
      </c>
      <c r="W28" s="20" t="str">
        <f t="shared" si="7"/>
        <v>K</v>
      </c>
      <c r="X28" s="20" t="str">
        <f t="shared" si="8"/>
        <v>K</v>
      </c>
      <c r="Y28" s="20" t="str">
        <f t="shared" si="9"/>
        <v>M4G</v>
      </c>
      <c r="Z28" s="20" t="str">
        <f t="shared" si="10"/>
        <v>K</v>
      </c>
      <c r="AA28" s="20" t="str">
        <f t="shared" si="11"/>
        <v>J</v>
      </c>
      <c r="AB28" s="55"/>
    </row>
    <row r="29" spans="1:29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36</v>
      </c>
      <c r="L29" s="19" t="s">
        <v>76</v>
      </c>
      <c r="M29" s="19" t="s">
        <v>140</v>
      </c>
      <c r="N29" s="19" t="s">
        <v>44</v>
      </c>
      <c r="O29" s="19" t="s">
        <v>32</v>
      </c>
      <c r="Q29" s="20">
        <f t="shared" si="2"/>
        <v>4</v>
      </c>
      <c r="R29" s="20">
        <f t="shared" si="3"/>
        <v>17</v>
      </c>
      <c r="S29" s="20">
        <f t="shared" si="4"/>
        <v>10</v>
      </c>
      <c r="T29" s="20">
        <f t="shared" si="5"/>
        <v>10</v>
      </c>
      <c r="U29" s="20">
        <f t="shared" si="6"/>
        <v>5</v>
      </c>
      <c r="W29" s="20" t="str">
        <f t="shared" si="7"/>
        <v>M2</v>
      </c>
      <c r="X29" s="20" t="str">
        <f t="shared" si="8"/>
        <v>QG</v>
      </c>
      <c r="Y29" s="20" t="str">
        <f t="shared" si="9"/>
        <v>J</v>
      </c>
      <c r="Z29" s="20" t="str">
        <f t="shared" si="10"/>
        <v>J</v>
      </c>
      <c r="AA29" s="20" t="str">
        <f t="shared" si="11"/>
        <v>M3</v>
      </c>
      <c r="AB29" s="55"/>
    </row>
    <row r="30" spans="1:29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35</v>
      </c>
      <c r="L30" s="19" t="s">
        <v>33</v>
      </c>
      <c r="M30" s="19" t="s">
        <v>140</v>
      </c>
      <c r="N30" s="19" t="s">
        <v>35</v>
      </c>
      <c r="O30" s="19" t="s">
        <v>32</v>
      </c>
      <c r="Q30" s="20">
        <f t="shared" si="2"/>
        <v>3</v>
      </c>
      <c r="R30" s="20">
        <f t="shared" si="3"/>
        <v>6</v>
      </c>
      <c r="S30" s="20">
        <f t="shared" si="4"/>
        <v>10</v>
      </c>
      <c r="T30" s="20">
        <f t="shared" si="5"/>
        <v>3</v>
      </c>
      <c r="U30" s="20">
        <f t="shared" si="6"/>
        <v>5</v>
      </c>
      <c r="W30" s="20" t="str">
        <f t="shared" si="7"/>
        <v>M1</v>
      </c>
      <c r="X30" s="20" t="str">
        <f t="shared" si="8"/>
        <v>M4</v>
      </c>
      <c r="Y30" s="20" t="str">
        <f t="shared" si="9"/>
        <v>J</v>
      </c>
      <c r="Z30" s="20" t="str">
        <f t="shared" si="10"/>
        <v>M1</v>
      </c>
      <c r="AA30" s="20" t="str">
        <f t="shared" si="11"/>
        <v>M3</v>
      </c>
      <c r="AB30" s="55"/>
    </row>
    <row r="31" spans="1:29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43</v>
      </c>
      <c r="L31" s="19" t="s">
        <v>140</v>
      </c>
      <c r="M31" s="19" t="s">
        <v>78</v>
      </c>
      <c r="N31" s="19" t="s">
        <v>44</v>
      </c>
      <c r="O31" s="19" t="s">
        <v>33</v>
      </c>
      <c r="Q31" s="20">
        <f t="shared" si="2"/>
        <v>9</v>
      </c>
      <c r="R31" s="20">
        <f t="shared" si="3"/>
        <v>10</v>
      </c>
      <c r="S31" s="20">
        <f t="shared" si="4"/>
        <v>18</v>
      </c>
      <c r="T31" s="20">
        <f t="shared" si="5"/>
        <v>10</v>
      </c>
      <c r="U31" s="20">
        <f t="shared" si="6"/>
        <v>6</v>
      </c>
      <c r="W31" s="20" t="str">
        <f t="shared" si="7"/>
        <v>Q</v>
      </c>
      <c r="X31" s="20" t="str">
        <f t="shared" si="8"/>
        <v>J</v>
      </c>
      <c r="Y31" s="20" t="str">
        <f t="shared" si="9"/>
        <v>JG</v>
      </c>
      <c r="Z31" s="20" t="str">
        <f t="shared" si="10"/>
        <v>J</v>
      </c>
      <c r="AA31" s="20" t="str">
        <f t="shared" si="11"/>
        <v>M4</v>
      </c>
      <c r="AB31" s="55"/>
    </row>
    <row r="32" spans="1:29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42</v>
      </c>
      <c r="L32" s="19" t="s">
        <v>74</v>
      </c>
      <c r="M32" s="19" t="s">
        <v>35</v>
      </c>
      <c r="N32" s="19" t="s">
        <v>78</v>
      </c>
      <c r="O32" s="19" t="s">
        <v>44</v>
      </c>
      <c r="Q32" s="20">
        <f t="shared" si="2"/>
        <v>8</v>
      </c>
      <c r="R32" s="20">
        <f t="shared" si="3"/>
        <v>16</v>
      </c>
      <c r="S32" s="20">
        <f t="shared" si="4"/>
        <v>3</v>
      </c>
      <c r="T32" s="20">
        <f t="shared" si="5"/>
        <v>18</v>
      </c>
      <c r="U32" s="20">
        <f t="shared" si="6"/>
        <v>10</v>
      </c>
      <c r="W32" s="20" t="str">
        <f t="shared" si="7"/>
        <v>K</v>
      </c>
      <c r="X32" s="20" t="str">
        <f t="shared" si="8"/>
        <v>KG</v>
      </c>
      <c r="Y32" s="20" t="str">
        <f t="shared" si="9"/>
        <v>M1</v>
      </c>
      <c r="Z32" s="20" t="str">
        <f t="shared" si="10"/>
        <v>JG</v>
      </c>
      <c r="AA32" s="20" t="str">
        <f t="shared" si="11"/>
        <v>J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41</v>
      </c>
      <c r="L33" s="19" t="s">
        <v>142</v>
      </c>
      <c r="M33" s="19" t="s">
        <v>141</v>
      </c>
      <c r="N33" s="19" t="s">
        <v>43</v>
      </c>
      <c r="O33" s="19" t="s">
        <v>44</v>
      </c>
      <c r="Q33" s="20">
        <f t="shared" si="2"/>
        <v>7</v>
      </c>
      <c r="R33" s="20">
        <f t="shared" si="3"/>
        <v>5</v>
      </c>
      <c r="S33" s="20">
        <f t="shared" si="4"/>
        <v>6</v>
      </c>
      <c r="T33" s="20">
        <f t="shared" si="5"/>
        <v>9</v>
      </c>
      <c r="U33" s="20">
        <f t="shared" si="6"/>
        <v>10</v>
      </c>
      <c r="W33" s="20" t="str">
        <f t="shared" si="7"/>
        <v>A</v>
      </c>
      <c r="X33" s="20" t="str">
        <f t="shared" si="8"/>
        <v>M3</v>
      </c>
      <c r="Y33" s="20" t="str">
        <f t="shared" si="9"/>
        <v>M4</v>
      </c>
      <c r="Z33" s="20" t="str">
        <f t="shared" si="10"/>
        <v>Q</v>
      </c>
      <c r="AA33" s="20" t="str">
        <f t="shared" si="11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32</v>
      </c>
      <c r="L34" s="19" t="s">
        <v>66</v>
      </c>
      <c r="M34" s="19" t="s">
        <v>41</v>
      </c>
      <c r="N34" s="19" t="s">
        <v>36</v>
      </c>
      <c r="O34" s="19" t="s">
        <v>32</v>
      </c>
      <c r="Q34" s="20">
        <f t="shared" si="2"/>
        <v>5</v>
      </c>
      <c r="R34" s="20">
        <f t="shared" si="3"/>
        <v>12</v>
      </c>
      <c r="S34" s="20">
        <f t="shared" si="4"/>
        <v>7</v>
      </c>
      <c r="T34" s="20">
        <f t="shared" si="5"/>
        <v>4</v>
      </c>
      <c r="U34" s="20">
        <f t="shared" si="6"/>
        <v>5</v>
      </c>
      <c r="W34" s="20" t="str">
        <f t="shared" si="7"/>
        <v>M3</v>
      </c>
      <c r="X34" s="20" t="str">
        <f t="shared" si="8"/>
        <v>M2G</v>
      </c>
      <c r="Y34" s="20" t="str">
        <f t="shared" si="9"/>
        <v>A</v>
      </c>
      <c r="Z34" s="20" t="str">
        <f t="shared" si="10"/>
        <v>M2</v>
      </c>
      <c r="AA34" s="20" t="str">
        <f t="shared" si="11"/>
        <v>M3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139</v>
      </c>
      <c r="M35" s="19" t="s">
        <v>70</v>
      </c>
      <c r="N35" s="19" t="s">
        <v>78</v>
      </c>
      <c r="O35" s="19" t="s">
        <v>43</v>
      </c>
      <c r="Q35" s="20">
        <f t="shared" si="2"/>
        <v>10</v>
      </c>
      <c r="R35" s="20">
        <f t="shared" si="3"/>
        <v>9</v>
      </c>
      <c r="S35" s="20">
        <f t="shared" si="4"/>
        <v>14</v>
      </c>
      <c r="T35" s="20">
        <f t="shared" si="5"/>
        <v>18</v>
      </c>
      <c r="U35" s="20">
        <f t="shared" si="6"/>
        <v>9</v>
      </c>
      <c r="W35" s="20" t="str">
        <f t="shared" si="7"/>
        <v>J</v>
      </c>
      <c r="X35" s="20" t="str">
        <f t="shared" si="8"/>
        <v>Q</v>
      </c>
      <c r="Y35" s="20" t="str">
        <f t="shared" si="9"/>
        <v>M4G</v>
      </c>
      <c r="Z35" s="20" t="str">
        <f t="shared" si="10"/>
        <v>JG</v>
      </c>
      <c r="AA35" s="20" t="str">
        <f t="shared" si="11"/>
        <v>Q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78</v>
      </c>
      <c r="M36" s="19" t="s">
        <v>41</v>
      </c>
      <c r="N36" s="19" t="s">
        <v>43</v>
      </c>
      <c r="O36" s="19" t="s">
        <v>35</v>
      </c>
      <c r="Q36" s="20">
        <f t="shared" si="2"/>
        <v>10</v>
      </c>
      <c r="R36" s="20">
        <f t="shared" si="3"/>
        <v>18</v>
      </c>
      <c r="S36" s="20">
        <f t="shared" si="4"/>
        <v>7</v>
      </c>
      <c r="T36" s="20">
        <f t="shared" si="5"/>
        <v>9</v>
      </c>
      <c r="U36" s="20">
        <f t="shared" si="6"/>
        <v>3</v>
      </c>
      <c r="W36" s="20" t="str">
        <f t="shared" si="7"/>
        <v>J</v>
      </c>
      <c r="X36" s="20" t="str">
        <f t="shared" si="8"/>
        <v>JG</v>
      </c>
      <c r="Y36" s="20" t="str">
        <f t="shared" si="9"/>
        <v>A</v>
      </c>
      <c r="Z36" s="20" t="str">
        <f t="shared" si="10"/>
        <v>Q</v>
      </c>
      <c r="AA36" s="20" t="str">
        <f t="shared" si="11"/>
        <v>M1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139</v>
      </c>
      <c r="L37" s="19" t="s">
        <v>139</v>
      </c>
      <c r="M37" s="19" t="s">
        <v>141</v>
      </c>
      <c r="N37" s="19" t="s">
        <v>33</v>
      </c>
      <c r="O37" s="19" t="s">
        <v>43</v>
      </c>
      <c r="Q37" s="20">
        <f t="shared" si="2"/>
        <v>9</v>
      </c>
      <c r="R37" s="20">
        <f t="shared" si="3"/>
        <v>9</v>
      </c>
      <c r="S37" s="20">
        <f t="shared" si="4"/>
        <v>6</v>
      </c>
      <c r="T37" s="20">
        <f t="shared" si="5"/>
        <v>6</v>
      </c>
      <c r="U37" s="20">
        <f t="shared" si="6"/>
        <v>9</v>
      </c>
      <c r="W37" s="20" t="str">
        <f t="shared" si="7"/>
        <v>Q</v>
      </c>
      <c r="X37" s="20" t="str">
        <f t="shared" si="8"/>
        <v>Q</v>
      </c>
      <c r="Y37" s="20" t="str">
        <f t="shared" si="9"/>
        <v>M4</v>
      </c>
      <c r="Z37" s="20" t="str">
        <f t="shared" si="10"/>
        <v>M4</v>
      </c>
      <c r="AA37" s="20" t="str">
        <f t="shared" si="11"/>
        <v>Q</v>
      </c>
    </row>
    <row r="38" spans="1:28" ht="16.5" customHeight="1">
      <c r="H38" s="25"/>
      <c r="J38" s="29">
        <v>34</v>
      </c>
      <c r="K38" s="19" t="s">
        <v>32</v>
      </c>
      <c r="L38" s="19" t="s">
        <v>76</v>
      </c>
      <c r="M38" s="19" t="s">
        <v>76</v>
      </c>
      <c r="N38" s="19" t="s">
        <v>43</v>
      </c>
      <c r="O38" s="19" t="s">
        <v>44</v>
      </c>
      <c r="Q38" s="20">
        <f t="shared" si="2"/>
        <v>5</v>
      </c>
      <c r="R38" s="20">
        <f t="shared" si="3"/>
        <v>17</v>
      </c>
      <c r="S38" s="20">
        <f t="shared" si="4"/>
        <v>17</v>
      </c>
      <c r="T38" s="20">
        <f t="shared" si="5"/>
        <v>9</v>
      </c>
      <c r="U38" s="20">
        <f t="shared" si="6"/>
        <v>10</v>
      </c>
      <c r="W38" s="20" t="str">
        <f t="shared" si="7"/>
        <v>M3</v>
      </c>
      <c r="X38" s="20" t="str">
        <f t="shared" si="8"/>
        <v>QG</v>
      </c>
      <c r="Y38" s="20" t="str">
        <f t="shared" si="9"/>
        <v>QG</v>
      </c>
      <c r="Z38" s="20" t="str">
        <f t="shared" si="10"/>
        <v>Q</v>
      </c>
      <c r="AA38" s="20" t="str">
        <f t="shared" si="11"/>
        <v>J</v>
      </c>
    </row>
    <row r="39" spans="1:28" ht="16.5" customHeight="1">
      <c r="H39" s="25"/>
      <c r="J39" s="16">
        <v>35</v>
      </c>
      <c r="K39" s="19" t="s">
        <v>36</v>
      </c>
      <c r="L39" s="19" t="s">
        <v>41</v>
      </c>
      <c r="M39" s="19" t="s">
        <v>43</v>
      </c>
      <c r="N39" s="19" t="s">
        <v>35</v>
      </c>
      <c r="O39" s="19" t="s">
        <v>42</v>
      </c>
      <c r="Q39" s="20">
        <f t="shared" si="2"/>
        <v>4</v>
      </c>
      <c r="R39" s="20">
        <f t="shared" si="3"/>
        <v>7</v>
      </c>
      <c r="S39" s="20">
        <f t="shared" si="4"/>
        <v>9</v>
      </c>
      <c r="T39" s="20">
        <f t="shared" si="5"/>
        <v>3</v>
      </c>
      <c r="U39" s="20">
        <f t="shared" si="6"/>
        <v>8</v>
      </c>
      <c r="W39" s="20" t="str">
        <f t="shared" si="7"/>
        <v>M2</v>
      </c>
      <c r="X39" s="20" t="str">
        <f t="shared" si="8"/>
        <v>A</v>
      </c>
      <c r="Y39" s="20" t="str">
        <f t="shared" si="9"/>
        <v>Q</v>
      </c>
      <c r="Z39" s="20" t="str">
        <f t="shared" si="10"/>
        <v>M1</v>
      </c>
      <c r="AA39" s="20" t="str">
        <f t="shared" si="11"/>
        <v>K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78</v>
      </c>
      <c r="M40" s="19" t="s">
        <v>35</v>
      </c>
      <c r="N40" s="19" t="s">
        <v>36</v>
      </c>
      <c r="O40" s="19" t="s">
        <v>32</v>
      </c>
      <c r="Q40" s="20">
        <f t="shared" si="2"/>
        <v>7</v>
      </c>
      <c r="R40" s="20">
        <f t="shared" si="3"/>
        <v>18</v>
      </c>
      <c r="S40" s="20">
        <f t="shared" si="4"/>
        <v>3</v>
      </c>
      <c r="T40" s="20">
        <f t="shared" si="5"/>
        <v>4</v>
      </c>
      <c r="U40" s="20">
        <f t="shared" si="6"/>
        <v>5</v>
      </c>
      <c r="W40" s="20" t="str">
        <f t="shared" si="7"/>
        <v>A</v>
      </c>
      <c r="X40" s="20" t="str">
        <f t="shared" si="8"/>
        <v>JG</v>
      </c>
      <c r="Y40" s="20" t="str">
        <f t="shared" si="9"/>
        <v>M1</v>
      </c>
      <c r="Z40" s="20" t="str">
        <f t="shared" si="10"/>
        <v>M2</v>
      </c>
      <c r="AA40" s="20" t="str">
        <f t="shared" si="11"/>
        <v>M3</v>
      </c>
    </row>
    <row r="41" spans="1:28" ht="16.5" customHeight="1">
      <c r="H41" s="25"/>
      <c r="J41" s="29">
        <v>37</v>
      </c>
      <c r="K41" s="19" t="s">
        <v>41</v>
      </c>
      <c r="L41" s="19" t="s">
        <v>42</v>
      </c>
      <c r="M41" s="19" t="s">
        <v>41</v>
      </c>
      <c r="N41" s="19" t="s">
        <v>33</v>
      </c>
      <c r="O41" s="19" t="s">
        <v>41</v>
      </c>
      <c r="Q41" s="20">
        <f t="shared" si="2"/>
        <v>7</v>
      </c>
      <c r="R41" s="20">
        <f t="shared" si="3"/>
        <v>8</v>
      </c>
      <c r="S41" s="20">
        <f t="shared" si="4"/>
        <v>7</v>
      </c>
      <c r="T41" s="20">
        <f t="shared" si="5"/>
        <v>6</v>
      </c>
      <c r="U41" s="20">
        <f t="shared" si="6"/>
        <v>7</v>
      </c>
      <c r="W41" s="20" t="str">
        <f t="shared" si="7"/>
        <v>A</v>
      </c>
      <c r="X41" s="20" t="str">
        <f t="shared" si="8"/>
        <v>K</v>
      </c>
      <c r="Y41" s="20" t="str">
        <f t="shared" si="9"/>
        <v>A</v>
      </c>
      <c r="Z41" s="20" t="str">
        <f t="shared" si="10"/>
        <v>M4</v>
      </c>
      <c r="AA41" s="20" t="str">
        <f t="shared" si="11"/>
        <v>A</v>
      </c>
    </row>
    <row r="42" spans="1:28" ht="16.5" customHeight="1">
      <c r="H42" s="25"/>
      <c r="J42" s="29">
        <v>38</v>
      </c>
      <c r="K42" s="19" t="s">
        <v>43</v>
      </c>
      <c r="L42" s="19" t="s">
        <v>70</v>
      </c>
      <c r="M42" s="19" t="s">
        <v>72</v>
      </c>
      <c r="N42" s="19" t="s">
        <v>33</v>
      </c>
      <c r="O42" s="19" t="s">
        <v>44</v>
      </c>
      <c r="Q42" s="20">
        <f t="shared" si="2"/>
        <v>9</v>
      </c>
      <c r="R42" s="20">
        <f t="shared" si="3"/>
        <v>14</v>
      </c>
      <c r="S42" s="20">
        <f t="shared" si="4"/>
        <v>15</v>
      </c>
      <c r="T42" s="20">
        <f t="shared" si="5"/>
        <v>6</v>
      </c>
      <c r="U42" s="20">
        <f t="shared" si="6"/>
        <v>10</v>
      </c>
      <c r="W42" s="20" t="str">
        <f t="shared" si="7"/>
        <v>Q</v>
      </c>
      <c r="X42" s="20" t="str">
        <f t="shared" si="8"/>
        <v>M4G</v>
      </c>
      <c r="Y42" s="20" t="str">
        <f t="shared" si="9"/>
        <v>AG</v>
      </c>
      <c r="Z42" s="20" t="str">
        <f t="shared" si="10"/>
        <v>M4</v>
      </c>
      <c r="AA42" s="20" t="str">
        <f t="shared" si="11"/>
        <v>J</v>
      </c>
    </row>
    <row r="43" spans="1:28" ht="16.5" customHeight="1">
      <c r="H43" s="25"/>
      <c r="J43" s="29">
        <v>39</v>
      </c>
      <c r="K43" s="19" t="s">
        <v>140</v>
      </c>
      <c r="L43" s="19" t="s">
        <v>139</v>
      </c>
      <c r="M43" s="19" t="s">
        <v>43</v>
      </c>
      <c r="N43" s="19" t="s">
        <v>44</v>
      </c>
      <c r="O43" s="19" t="s">
        <v>44</v>
      </c>
      <c r="Q43" s="20">
        <f t="shared" si="2"/>
        <v>10</v>
      </c>
      <c r="R43" s="20">
        <f t="shared" si="3"/>
        <v>9</v>
      </c>
      <c r="S43" s="20">
        <f t="shared" si="4"/>
        <v>9</v>
      </c>
      <c r="T43" s="20">
        <f t="shared" si="5"/>
        <v>10</v>
      </c>
      <c r="U43" s="20">
        <f t="shared" si="6"/>
        <v>10</v>
      </c>
      <c r="W43" s="20" t="str">
        <f t="shared" si="7"/>
        <v>J</v>
      </c>
      <c r="X43" s="20" t="str">
        <f t="shared" si="8"/>
        <v>Q</v>
      </c>
      <c r="Y43" s="20" t="str">
        <f t="shared" si="9"/>
        <v>Q</v>
      </c>
      <c r="Z43" s="20" t="str">
        <f t="shared" si="10"/>
        <v>J</v>
      </c>
      <c r="AA43" s="20" t="str">
        <f t="shared" si="11"/>
        <v>J</v>
      </c>
    </row>
    <row r="44" spans="1:28" ht="16.5" customHeight="1">
      <c r="J44" s="16">
        <v>40</v>
      </c>
      <c r="K44" s="19" t="s">
        <v>138</v>
      </c>
      <c r="L44" s="19" t="s">
        <v>212</v>
      </c>
      <c r="M44" s="19" t="s">
        <v>141</v>
      </c>
      <c r="N44" s="19" t="s">
        <v>36</v>
      </c>
      <c r="O44" s="19" t="s">
        <v>35</v>
      </c>
      <c r="Q44" s="20">
        <f t="shared" si="2"/>
        <v>8</v>
      </c>
      <c r="R44" s="20">
        <f t="shared" si="3"/>
        <v>3</v>
      </c>
      <c r="S44" s="20">
        <f t="shared" si="4"/>
        <v>6</v>
      </c>
      <c r="T44" s="20">
        <f t="shared" si="5"/>
        <v>4</v>
      </c>
      <c r="U44" s="20">
        <f t="shared" si="6"/>
        <v>3</v>
      </c>
      <c r="W44" s="20" t="str">
        <f t="shared" si="7"/>
        <v>K</v>
      </c>
      <c r="X44" s="20" t="str">
        <f t="shared" si="8"/>
        <v>M1</v>
      </c>
      <c r="Y44" s="20" t="str">
        <f t="shared" si="9"/>
        <v>M4</v>
      </c>
      <c r="Z44" s="20" t="str">
        <f t="shared" si="10"/>
        <v>M2</v>
      </c>
      <c r="AA44" s="20" t="str">
        <f t="shared" si="11"/>
        <v>M1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42</v>
      </c>
      <c r="O45" s="19" t="s">
        <v>43</v>
      </c>
      <c r="Q45" s="20">
        <f t="shared" si="2"/>
        <v>10</v>
      </c>
      <c r="R45" s="20">
        <f t="shared" si="3"/>
        <v>8</v>
      </c>
      <c r="S45" s="20">
        <f t="shared" si="4"/>
        <v>5</v>
      </c>
      <c r="T45" s="20">
        <f t="shared" si="5"/>
        <v>8</v>
      </c>
      <c r="U45" s="20">
        <f t="shared" si="6"/>
        <v>9</v>
      </c>
      <c r="W45" s="20" t="str">
        <f t="shared" si="7"/>
        <v>J</v>
      </c>
      <c r="X45" s="20" t="str">
        <f t="shared" si="8"/>
        <v>K</v>
      </c>
      <c r="Y45" s="20" t="str">
        <f t="shared" si="9"/>
        <v>M3</v>
      </c>
      <c r="Z45" s="20" t="str">
        <f t="shared" si="10"/>
        <v>K</v>
      </c>
      <c r="AA45" s="20" t="str">
        <f t="shared" si="11"/>
        <v>Q</v>
      </c>
    </row>
    <row r="46" spans="1:28" ht="16.5" customHeight="1">
      <c r="J46" s="29">
        <v>42</v>
      </c>
      <c r="K46" s="19" t="s">
        <v>33</v>
      </c>
      <c r="L46" s="19" t="s">
        <v>66</v>
      </c>
      <c r="M46" s="19" t="s">
        <v>141</v>
      </c>
      <c r="N46" s="19" t="s">
        <v>35</v>
      </c>
      <c r="O46" s="19" t="s">
        <v>43</v>
      </c>
      <c r="Q46" s="20">
        <f t="shared" si="2"/>
        <v>6</v>
      </c>
      <c r="R46" s="20">
        <f t="shared" si="3"/>
        <v>12</v>
      </c>
      <c r="S46" s="20">
        <f t="shared" si="4"/>
        <v>6</v>
      </c>
      <c r="T46" s="20">
        <f t="shared" si="5"/>
        <v>3</v>
      </c>
      <c r="U46" s="20">
        <f t="shared" si="6"/>
        <v>9</v>
      </c>
      <c r="W46" s="20" t="str">
        <f t="shared" si="7"/>
        <v>M4</v>
      </c>
      <c r="X46" s="20" t="str">
        <f t="shared" si="8"/>
        <v>M2G</v>
      </c>
      <c r="Y46" s="20" t="str">
        <f t="shared" si="9"/>
        <v>M4</v>
      </c>
      <c r="Z46" s="20" t="str">
        <f t="shared" si="10"/>
        <v>M1</v>
      </c>
      <c r="AA46" s="20" t="str">
        <f t="shared" si="11"/>
        <v>Q</v>
      </c>
    </row>
    <row r="47" spans="1:28" ht="16.5" customHeight="1">
      <c r="J47" s="29">
        <v>43</v>
      </c>
      <c r="K47" s="19" t="s">
        <v>41</v>
      </c>
      <c r="L47" s="19" t="s">
        <v>41</v>
      </c>
      <c r="M47" s="19" t="s">
        <v>71</v>
      </c>
      <c r="N47" s="19" t="s">
        <v>137</v>
      </c>
      <c r="O47" s="19" t="s">
        <v>44</v>
      </c>
      <c r="Q47" s="20">
        <f t="shared" si="2"/>
        <v>7</v>
      </c>
      <c r="R47" s="20">
        <f t="shared" si="3"/>
        <v>7</v>
      </c>
      <c r="S47" s="20">
        <f t="shared" si="4"/>
        <v>15</v>
      </c>
      <c r="T47" s="20">
        <f t="shared" si="5"/>
        <v>7</v>
      </c>
      <c r="U47" s="20">
        <f t="shared" si="6"/>
        <v>10</v>
      </c>
      <c r="W47" s="20" t="str">
        <f t="shared" si="7"/>
        <v>A</v>
      </c>
      <c r="X47" s="20" t="str">
        <f t="shared" si="8"/>
        <v>A</v>
      </c>
      <c r="Y47" s="20" t="str">
        <f t="shared" si="9"/>
        <v>AG</v>
      </c>
      <c r="Z47" s="20" t="str">
        <f t="shared" si="10"/>
        <v>A</v>
      </c>
      <c r="AA47" s="20" t="str">
        <f t="shared" si="11"/>
        <v>J</v>
      </c>
    </row>
    <row r="48" spans="1:28" ht="16.5" customHeight="1">
      <c r="J48" s="29">
        <v>44</v>
      </c>
      <c r="K48" s="19" t="s">
        <v>44</v>
      </c>
      <c r="L48" s="19" t="s">
        <v>44</v>
      </c>
      <c r="M48" s="19" t="s">
        <v>141</v>
      </c>
      <c r="N48" s="19" t="s">
        <v>67</v>
      </c>
      <c r="O48" s="19" t="s">
        <v>43</v>
      </c>
      <c r="Q48" s="20">
        <f t="shared" si="2"/>
        <v>10</v>
      </c>
      <c r="R48" s="20">
        <f t="shared" si="3"/>
        <v>10</v>
      </c>
      <c r="S48" s="20">
        <f t="shared" si="4"/>
        <v>6</v>
      </c>
      <c r="T48" s="20">
        <f t="shared" si="5"/>
        <v>13</v>
      </c>
      <c r="U48" s="20">
        <f t="shared" si="6"/>
        <v>9</v>
      </c>
      <c r="W48" s="20" t="str">
        <f t="shared" si="7"/>
        <v>J</v>
      </c>
      <c r="X48" s="20" t="str">
        <f t="shared" si="8"/>
        <v>J</v>
      </c>
      <c r="Y48" s="20" t="str">
        <f t="shared" si="9"/>
        <v>M4</v>
      </c>
      <c r="Z48" s="20" t="str">
        <f t="shared" si="10"/>
        <v>M3G</v>
      </c>
      <c r="AA48" s="20" t="str">
        <f t="shared" si="11"/>
        <v>Q</v>
      </c>
    </row>
    <row r="49" spans="10:27" ht="16.5" customHeight="1">
      <c r="J49" s="16">
        <v>45</v>
      </c>
      <c r="K49" s="19" t="s">
        <v>137</v>
      </c>
      <c r="L49" s="19" t="s">
        <v>76</v>
      </c>
      <c r="M49" s="19" t="s">
        <v>32</v>
      </c>
      <c r="N49" s="19" t="s">
        <v>72</v>
      </c>
      <c r="O49" s="19" t="s">
        <v>32</v>
      </c>
      <c r="Q49" s="20">
        <f t="shared" si="2"/>
        <v>7</v>
      </c>
      <c r="R49" s="20">
        <f t="shared" si="3"/>
        <v>17</v>
      </c>
      <c r="S49" s="20">
        <f t="shared" si="4"/>
        <v>5</v>
      </c>
      <c r="T49" s="20">
        <f t="shared" si="5"/>
        <v>15</v>
      </c>
      <c r="U49" s="20">
        <f t="shared" si="6"/>
        <v>5</v>
      </c>
      <c r="W49" s="20" t="str">
        <f t="shared" si="7"/>
        <v>A</v>
      </c>
      <c r="X49" s="20" t="str">
        <f t="shared" si="8"/>
        <v>QG</v>
      </c>
      <c r="Y49" s="20" t="str">
        <f t="shared" si="9"/>
        <v>M3</v>
      </c>
      <c r="Z49" s="20" t="str">
        <f t="shared" si="10"/>
        <v>AG</v>
      </c>
      <c r="AA49" s="20" t="str">
        <f t="shared" si="11"/>
        <v>M3</v>
      </c>
    </row>
    <row r="50" spans="10:27" ht="16.5" customHeight="1">
      <c r="J50" s="16">
        <v>46</v>
      </c>
      <c r="K50" s="19" t="s">
        <v>33</v>
      </c>
      <c r="L50" s="19" t="s">
        <v>33</v>
      </c>
      <c r="M50" s="19" t="s">
        <v>43</v>
      </c>
      <c r="N50" s="19" t="s">
        <v>137</v>
      </c>
      <c r="O50" s="19" t="s">
        <v>34</v>
      </c>
      <c r="Q50" s="20">
        <f t="shared" si="2"/>
        <v>6</v>
      </c>
      <c r="R50" s="20">
        <f t="shared" si="3"/>
        <v>6</v>
      </c>
      <c r="S50" s="20">
        <f t="shared" si="4"/>
        <v>9</v>
      </c>
      <c r="T50" s="20">
        <f t="shared" si="5"/>
        <v>7</v>
      </c>
      <c r="U50" s="20">
        <f t="shared" si="6"/>
        <v>2</v>
      </c>
      <c r="W50" s="20" t="str">
        <f t="shared" si="7"/>
        <v>M4</v>
      </c>
      <c r="X50" s="20" t="str">
        <f t="shared" si="8"/>
        <v>M4</v>
      </c>
      <c r="Y50" s="20" t="str">
        <f t="shared" si="9"/>
        <v>Q</v>
      </c>
      <c r="Z50" s="20" t="str">
        <f t="shared" si="10"/>
        <v>A</v>
      </c>
      <c r="AA50" s="20" t="str">
        <f t="shared" si="11"/>
        <v>Scatter</v>
      </c>
    </row>
    <row r="51" spans="10:27" ht="16.5" customHeight="1">
      <c r="J51" s="29">
        <v>47</v>
      </c>
      <c r="K51" s="19" t="s">
        <v>33</v>
      </c>
      <c r="L51" s="19" t="s">
        <v>212</v>
      </c>
      <c r="M51" s="19" t="s">
        <v>32</v>
      </c>
      <c r="N51" s="19" t="s">
        <v>42</v>
      </c>
      <c r="O51" s="19" t="s">
        <v>32</v>
      </c>
      <c r="Q51" s="20">
        <f t="shared" si="2"/>
        <v>6</v>
      </c>
      <c r="R51" s="20">
        <f t="shared" si="3"/>
        <v>3</v>
      </c>
      <c r="S51" s="20">
        <f t="shared" si="4"/>
        <v>5</v>
      </c>
      <c r="T51" s="20">
        <f t="shared" si="5"/>
        <v>8</v>
      </c>
      <c r="U51" s="20">
        <f t="shared" si="6"/>
        <v>5</v>
      </c>
      <c r="W51" s="20" t="str">
        <f t="shared" si="7"/>
        <v>M4</v>
      </c>
      <c r="X51" s="20" t="str">
        <f t="shared" si="8"/>
        <v>M1</v>
      </c>
      <c r="Y51" s="20" t="str">
        <f t="shared" si="9"/>
        <v>M3</v>
      </c>
      <c r="Z51" s="20" t="str">
        <f t="shared" si="10"/>
        <v>K</v>
      </c>
      <c r="AA51" s="20" t="str">
        <f t="shared" si="11"/>
        <v>M3</v>
      </c>
    </row>
    <row r="52" spans="10:27" ht="16.5" customHeight="1">
      <c r="J52" s="29">
        <v>48</v>
      </c>
      <c r="K52" s="19" t="s">
        <v>44</v>
      </c>
      <c r="L52" s="19" t="s">
        <v>78</v>
      </c>
      <c r="M52" s="19" t="s">
        <v>41</v>
      </c>
      <c r="N52" s="19" t="s">
        <v>43</v>
      </c>
      <c r="O52" s="19" t="s">
        <v>44</v>
      </c>
      <c r="Q52" s="20">
        <f t="shared" si="2"/>
        <v>10</v>
      </c>
      <c r="R52" s="20">
        <f t="shared" si="3"/>
        <v>18</v>
      </c>
      <c r="S52" s="20">
        <f t="shared" si="4"/>
        <v>7</v>
      </c>
      <c r="T52" s="20">
        <f t="shared" si="5"/>
        <v>9</v>
      </c>
      <c r="U52" s="20">
        <f t="shared" si="6"/>
        <v>10</v>
      </c>
      <c r="W52" s="20" t="str">
        <f t="shared" si="7"/>
        <v>J</v>
      </c>
      <c r="X52" s="20" t="str">
        <f t="shared" si="8"/>
        <v>JG</v>
      </c>
      <c r="Y52" s="20" t="str">
        <f t="shared" si="9"/>
        <v>A</v>
      </c>
      <c r="Z52" s="20" t="str">
        <f t="shared" si="10"/>
        <v>Q</v>
      </c>
      <c r="AA52" s="20" t="str">
        <f t="shared" si="11"/>
        <v>J</v>
      </c>
    </row>
    <row r="53" spans="10:27" ht="16.5" customHeight="1">
      <c r="J53" s="29">
        <v>49</v>
      </c>
      <c r="K53" s="19" t="s">
        <v>36</v>
      </c>
      <c r="L53" s="19" t="s">
        <v>41</v>
      </c>
      <c r="M53" s="19" t="s">
        <v>75</v>
      </c>
      <c r="N53" s="19" t="s">
        <v>35</v>
      </c>
      <c r="O53" s="19" t="s">
        <v>44</v>
      </c>
      <c r="Q53" s="20">
        <f t="shared" si="2"/>
        <v>4</v>
      </c>
      <c r="R53" s="20">
        <f t="shared" si="3"/>
        <v>7</v>
      </c>
      <c r="S53" s="20">
        <f t="shared" si="4"/>
        <v>17</v>
      </c>
      <c r="T53" s="20">
        <f t="shared" si="5"/>
        <v>3</v>
      </c>
      <c r="U53" s="20">
        <f t="shared" si="6"/>
        <v>10</v>
      </c>
      <c r="W53" s="20" t="str">
        <f t="shared" si="7"/>
        <v>M2</v>
      </c>
      <c r="X53" s="20" t="str">
        <f t="shared" si="8"/>
        <v>A</v>
      </c>
      <c r="Y53" s="20" t="str">
        <f t="shared" si="9"/>
        <v>QG</v>
      </c>
      <c r="Z53" s="20" t="str">
        <f t="shared" si="10"/>
        <v>M1</v>
      </c>
      <c r="AA53" s="20" t="str">
        <f t="shared" si="11"/>
        <v>J</v>
      </c>
    </row>
    <row r="54" spans="10:27" ht="16.5" customHeight="1">
      <c r="J54" s="16">
        <v>50</v>
      </c>
      <c r="K54" s="19" t="s">
        <v>42</v>
      </c>
      <c r="L54" s="19" t="s">
        <v>140</v>
      </c>
      <c r="M54" s="19" t="s">
        <v>35</v>
      </c>
      <c r="N54" s="19" t="s">
        <v>36</v>
      </c>
      <c r="O54" s="19" t="s">
        <v>35</v>
      </c>
      <c r="Q54" s="20">
        <f t="shared" si="2"/>
        <v>8</v>
      </c>
      <c r="R54" s="20">
        <f t="shared" si="3"/>
        <v>10</v>
      </c>
      <c r="S54" s="20">
        <f t="shared" si="4"/>
        <v>3</v>
      </c>
      <c r="T54" s="20">
        <f t="shared" si="5"/>
        <v>4</v>
      </c>
      <c r="U54" s="20">
        <f t="shared" si="6"/>
        <v>3</v>
      </c>
      <c r="W54" s="20" t="str">
        <f t="shared" si="7"/>
        <v>K</v>
      </c>
      <c r="X54" s="20" t="str">
        <f t="shared" si="8"/>
        <v>J</v>
      </c>
      <c r="Y54" s="20" t="str">
        <f t="shared" si="9"/>
        <v>M1</v>
      </c>
      <c r="Z54" s="20" t="str">
        <f t="shared" si="10"/>
        <v>M2</v>
      </c>
      <c r="AA54" s="20" t="str">
        <f t="shared" si="11"/>
        <v>M1</v>
      </c>
    </row>
    <row r="55" spans="10:27" ht="16.5" customHeight="1">
      <c r="J55" s="16">
        <v>51</v>
      </c>
      <c r="K55" s="19" t="s">
        <v>43</v>
      </c>
      <c r="L55" s="19" t="s">
        <v>212</v>
      </c>
      <c r="M55" s="19" t="s">
        <v>141</v>
      </c>
      <c r="N55" s="19" t="s">
        <v>32</v>
      </c>
      <c r="O55" s="19" t="s">
        <v>44</v>
      </c>
      <c r="Q55" s="20">
        <f t="shared" si="2"/>
        <v>9</v>
      </c>
      <c r="R55" s="20">
        <f t="shared" si="3"/>
        <v>3</v>
      </c>
      <c r="S55" s="20">
        <f t="shared" si="4"/>
        <v>6</v>
      </c>
      <c r="T55" s="20">
        <f t="shared" si="5"/>
        <v>5</v>
      </c>
      <c r="U55" s="20">
        <f t="shared" si="6"/>
        <v>10</v>
      </c>
      <c r="W55" s="20" t="str">
        <f t="shared" si="7"/>
        <v>Q</v>
      </c>
      <c r="X55" s="20" t="str">
        <f t="shared" si="8"/>
        <v>M1</v>
      </c>
      <c r="Y55" s="20" t="str">
        <f t="shared" si="9"/>
        <v>M4</v>
      </c>
      <c r="Z55" s="20" t="str">
        <f t="shared" si="10"/>
        <v>M3</v>
      </c>
      <c r="AA55" s="20" t="str">
        <f t="shared" si="11"/>
        <v>J</v>
      </c>
    </row>
    <row r="56" spans="10:27" ht="16.5" customHeight="1">
      <c r="J56" s="29">
        <v>52</v>
      </c>
      <c r="K56" s="19" t="s">
        <v>33</v>
      </c>
      <c r="L56" s="19" t="s">
        <v>78</v>
      </c>
      <c r="M56" s="19" t="s">
        <v>43</v>
      </c>
      <c r="N56" s="19" t="s">
        <v>33</v>
      </c>
      <c r="O56" s="19" t="s">
        <v>32</v>
      </c>
      <c r="Q56" s="20">
        <f t="shared" si="2"/>
        <v>6</v>
      </c>
      <c r="R56" s="20">
        <f t="shared" si="3"/>
        <v>18</v>
      </c>
      <c r="S56" s="20">
        <f t="shared" si="4"/>
        <v>9</v>
      </c>
      <c r="T56" s="20">
        <f t="shared" si="5"/>
        <v>6</v>
      </c>
      <c r="U56" s="20">
        <f t="shared" si="6"/>
        <v>5</v>
      </c>
      <c r="W56" s="20" t="str">
        <f t="shared" si="7"/>
        <v>M4</v>
      </c>
      <c r="X56" s="20" t="str">
        <f t="shared" si="8"/>
        <v>JG</v>
      </c>
      <c r="Y56" s="20" t="str">
        <f t="shared" si="9"/>
        <v>Q</v>
      </c>
      <c r="Z56" s="20" t="str">
        <f t="shared" si="10"/>
        <v>M4</v>
      </c>
      <c r="AA56" s="20" t="str">
        <f t="shared" si="11"/>
        <v>M3</v>
      </c>
    </row>
    <row r="57" spans="10:27" ht="16.5" customHeight="1">
      <c r="J57" s="29">
        <v>53</v>
      </c>
      <c r="K57" s="19" t="s">
        <v>36</v>
      </c>
      <c r="L57" s="19" t="s">
        <v>41</v>
      </c>
      <c r="M57" s="19" t="s">
        <v>76</v>
      </c>
      <c r="N57" s="19" t="s">
        <v>35</v>
      </c>
      <c r="O57" s="19" t="s">
        <v>41</v>
      </c>
      <c r="Q57" s="20">
        <f t="shared" si="2"/>
        <v>4</v>
      </c>
      <c r="R57" s="20">
        <f t="shared" si="3"/>
        <v>7</v>
      </c>
      <c r="S57" s="20">
        <f t="shared" si="4"/>
        <v>17</v>
      </c>
      <c r="T57" s="20">
        <f t="shared" si="5"/>
        <v>3</v>
      </c>
      <c r="U57" s="20">
        <f t="shared" si="6"/>
        <v>7</v>
      </c>
      <c r="W57" s="20" t="str">
        <f t="shared" si="7"/>
        <v>M2</v>
      </c>
      <c r="X57" s="20" t="str">
        <f t="shared" si="8"/>
        <v>A</v>
      </c>
      <c r="Y57" s="20" t="str">
        <f t="shared" si="9"/>
        <v>QG</v>
      </c>
      <c r="Z57" s="20" t="str">
        <f t="shared" si="10"/>
        <v>M1</v>
      </c>
      <c r="AA57" s="20" t="str">
        <f t="shared" si="11"/>
        <v>A</v>
      </c>
    </row>
    <row r="58" spans="10:27" ht="16.5" customHeight="1">
      <c r="J58" s="29">
        <v>54</v>
      </c>
      <c r="K58" s="19" t="s">
        <v>44</v>
      </c>
      <c r="L58" s="19" t="s">
        <v>33</v>
      </c>
      <c r="M58" s="19" t="s">
        <v>43</v>
      </c>
      <c r="N58" s="19" t="s">
        <v>33</v>
      </c>
      <c r="O58" s="19" t="s">
        <v>44</v>
      </c>
      <c r="Q58" s="20">
        <f t="shared" si="2"/>
        <v>10</v>
      </c>
      <c r="R58" s="20">
        <f t="shared" si="3"/>
        <v>6</v>
      </c>
      <c r="S58" s="20">
        <f t="shared" si="4"/>
        <v>9</v>
      </c>
      <c r="T58" s="20">
        <f t="shared" si="5"/>
        <v>6</v>
      </c>
      <c r="U58" s="20">
        <f t="shared" si="6"/>
        <v>10</v>
      </c>
      <c r="W58" s="20" t="str">
        <f t="shared" si="7"/>
        <v>J</v>
      </c>
      <c r="X58" s="20" t="str">
        <f t="shared" si="8"/>
        <v>M4</v>
      </c>
      <c r="Y58" s="20" t="str">
        <f t="shared" si="9"/>
        <v>Q</v>
      </c>
      <c r="Z58" s="20" t="str">
        <f t="shared" si="10"/>
        <v>M4</v>
      </c>
      <c r="AA58" s="20" t="str">
        <f t="shared" si="11"/>
        <v>J</v>
      </c>
    </row>
    <row r="59" spans="10:27" ht="16.5" customHeight="1">
      <c r="J59" s="16">
        <v>55</v>
      </c>
      <c r="K59" s="19" t="s">
        <v>32</v>
      </c>
      <c r="L59" s="19" t="s">
        <v>44</v>
      </c>
      <c r="M59" s="19" t="s">
        <v>141</v>
      </c>
      <c r="N59" s="19" t="s">
        <v>43</v>
      </c>
      <c r="O59" s="19" t="s">
        <v>44</v>
      </c>
      <c r="Q59" s="20">
        <f t="shared" si="2"/>
        <v>5</v>
      </c>
      <c r="R59" s="20">
        <f t="shared" si="3"/>
        <v>10</v>
      </c>
      <c r="S59" s="20">
        <f t="shared" si="4"/>
        <v>6</v>
      </c>
      <c r="T59" s="20">
        <f t="shared" si="5"/>
        <v>9</v>
      </c>
      <c r="U59" s="20">
        <f t="shared" si="6"/>
        <v>10</v>
      </c>
      <c r="W59" s="20" t="str">
        <f t="shared" si="7"/>
        <v>M3</v>
      </c>
      <c r="X59" s="20" t="str">
        <f t="shared" si="8"/>
        <v>J</v>
      </c>
      <c r="Y59" s="20" t="str">
        <f t="shared" si="9"/>
        <v>M4</v>
      </c>
      <c r="Z59" s="20" t="str">
        <f t="shared" si="10"/>
        <v>Q</v>
      </c>
      <c r="AA59" s="20" t="str">
        <f t="shared" si="11"/>
        <v>J</v>
      </c>
    </row>
    <row r="60" spans="10:27" ht="16.5" customHeight="1">
      <c r="J60" s="16">
        <v>56</v>
      </c>
      <c r="K60" s="19" t="s">
        <v>35</v>
      </c>
      <c r="L60" s="19" t="s">
        <v>142</v>
      </c>
      <c r="M60" s="19" t="s">
        <v>41</v>
      </c>
      <c r="N60" s="19" t="s">
        <v>43</v>
      </c>
      <c r="O60" s="19" t="s">
        <v>42</v>
      </c>
      <c r="Q60" s="20">
        <f t="shared" si="2"/>
        <v>3</v>
      </c>
      <c r="R60" s="20">
        <f t="shared" si="3"/>
        <v>5</v>
      </c>
      <c r="S60" s="20">
        <f t="shared" si="4"/>
        <v>7</v>
      </c>
      <c r="T60" s="20">
        <f t="shared" si="5"/>
        <v>9</v>
      </c>
      <c r="U60" s="20">
        <f t="shared" si="6"/>
        <v>8</v>
      </c>
      <c r="W60" s="20" t="str">
        <f t="shared" si="7"/>
        <v>M1</v>
      </c>
      <c r="X60" s="20" t="str">
        <f t="shared" si="8"/>
        <v>M3</v>
      </c>
      <c r="Y60" s="20" t="str">
        <f t="shared" si="9"/>
        <v>A</v>
      </c>
      <c r="Z60" s="20" t="str">
        <f t="shared" si="10"/>
        <v>Q</v>
      </c>
      <c r="AA60" s="20" t="str">
        <f t="shared" si="11"/>
        <v>K</v>
      </c>
    </row>
    <row r="61" spans="10:27" ht="16.5" customHeight="1">
      <c r="J61" s="29">
        <v>57</v>
      </c>
      <c r="K61" s="19" t="s">
        <v>42</v>
      </c>
      <c r="L61" s="19" t="s">
        <v>69</v>
      </c>
      <c r="M61" s="19" t="s">
        <v>141</v>
      </c>
      <c r="N61" s="19" t="s">
        <v>36</v>
      </c>
      <c r="O61" s="19" t="s">
        <v>43</v>
      </c>
      <c r="Q61" s="20">
        <f t="shared" si="2"/>
        <v>8</v>
      </c>
      <c r="R61" s="20">
        <f t="shared" si="3"/>
        <v>14</v>
      </c>
      <c r="S61" s="20">
        <f t="shared" si="4"/>
        <v>6</v>
      </c>
      <c r="T61" s="20">
        <f t="shared" si="5"/>
        <v>4</v>
      </c>
      <c r="U61" s="20">
        <f t="shared" si="6"/>
        <v>9</v>
      </c>
      <c r="W61" s="20" t="str">
        <f t="shared" si="7"/>
        <v>K</v>
      </c>
      <c r="X61" s="20" t="str">
        <f t="shared" si="8"/>
        <v>M4G</v>
      </c>
      <c r="Y61" s="20" t="str">
        <f t="shared" si="9"/>
        <v>M4</v>
      </c>
      <c r="Z61" s="20" t="str">
        <f t="shared" si="10"/>
        <v>M2</v>
      </c>
      <c r="AA61" s="20" t="str">
        <f t="shared" si="11"/>
        <v>Q</v>
      </c>
    </row>
    <row r="62" spans="10:27" ht="16.5" customHeight="1">
      <c r="J62" s="29">
        <v>58</v>
      </c>
      <c r="K62" s="19" t="s">
        <v>35</v>
      </c>
      <c r="L62" s="19" t="s">
        <v>36</v>
      </c>
      <c r="M62" s="19" t="s">
        <v>32</v>
      </c>
      <c r="N62" s="19" t="s">
        <v>42</v>
      </c>
      <c r="O62" s="19" t="s">
        <v>43</v>
      </c>
      <c r="Q62" s="20">
        <f t="shared" si="2"/>
        <v>3</v>
      </c>
      <c r="R62" s="20">
        <f t="shared" si="3"/>
        <v>4</v>
      </c>
      <c r="S62" s="20">
        <f t="shared" si="4"/>
        <v>5</v>
      </c>
      <c r="T62" s="20">
        <f t="shared" si="5"/>
        <v>8</v>
      </c>
      <c r="U62" s="20">
        <f t="shared" si="6"/>
        <v>9</v>
      </c>
      <c r="W62" s="20" t="str">
        <f t="shared" si="7"/>
        <v>M1</v>
      </c>
      <c r="X62" s="20" t="str">
        <f t="shared" si="8"/>
        <v>M2</v>
      </c>
      <c r="Y62" s="20" t="str">
        <f t="shared" si="9"/>
        <v>M3</v>
      </c>
      <c r="Z62" s="20" t="str">
        <f t="shared" si="10"/>
        <v>K</v>
      </c>
      <c r="AA62" s="20" t="str">
        <f t="shared" si="11"/>
        <v>Q</v>
      </c>
    </row>
    <row r="63" spans="10:27" ht="16.5">
      <c r="J63" s="29">
        <v>59</v>
      </c>
      <c r="K63" s="19" t="s">
        <v>43</v>
      </c>
      <c r="L63" s="19" t="s">
        <v>212</v>
      </c>
      <c r="M63" s="19" t="s">
        <v>141</v>
      </c>
      <c r="N63" s="19" t="s">
        <v>70</v>
      </c>
      <c r="O63" s="19" t="s">
        <v>43</v>
      </c>
      <c r="Q63" s="20">
        <f t="shared" si="2"/>
        <v>9</v>
      </c>
      <c r="R63" s="20">
        <f t="shared" si="3"/>
        <v>3</v>
      </c>
      <c r="S63" s="20">
        <f t="shared" si="4"/>
        <v>6</v>
      </c>
      <c r="T63" s="20">
        <f t="shared" si="5"/>
        <v>14</v>
      </c>
      <c r="U63" s="20">
        <f t="shared" si="6"/>
        <v>9</v>
      </c>
      <c r="W63" s="20" t="str">
        <f t="shared" si="7"/>
        <v>Q</v>
      </c>
      <c r="X63" s="20" t="str">
        <f t="shared" si="8"/>
        <v>M1</v>
      </c>
      <c r="Y63" s="20" t="str">
        <f t="shared" si="9"/>
        <v>M4</v>
      </c>
      <c r="Z63" s="20" t="str">
        <f t="shared" si="10"/>
        <v>M4G</v>
      </c>
      <c r="AA63" s="20" t="str">
        <f t="shared" si="11"/>
        <v>Q</v>
      </c>
    </row>
    <row r="64" spans="10:27" ht="16.5">
      <c r="J64" s="16">
        <v>60</v>
      </c>
      <c r="K64" s="19" t="s">
        <v>43</v>
      </c>
      <c r="L64" s="19" t="s">
        <v>70</v>
      </c>
      <c r="M64" s="19" t="s">
        <v>41</v>
      </c>
      <c r="N64" s="19" t="s">
        <v>33</v>
      </c>
      <c r="O64" s="19" t="s">
        <v>44</v>
      </c>
      <c r="Q64" s="20">
        <f t="shared" si="2"/>
        <v>9</v>
      </c>
      <c r="R64" s="20">
        <f t="shared" si="3"/>
        <v>14</v>
      </c>
      <c r="S64" s="20">
        <f t="shared" si="4"/>
        <v>7</v>
      </c>
      <c r="T64" s="20">
        <f t="shared" si="5"/>
        <v>6</v>
      </c>
      <c r="U64" s="20">
        <f t="shared" si="6"/>
        <v>10</v>
      </c>
      <c r="W64" s="20" t="str">
        <f t="shared" si="7"/>
        <v>Q</v>
      </c>
      <c r="X64" s="20" t="str">
        <f t="shared" si="8"/>
        <v>M4G</v>
      </c>
      <c r="Y64" s="20" t="str">
        <f t="shared" si="9"/>
        <v>A</v>
      </c>
      <c r="Z64" s="20" t="str">
        <f t="shared" si="10"/>
        <v>M4</v>
      </c>
      <c r="AA64" s="20" t="str">
        <f t="shared" si="11"/>
        <v>J</v>
      </c>
    </row>
    <row r="65" spans="10:27" ht="16.5" customHeight="1">
      <c r="J65" s="16">
        <v>61</v>
      </c>
      <c r="K65" s="19" t="s">
        <v>41</v>
      </c>
      <c r="L65" s="19" t="s">
        <v>33</v>
      </c>
      <c r="M65" s="19" t="s">
        <v>67</v>
      </c>
      <c r="N65" s="19" t="s">
        <v>75</v>
      </c>
      <c r="O65" s="19" t="s">
        <v>44</v>
      </c>
      <c r="Q65" s="20">
        <f t="shared" si="2"/>
        <v>7</v>
      </c>
      <c r="R65" s="20">
        <f t="shared" si="3"/>
        <v>6</v>
      </c>
      <c r="S65" s="20">
        <f t="shared" si="4"/>
        <v>13</v>
      </c>
      <c r="T65" s="20">
        <f t="shared" si="5"/>
        <v>17</v>
      </c>
      <c r="U65" s="20">
        <f t="shared" si="6"/>
        <v>10</v>
      </c>
      <c r="W65" s="20" t="str">
        <f t="shared" si="7"/>
        <v>A</v>
      </c>
      <c r="X65" s="20" t="str">
        <f t="shared" si="8"/>
        <v>M4</v>
      </c>
      <c r="Y65" s="20" t="str">
        <f t="shared" si="9"/>
        <v>M3G</v>
      </c>
      <c r="Z65" s="20" t="str">
        <f t="shared" si="10"/>
        <v>QG</v>
      </c>
      <c r="AA65" s="20" t="str">
        <f t="shared" si="11"/>
        <v>J</v>
      </c>
    </row>
    <row r="66" spans="10:27" ht="16.5" customHeight="1">
      <c r="J66" s="29">
        <v>62</v>
      </c>
      <c r="K66" s="19" t="s">
        <v>42</v>
      </c>
      <c r="L66" s="19" t="s">
        <v>44</v>
      </c>
      <c r="M66" s="19" t="s">
        <v>78</v>
      </c>
      <c r="N66" s="19" t="s">
        <v>42</v>
      </c>
      <c r="O66" s="19" t="s">
        <v>41</v>
      </c>
      <c r="Q66" s="20">
        <f t="shared" si="2"/>
        <v>8</v>
      </c>
      <c r="R66" s="20">
        <f t="shared" si="3"/>
        <v>10</v>
      </c>
      <c r="S66" s="20">
        <f t="shared" si="4"/>
        <v>18</v>
      </c>
      <c r="T66" s="20">
        <f t="shared" si="5"/>
        <v>8</v>
      </c>
      <c r="U66" s="20">
        <f t="shared" si="6"/>
        <v>7</v>
      </c>
      <c r="W66" s="20" t="str">
        <f t="shared" si="7"/>
        <v>K</v>
      </c>
      <c r="X66" s="20" t="str">
        <f t="shared" si="8"/>
        <v>J</v>
      </c>
      <c r="Y66" s="20" t="str">
        <f t="shared" si="9"/>
        <v>JG</v>
      </c>
      <c r="Z66" s="20" t="str">
        <f t="shared" si="10"/>
        <v>K</v>
      </c>
      <c r="AA66" s="20" t="str">
        <f t="shared" si="11"/>
        <v>A</v>
      </c>
    </row>
    <row r="67" spans="10:27" ht="16.5" customHeight="1">
      <c r="J67" s="29">
        <v>63</v>
      </c>
      <c r="K67" s="19" t="s">
        <v>41</v>
      </c>
      <c r="L67" s="19" t="s">
        <v>76</v>
      </c>
      <c r="M67" s="19" t="s">
        <v>138</v>
      </c>
      <c r="N67" s="19" t="s">
        <v>42</v>
      </c>
      <c r="O67" s="19" t="s">
        <v>41</v>
      </c>
      <c r="Q67" s="20">
        <f t="shared" si="2"/>
        <v>7</v>
      </c>
      <c r="R67" s="20">
        <f t="shared" si="3"/>
        <v>17</v>
      </c>
      <c r="S67" s="20">
        <f t="shared" si="4"/>
        <v>8</v>
      </c>
      <c r="T67" s="20">
        <f t="shared" si="5"/>
        <v>8</v>
      </c>
      <c r="U67" s="20">
        <f t="shared" si="6"/>
        <v>7</v>
      </c>
      <c r="W67" s="20" t="str">
        <f t="shared" si="7"/>
        <v>A</v>
      </c>
      <c r="X67" s="20" t="str">
        <f t="shared" si="8"/>
        <v>QG</v>
      </c>
      <c r="Y67" s="20" t="str">
        <f t="shared" si="9"/>
        <v>K</v>
      </c>
      <c r="Z67" s="20" t="str">
        <f t="shared" si="10"/>
        <v>K</v>
      </c>
      <c r="AA67" s="20" t="str">
        <f t="shared" si="11"/>
        <v>A</v>
      </c>
    </row>
    <row r="68" spans="10:27" ht="16.5" customHeight="1">
      <c r="J68" s="29">
        <v>64</v>
      </c>
      <c r="K68" s="19" t="s">
        <v>35</v>
      </c>
      <c r="L68" s="19" t="s">
        <v>42</v>
      </c>
      <c r="M68" s="19" t="s">
        <v>43</v>
      </c>
      <c r="N68" s="19" t="s">
        <v>33</v>
      </c>
      <c r="O68" s="19" t="s">
        <v>35</v>
      </c>
      <c r="Q68" s="20">
        <f t="shared" si="2"/>
        <v>3</v>
      </c>
      <c r="R68" s="20">
        <f t="shared" si="3"/>
        <v>8</v>
      </c>
      <c r="S68" s="20">
        <f t="shared" si="4"/>
        <v>9</v>
      </c>
      <c r="T68" s="20">
        <f t="shared" si="5"/>
        <v>6</v>
      </c>
      <c r="U68" s="20">
        <f t="shared" si="6"/>
        <v>3</v>
      </c>
      <c r="W68" s="20" t="str">
        <f t="shared" si="7"/>
        <v>M1</v>
      </c>
      <c r="X68" s="20" t="str">
        <f t="shared" si="8"/>
        <v>K</v>
      </c>
      <c r="Y68" s="20" t="str">
        <f t="shared" si="9"/>
        <v>Q</v>
      </c>
      <c r="Z68" s="20" t="str">
        <f t="shared" si="10"/>
        <v>M4</v>
      </c>
      <c r="AA68" s="20" t="str">
        <f t="shared" si="11"/>
        <v>M1</v>
      </c>
    </row>
    <row r="69" spans="10:27" ht="16.5" customHeight="1">
      <c r="J69" s="16">
        <v>65</v>
      </c>
      <c r="K69" s="19" t="s">
        <v>42</v>
      </c>
      <c r="L69" s="19" t="s">
        <v>68</v>
      </c>
      <c r="M69" s="19" t="s">
        <v>143</v>
      </c>
      <c r="N69" s="19" t="s">
        <v>43</v>
      </c>
      <c r="O69" s="19" t="s">
        <v>36</v>
      </c>
      <c r="Q69" s="20">
        <f t="shared" ref="Q69:Q132" si="13">IF(K69="","",VLOOKUP(K69,$A:$H,8,FALSE))</f>
        <v>8</v>
      </c>
      <c r="R69" s="20">
        <f t="shared" ref="R69:R132" si="14">IF(L69="","",VLOOKUP(L69,$A:$H,8,FALSE))</f>
        <v>13</v>
      </c>
      <c r="S69" s="20">
        <f t="shared" ref="S69:S132" si="15">IF(M69="","",VLOOKUP(M69,$A:$H,8,FALSE))</f>
        <v>4</v>
      </c>
      <c r="T69" s="20">
        <f t="shared" ref="T69:T132" si="16">IF(N69="","",VLOOKUP(N69,$A:$H,8,FALSE))</f>
        <v>9</v>
      </c>
      <c r="U69" s="20">
        <f t="shared" ref="U69:U132" si="17">IF(O69="","",VLOOKUP(O69,$A:$H,8,FALSE))</f>
        <v>4</v>
      </c>
      <c r="W69" s="20" t="str">
        <f t="shared" ref="W69:W132" si="18">IF(K69="","",VLOOKUP(K69,$A:$H,2,FALSE))</f>
        <v>K</v>
      </c>
      <c r="X69" s="20" t="str">
        <f t="shared" ref="X69:X132" si="19">IF(L69="","",VLOOKUP(L69,$A:$H,2,FALSE))</f>
        <v>M3G</v>
      </c>
      <c r="Y69" s="20" t="str">
        <f t="shared" ref="Y69:Y132" si="20">IF(M69="","",VLOOKUP(M69,$A:$H,2,FALSE))</f>
        <v>M2</v>
      </c>
      <c r="Z69" s="20" t="str">
        <f t="shared" ref="Z69:Z132" si="21">IF(N69="","",VLOOKUP(N69,$A:$H,2,FALSE))</f>
        <v>Q</v>
      </c>
      <c r="AA69" s="20" t="str">
        <f t="shared" ref="AA69:AA132" si="22">IF(O69="","",VLOOKUP(O69,$A:$H,2,FALSE))</f>
        <v>M2</v>
      </c>
    </row>
    <row r="70" spans="10:27" ht="16.5" customHeight="1">
      <c r="J70" s="16">
        <v>66</v>
      </c>
      <c r="K70" s="19" t="s">
        <v>44</v>
      </c>
      <c r="L70" s="19" t="s">
        <v>44</v>
      </c>
      <c r="M70" s="19" t="s">
        <v>141</v>
      </c>
      <c r="N70" s="19" t="s">
        <v>42</v>
      </c>
      <c r="O70" s="19" t="s">
        <v>44</v>
      </c>
      <c r="Q70" s="20">
        <f t="shared" si="13"/>
        <v>10</v>
      </c>
      <c r="R70" s="20">
        <f t="shared" si="14"/>
        <v>10</v>
      </c>
      <c r="S70" s="20">
        <f t="shared" si="15"/>
        <v>6</v>
      </c>
      <c r="T70" s="20">
        <f t="shared" si="16"/>
        <v>8</v>
      </c>
      <c r="U70" s="20">
        <f t="shared" si="17"/>
        <v>10</v>
      </c>
      <c r="W70" s="20" t="str">
        <f t="shared" si="18"/>
        <v>J</v>
      </c>
      <c r="X70" s="20" t="str">
        <f t="shared" si="19"/>
        <v>J</v>
      </c>
      <c r="Y70" s="20" t="str">
        <f t="shared" si="20"/>
        <v>M4</v>
      </c>
      <c r="Z70" s="20" t="str">
        <f t="shared" si="21"/>
        <v>K</v>
      </c>
      <c r="AA70" s="20" t="str">
        <f t="shared" si="22"/>
        <v>J</v>
      </c>
    </row>
    <row r="71" spans="10:27" ht="16.5" customHeight="1">
      <c r="J71" s="29">
        <v>67</v>
      </c>
      <c r="K71" s="19" t="s">
        <v>32</v>
      </c>
      <c r="L71" s="19" t="s">
        <v>74</v>
      </c>
      <c r="M71" s="19" t="s">
        <v>76</v>
      </c>
      <c r="N71" s="19" t="s">
        <v>42</v>
      </c>
      <c r="O71" s="19" t="s">
        <v>32</v>
      </c>
      <c r="Q71" s="20">
        <f t="shared" si="13"/>
        <v>5</v>
      </c>
      <c r="R71" s="20">
        <f t="shared" si="14"/>
        <v>16</v>
      </c>
      <c r="S71" s="20">
        <f t="shared" si="15"/>
        <v>17</v>
      </c>
      <c r="T71" s="20">
        <f t="shared" si="16"/>
        <v>8</v>
      </c>
      <c r="U71" s="20">
        <f t="shared" si="17"/>
        <v>5</v>
      </c>
      <c r="W71" s="20" t="str">
        <f t="shared" si="18"/>
        <v>M3</v>
      </c>
      <c r="X71" s="20" t="str">
        <f t="shared" si="19"/>
        <v>KG</v>
      </c>
      <c r="Y71" s="20" t="str">
        <f t="shared" si="20"/>
        <v>QG</v>
      </c>
      <c r="Z71" s="20" t="str">
        <f t="shared" si="21"/>
        <v>K</v>
      </c>
      <c r="AA71" s="20" t="str">
        <f t="shared" si="22"/>
        <v>M3</v>
      </c>
    </row>
    <row r="72" spans="10:27" ht="16.5" customHeight="1">
      <c r="J72" s="29">
        <v>68</v>
      </c>
      <c r="K72" s="19" t="s">
        <v>42</v>
      </c>
      <c r="L72" s="19" t="s">
        <v>139</v>
      </c>
      <c r="M72" s="19" t="s">
        <v>43</v>
      </c>
      <c r="N72" s="19" t="s">
        <v>42</v>
      </c>
      <c r="O72" s="19" t="s">
        <v>42</v>
      </c>
      <c r="Q72" s="20">
        <f t="shared" si="13"/>
        <v>8</v>
      </c>
      <c r="R72" s="20">
        <f t="shared" si="14"/>
        <v>9</v>
      </c>
      <c r="S72" s="20">
        <f t="shared" si="15"/>
        <v>9</v>
      </c>
      <c r="T72" s="20">
        <f t="shared" si="16"/>
        <v>8</v>
      </c>
      <c r="U72" s="20">
        <f t="shared" si="17"/>
        <v>8</v>
      </c>
      <c r="W72" s="20" t="str">
        <f t="shared" si="18"/>
        <v>K</v>
      </c>
      <c r="X72" s="20" t="str">
        <f t="shared" si="19"/>
        <v>Q</v>
      </c>
      <c r="Y72" s="20" t="str">
        <f t="shared" si="20"/>
        <v>Q</v>
      </c>
      <c r="Z72" s="20" t="str">
        <f t="shared" si="21"/>
        <v>K</v>
      </c>
      <c r="AA72" s="20" t="str">
        <f t="shared" si="22"/>
        <v>K</v>
      </c>
    </row>
    <row r="73" spans="10:27" ht="16.5" customHeight="1">
      <c r="J73" s="29">
        <v>69</v>
      </c>
      <c r="K73" s="19" t="s">
        <v>42</v>
      </c>
      <c r="L73" s="19" t="s">
        <v>42</v>
      </c>
      <c r="M73" s="19" t="s">
        <v>43</v>
      </c>
      <c r="N73" s="19" t="s">
        <v>32</v>
      </c>
      <c r="O73" s="19" t="s">
        <v>41</v>
      </c>
      <c r="Q73" s="20">
        <f t="shared" si="13"/>
        <v>8</v>
      </c>
      <c r="R73" s="20">
        <f t="shared" si="14"/>
        <v>8</v>
      </c>
      <c r="S73" s="20">
        <f t="shared" si="15"/>
        <v>9</v>
      </c>
      <c r="T73" s="20">
        <f t="shared" si="16"/>
        <v>5</v>
      </c>
      <c r="U73" s="20">
        <f t="shared" si="17"/>
        <v>7</v>
      </c>
      <c r="W73" s="20" t="str">
        <f t="shared" si="18"/>
        <v>K</v>
      </c>
      <c r="X73" s="20" t="str">
        <f t="shared" si="19"/>
        <v>K</v>
      </c>
      <c r="Y73" s="20" t="str">
        <f t="shared" si="20"/>
        <v>Q</v>
      </c>
      <c r="Z73" s="20" t="str">
        <f t="shared" si="21"/>
        <v>M3</v>
      </c>
      <c r="AA73" s="20" t="str">
        <f t="shared" si="22"/>
        <v>A</v>
      </c>
    </row>
    <row r="74" spans="10:27" ht="16.5" customHeight="1">
      <c r="J74" s="16">
        <v>70</v>
      </c>
      <c r="K74" s="19" t="s">
        <v>139</v>
      </c>
      <c r="L74" s="19" t="s">
        <v>78</v>
      </c>
      <c r="M74" s="19" t="s">
        <v>35</v>
      </c>
      <c r="N74" s="19" t="s">
        <v>36</v>
      </c>
      <c r="O74" s="19" t="s">
        <v>34</v>
      </c>
      <c r="Q74" s="20">
        <f t="shared" si="13"/>
        <v>9</v>
      </c>
      <c r="R74" s="20">
        <f t="shared" si="14"/>
        <v>18</v>
      </c>
      <c r="S74" s="20">
        <f t="shared" si="15"/>
        <v>3</v>
      </c>
      <c r="T74" s="20">
        <f t="shared" si="16"/>
        <v>4</v>
      </c>
      <c r="U74" s="20">
        <f t="shared" si="17"/>
        <v>2</v>
      </c>
      <c r="W74" s="20" t="str">
        <f t="shared" si="18"/>
        <v>Q</v>
      </c>
      <c r="X74" s="20" t="str">
        <f t="shared" si="19"/>
        <v>JG</v>
      </c>
      <c r="Y74" s="20" t="str">
        <f t="shared" si="20"/>
        <v>M1</v>
      </c>
      <c r="Z74" s="20" t="str">
        <f t="shared" si="21"/>
        <v>M2</v>
      </c>
      <c r="AA74" s="20" t="str">
        <f t="shared" si="22"/>
        <v>Scatter</v>
      </c>
    </row>
    <row r="75" spans="10:27" ht="16.5" customHeight="1">
      <c r="J75" s="16">
        <v>71</v>
      </c>
      <c r="K75" s="19" t="s">
        <v>32</v>
      </c>
      <c r="L75" s="19" t="s">
        <v>33</v>
      </c>
      <c r="M75" s="19" t="s">
        <v>143</v>
      </c>
      <c r="N75" s="19" t="s">
        <v>43</v>
      </c>
      <c r="O75" s="19" t="s">
        <v>35</v>
      </c>
      <c r="Q75" s="20">
        <f t="shared" si="13"/>
        <v>5</v>
      </c>
      <c r="R75" s="20">
        <f t="shared" si="14"/>
        <v>6</v>
      </c>
      <c r="S75" s="20">
        <f t="shared" si="15"/>
        <v>4</v>
      </c>
      <c r="T75" s="20">
        <f t="shared" si="16"/>
        <v>9</v>
      </c>
      <c r="U75" s="20">
        <f t="shared" si="17"/>
        <v>3</v>
      </c>
      <c r="W75" s="20" t="str">
        <f t="shared" si="18"/>
        <v>M3</v>
      </c>
      <c r="X75" s="20" t="str">
        <f t="shared" si="19"/>
        <v>M4</v>
      </c>
      <c r="Y75" s="20" t="str">
        <f t="shared" si="20"/>
        <v>M2</v>
      </c>
      <c r="Z75" s="20" t="str">
        <f t="shared" si="21"/>
        <v>Q</v>
      </c>
      <c r="AA75" s="20" t="str">
        <f t="shared" si="22"/>
        <v>M1</v>
      </c>
    </row>
    <row r="76" spans="10:27" ht="16.5" customHeight="1">
      <c r="J76" s="29">
        <v>72</v>
      </c>
      <c r="K76" s="19" t="s">
        <v>35</v>
      </c>
      <c r="L76" s="19" t="s">
        <v>42</v>
      </c>
      <c r="M76" s="19" t="s">
        <v>71</v>
      </c>
      <c r="N76" s="19" t="s">
        <v>74</v>
      </c>
      <c r="O76" s="19" t="s">
        <v>32</v>
      </c>
      <c r="Q76" s="20">
        <f t="shared" si="13"/>
        <v>3</v>
      </c>
      <c r="R76" s="20">
        <f t="shared" si="14"/>
        <v>8</v>
      </c>
      <c r="S76" s="20">
        <f t="shared" si="15"/>
        <v>15</v>
      </c>
      <c r="T76" s="20">
        <f t="shared" si="16"/>
        <v>16</v>
      </c>
      <c r="U76" s="20">
        <f t="shared" si="17"/>
        <v>5</v>
      </c>
      <c r="W76" s="20" t="str">
        <f t="shared" si="18"/>
        <v>M1</v>
      </c>
      <c r="X76" s="20" t="str">
        <f t="shared" si="19"/>
        <v>K</v>
      </c>
      <c r="Y76" s="20" t="str">
        <f t="shared" si="20"/>
        <v>AG</v>
      </c>
      <c r="Z76" s="20" t="str">
        <f t="shared" si="21"/>
        <v>KG</v>
      </c>
      <c r="AA76" s="20" t="str">
        <f t="shared" si="22"/>
        <v>M3</v>
      </c>
    </row>
    <row r="77" spans="10:27" ht="16.5" customHeight="1">
      <c r="J77" s="29">
        <v>73</v>
      </c>
      <c r="K77" s="19" t="s">
        <v>44</v>
      </c>
      <c r="L77" s="19" t="s">
        <v>44</v>
      </c>
      <c r="M77" s="19" t="s">
        <v>43</v>
      </c>
      <c r="N77" s="19" t="s">
        <v>44</v>
      </c>
      <c r="O77" s="19" t="s">
        <v>32</v>
      </c>
      <c r="Q77" s="20">
        <f t="shared" si="13"/>
        <v>10</v>
      </c>
      <c r="R77" s="20">
        <f t="shared" si="14"/>
        <v>10</v>
      </c>
      <c r="S77" s="20">
        <f t="shared" si="15"/>
        <v>9</v>
      </c>
      <c r="T77" s="20">
        <f t="shared" si="16"/>
        <v>10</v>
      </c>
      <c r="U77" s="20">
        <f t="shared" si="17"/>
        <v>5</v>
      </c>
      <c r="W77" s="20" t="str">
        <f t="shared" si="18"/>
        <v>J</v>
      </c>
      <c r="X77" s="20" t="str">
        <f t="shared" si="19"/>
        <v>J</v>
      </c>
      <c r="Y77" s="20" t="str">
        <f t="shared" si="20"/>
        <v>Q</v>
      </c>
      <c r="Z77" s="20" t="str">
        <f t="shared" si="21"/>
        <v>J</v>
      </c>
      <c r="AA77" s="20" t="str">
        <f t="shared" si="22"/>
        <v>M3</v>
      </c>
    </row>
    <row r="78" spans="10:27" ht="16.5" customHeight="1">
      <c r="J78" s="29">
        <v>74</v>
      </c>
      <c r="K78" s="19" t="s">
        <v>139</v>
      </c>
      <c r="L78" s="19" t="s">
        <v>76</v>
      </c>
      <c r="M78" s="19" t="s">
        <v>76</v>
      </c>
      <c r="N78" s="19" t="s">
        <v>36</v>
      </c>
      <c r="O78" s="19" t="s">
        <v>32</v>
      </c>
      <c r="Q78" s="20">
        <f t="shared" si="13"/>
        <v>9</v>
      </c>
      <c r="R78" s="20">
        <f t="shared" si="14"/>
        <v>17</v>
      </c>
      <c r="S78" s="20">
        <f t="shared" si="15"/>
        <v>17</v>
      </c>
      <c r="T78" s="20">
        <f t="shared" si="16"/>
        <v>4</v>
      </c>
      <c r="U78" s="20">
        <f t="shared" si="17"/>
        <v>5</v>
      </c>
      <c r="W78" s="20" t="str">
        <f t="shared" si="18"/>
        <v>Q</v>
      </c>
      <c r="X78" s="20" t="str">
        <f t="shared" si="19"/>
        <v>QG</v>
      </c>
      <c r="Y78" s="20" t="str">
        <f t="shared" si="20"/>
        <v>QG</v>
      </c>
      <c r="Z78" s="20" t="str">
        <f t="shared" si="21"/>
        <v>M2</v>
      </c>
      <c r="AA78" s="20" t="str">
        <f t="shared" si="22"/>
        <v>M3</v>
      </c>
    </row>
    <row r="79" spans="10:27" ht="16.5" customHeight="1">
      <c r="J79" s="16">
        <v>75</v>
      </c>
      <c r="K79" s="19" t="s">
        <v>44</v>
      </c>
      <c r="L79" s="19" t="s">
        <v>42</v>
      </c>
      <c r="M79" s="19" t="s">
        <v>34</v>
      </c>
      <c r="N79" s="19" t="s">
        <v>43</v>
      </c>
      <c r="O79" s="19" t="s">
        <v>42</v>
      </c>
      <c r="Q79" s="20">
        <f t="shared" si="13"/>
        <v>10</v>
      </c>
      <c r="R79" s="20">
        <f t="shared" si="14"/>
        <v>8</v>
      </c>
      <c r="S79" s="20">
        <f t="shared" si="15"/>
        <v>2</v>
      </c>
      <c r="T79" s="20">
        <f t="shared" si="16"/>
        <v>9</v>
      </c>
      <c r="U79" s="20">
        <f t="shared" si="17"/>
        <v>8</v>
      </c>
      <c r="W79" s="20" t="str">
        <f t="shared" si="18"/>
        <v>J</v>
      </c>
      <c r="X79" s="20" t="str">
        <f t="shared" si="19"/>
        <v>K</v>
      </c>
      <c r="Y79" s="20" t="str">
        <f t="shared" si="20"/>
        <v>Scatter</v>
      </c>
      <c r="Z79" s="20" t="str">
        <f t="shared" si="21"/>
        <v>Q</v>
      </c>
      <c r="AA79" s="20" t="str">
        <f t="shared" si="22"/>
        <v>K</v>
      </c>
    </row>
    <row r="80" spans="10:27" ht="16.5" customHeight="1">
      <c r="J80" s="16">
        <v>76</v>
      </c>
      <c r="K80" s="19" t="s">
        <v>41</v>
      </c>
      <c r="L80" s="19" t="s">
        <v>139</v>
      </c>
      <c r="M80" s="19" t="s">
        <v>140</v>
      </c>
      <c r="N80" s="19" t="s">
        <v>74</v>
      </c>
      <c r="O80" s="19" t="s">
        <v>43</v>
      </c>
      <c r="Q80" s="20">
        <f t="shared" si="13"/>
        <v>7</v>
      </c>
      <c r="R80" s="20">
        <f t="shared" si="14"/>
        <v>9</v>
      </c>
      <c r="S80" s="20">
        <f t="shared" si="15"/>
        <v>10</v>
      </c>
      <c r="T80" s="20">
        <f t="shared" si="16"/>
        <v>16</v>
      </c>
      <c r="U80" s="20">
        <f t="shared" si="17"/>
        <v>9</v>
      </c>
      <c r="W80" s="20" t="str">
        <f t="shared" si="18"/>
        <v>A</v>
      </c>
      <c r="X80" s="20" t="str">
        <f t="shared" si="19"/>
        <v>Q</v>
      </c>
      <c r="Y80" s="20" t="str">
        <f t="shared" si="20"/>
        <v>J</v>
      </c>
      <c r="Z80" s="20" t="str">
        <f t="shared" si="21"/>
        <v>KG</v>
      </c>
      <c r="AA80" s="20" t="str">
        <f t="shared" si="22"/>
        <v>Q</v>
      </c>
    </row>
    <row r="81" spans="10:27" ht="16.5" customHeight="1">
      <c r="J81" s="29">
        <v>77</v>
      </c>
      <c r="K81" s="19" t="s">
        <v>35</v>
      </c>
      <c r="L81" s="19" t="s">
        <v>74</v>
      </c>
      <c r="M81" s="19" t="s">
        <v>35</v>
      </c>
      <c r="N81" s="19" t="s">
        <v>70</v>
      </c>
      <c r="O81" s="19" t="s">
        <v>44</v>
      </c>
      <c r="Q81" s="20">
        <f t="shared" si="13"/>
        <v>3</v>
      </c>
      <c r="R81" s="20">
        <f t="shared" si="14"/>
        <v>16</v>
      </c>
      <c r="S81" s="20">
        <f t="shared" si="15"/>
        <v>3</v>
      </c>
      <c r="T81" s="20">
        <f t="shared" si="16"/>
        <v>14</v>
      </c>
      <c r="U81" s="20">
        <f t="shared" si="17"/>
        <v>10</v>
      </c>
      <c r="W81" s="20" t="str">
        <f t="shared" si="18"/>
        <v>M1</v>
      </c>
      <c r="X81" s="20" t="str">
        <f t="shared" si="19"/>
        <v>KG</v>
      </c>
      <c r="Y81" s="20" t="str">
        <f t="shared" si="20"/>
        <v>M1</v>
      </c>
      <c r="Z81" s="20" t="str">
        <f t="shared" si="21"/>
        <v>M4G</v>
      </c>
      <c r="AA81" s="20" t="str">
        <f t="shared" si="22"/>
        <v>J</v>
      </c>
    </row>
    <row r="82" spans="10:27" ht="16.5">
      <c r="J82" s="29">
        <v>78</v>
      </c>
      <c r="K82" s="19" t="s">
        <v>44</v>
      </c>
      <c r="L82" s="19" t="s">
        <v>212</v>
      </c>
      <c r="M82" s="19" t="s">
        <v>140</v>
      </c>
      <c r="N82" s="19" t="s">
        <v>44</v>
      </c>
      <c r="O82" s="19" t="s">
        <v>42</v>
      </c>
      <c r="Q82" s="20">
        <f t="shared" si="13"/>
        <v>10</v>
      </c>
      <c r="R82" s="20">
        <f t="shared" si="14"/>
        <v>3</v>
      </c>
      <c r="S82" s="20">
        <f t="shared" si="15"/>
        <v>10</v>
      </c>
      <c r="T82" s="20">
        <f t="shared" si="16"/>
        <v>10</v>
      </c>
      <c r="U82" s="20">
        <f t="shared" si="17"/>
        <v>8</v>
      </c>
      <c r="W82" s="20" t="str">
        <f t="shared" si="18"/>
        <v>J</v>
      </c>
      <c r="X82" s="20" t="str">
        <f t="shared" si="19"/>
        <v>M1</v>
      </c>
      <c r="Y82" s="20" t="str">
        <f t="shared" si="20"/>
        <v>J</v>
      </c>
      <c r="Z82" s="20" t="str">
        <f t="shared" si="21"/>
        <v>J</v>
      </c>
      <c r="AA82" s="20" t="str">
        <f t="shared" si="22"/>
        <v>K</v>
      </c>
    </row>
    <row r="83" spans="10:27" ht="16.5">
      <c r="J83" s="29">
        <v>79</v>
      </c>
      <c r="K83" s="19" t="s">
        <v>43</v>
      </c>
      <c r="L83" s="19" t="s">
        <v>78</v>
      </c>
      <c r="M83" s="19" t="s">
        <v>76</v>
      </c>
      <c r="N83" s="19" t="s">
        <v>43</v>
      </c>
      <c r="O83" s="19" t="s">
        <v>42</v>
      </c>
      <c r="Q83" s="20">
        <f t="shared" si="13"/>
        <v>9</v>
      </c>
      <c r="R83" s="20">
        <f t="shared" si="14"/>
        <v>18</v>
      </c>
      <c r="S83" s="20">
        <f t="shared" si="15"/>
        <v>17</v>
      </c>
      <c r="T83" s="20">
        <f t="shared" si="16"/>
        <v>9</v>
      </c>
      <c r="U83" s="20">
        <f t="shared" si="17"/>
        <v>8</v>
      </c>
      <c r="W83" s="20" t="str">
        <f t="shared" si="18"/>
        <v>Q</v>
      </c>
      <c r="X83" s="20" t="str">
        <f t="shared" si="19"/>
        <v>JG</v>
      </c>
      <c r="Y83" s="20" t="str">
        <f t="shared" si="20"/>
        <v>QG</v>
      </c>
      <c r="Z83" s="20" t="str">
        <f t="shared" si="21"/>
        <v>Q</v>
      </c>
      <c r="AA83" s="20" t="str">
        <f t="shared" si="22"/>
        <v>K</v>
      </c>
    </row>
    <row r="84" spans="10:27" ht="16.5">
      <c r="J84" s="16">
        <v>80</v>
      </c>
      <c r="K84" s="19" t="s">
        <v>43</v>
      </c>
      <c r="L84" s="19" t="s">
        <v>142</v>
      </c>
      <c r="M84" s="19" t="s">
        <v>138</v>
      </c>
      <c r="N84" s="19" t="s">
        <v>137</v>
      </c>
      <c r="O84" s="19" t="s">
        <v>32</v>
      </c>
      <c r="Q84" s="20">
        <f t="shared" si="13"/>
        <v>9</v>
      </c>
      <c r="R84" s="20">
        <f t="shared" si="14"/>
        <v>5</v>
      </c>
      <c r="S84" s="20">
        <f t="shared" si="15"/>
        <v>8</v>
      </c>
      <c r="T84" s="20">
        <f t="shared" si="16"/>
        <v>7</v>
      </c>
      <c r="U84" s="20">
        <f t="shared" si="17"/>
        <v>5</v>
      </c>
      <c r="W84" s="20" t="str">
        <f t="shared" si="18"/>
        <v>Q</v>
      </c>
      <c r="X84" s="20" t="str">
        <f t="shared" si="19"/>
        <v>M3</v>
      </c>
      <c r="Y84" s="20" t="str">
        <f t="shared" si="20"/>
        <v>K</v>
      </c>
      <c r="Z84" s="20" t="str">
        <f t="shared" si="21"/>
        <v>A</v>
      </c>
      <c r="AA84" s="20" t="str">
        <f t="shared" si="22"/>
        <v>M3</v>
      </c>
    </row>
    <row r="85" spans="10:27" ht="16.5">
      <c r="J85" s="16">
        <v>81</v>
      </c>
      <c r="K85" s="19" t="s">
        <v>44</v>
      </c>
      <c r="L85" s="19" t="s">
        <v>142</v>
      </c>
      <c r="M85" s="19" t="s">
        <v>78</v>
      </c>
      <c r="N85" s="19" t="s">
        <v>44</v>
      </c>
      <c r="O85" s="19" t="s">
        <v>35</v>
      </c>
      <c r="Q85" s="20">
        <f t="shared" si="13"/>
        <v>10</v>
      </c>
      <c r="R85" s="20">
        <f t="shared" si="14"/>
        <v>5</v>
      </c>
      <c r="S85" s="20">
        <f t="shared" si="15"/>
        <v>18</v>
      </c>
      <c r="T85" s="20">
        <f t="shared" si="16"/>
        <v>10</v>
      </c>
      <c r="U85" s="20">
        <f t="shared" si="17"/>
        <v>3</v>
      </c>
      <c r="W85" s="20" t="str">
        <f t="shared" si="18"/>
        <v>J</v>
      </c>
      <c r="X85" s="20" t="str">
        <f t="shared" si="19"/>
        <v>M3</v>
      </c>
      <c r="Y85" s="20" t="str">
        <f t="shared" si="20"/>
        <v>JG</v>
      </c>
      <c r="Z85" s="20" t="str">
        <f t="shared" si="21"/>
        <v>J</v>
      </c>
      <c r="AA85" s="20" t="str">
        <f t="shared" si="22"/>
        <v>M1</v>
      </c>
    </row>
    <row r="86" spans="10:27" ht="16.5">
      <c r="J86" s="29">
        <v>82</v>
      </c>
      <c r="K86" s="19" t="s">
        <v>33</v>
      </c>
      <c r="L86" s="19" t="s">
        <v>212</v>
      </c>
      <c r="M86" s="19" t="s">
        <v>140</v>
      </c>
      <c r="N86" s="19" t="s">
        <v>33</v>
      </c>
      <c r="O86" s="19" t="s">
        <v>32</v>
      </c>
      <c r="Q86" s="20">
        <f t="shared" si="13"/>
        <v>6</v>
      </c>
      <c r="R86" s="20">
        <f t="shared" si="14"/>
        <v>3</v>
      </c>
      <c r="S86" s="20">
        <f t="shared" si="15"/>
        <v>10</v>
      </c>
      <c r="T86" s="20">
        <f t="shared" si="16"/>
        <v>6</v>
      </c>
      <c r="U86" s="20">
        <f t="shared" si="17"/>
        <v>5</v>
      </c>
      <c r="W86" s="20" t="str">
        <f t="shared" si="18"/>
        <v>M4</v>
      </c>
      <c r="X86" s="20" t="str">
        <f t="shared" si="19"/>
        <v>M1</v>
      </c>
      <c r="Y86" s="20" t="str">
        <f t="shared" si="20"/>
        <v>J</v>
      </c>
      <c r="Z86" s="20" t="str">
        <f t="shared" si="21"/>
        <v>M4</v>
      </c>
      <c r="AA86" s="20" t="str">
        <f t="shared" si="22"/>
        <v>M3</v>
      </c>
    </row>
    <row r="87" spans="10:27" ht="16.5">
      <c r="J87" s="29">
        <v>83</v>
      </c>
      <c r="K87" s="19" t="s">
        <v>41</v>
      </c>
      <c r="L87" s="19" t="s">
        <v>74</v>
      </c>
      <c r="M87" s="19" t="s">
        <v>71</v>
      </c>
      <c r="N87" s="19" t="s">
        <v>35</v>
      </c>
      <c r="O87" s="19" t="s">
        <v>44</v>
      </c>
      <c r="Q87" s="20">
        <f t="shared" si="13"/>
        <v>7</v>
      </c>
      <c r="R87" s="20">
        <f t="shared" si="14"/>
        <v>16</v>
      </c>
      <c r="S87" s="20">
        <f t="shared" si="15"/>
        <v>15</v>
      </c>
      <c r="T87" s="20">
        <f t="shared" si="16"/>
        <v>3</v>
      </c>
      <c r="U87" s="20">
        <f t="shared" si="17"/>
        <v>10</v>
      </c>
      <c r="W87" s="20" t="str">
        <f t="shared" si="18"/>
        <v>A</v>
      </c>
      <c r="X87" s="20" t="str">
        <f t="shared" si="19"/>
        <v>KG</v>
      </c>
      <c r="Y87" s="20" t="str">
        <f t="shared" si="20"/>
        <v>AG</v>
      </c>
      <c r="Z87" s="20" t="str">
        <f t="shared" si="21"/>
        <v>M1</v>
      </c>
      <c r="AA87" s="20" t="str">
        <f t="shared" si="22"/>
        <v>J</v>
      </c>
    </row>
    <row r="88" spans="10:27" ht="16.5">
      <c r="J88" s="29">
        <v>84</v>
      </c>
      <c r="K88" s="19" t="s">
        <v>43</v>
      </c>
      <c r="L88" s="19" t="s">
        <v>138</v>
      </c>
      <c r="M88" s="19" t="s">
        <v>76</v>
      </c>
      <c r="N88" s="19" t="s">
        <v>42</v>
      </c>
      <c r="O88" s="19" t="s">
        <v>41</v>
      </c>
      <c r="Q88" s="20">
        <f t="shared" si="13"/>
        <v>9</v>
      </c>
      <c r="R88" s="20">
        <f t="shared" si="14"/>
        <v>8</v>
      </c>
      <c r="S88" s="20">
        <f t="shared" si="15"/>
        <v>17</v>
      </c>
      <c r="T88" s="20">
        <f t="shared" si="16"/>
        <v>8</v>
      </c>
      <c r="U88" s="20">
        <f t="shared" si="17"/>
        <v>7</v>
      </c>
      <c r="W88" s="20" t="str">
        <f t="shared" si="18"/>
        <v>Q</v>
      </c>
      <c r="X88" s="20" t="str">
        <f t="shared" si="19"/>
        <v>K</v>
      </c>
      <c r="Y88" s="20" t="str">
        <f t="shared" si="20"/>
        <v>QG</v>
      </c>
      <c r="Z88" s="20" t="str">
        <f t="shared" si="21"/>
        <v>K</v>
      </c>
      <c r="AA88" s="20" t="str">
        <f t="shared" si="22"/>
        <v>A</v>
      </c>
    </row>
    <row r="89" spans="10:27" ht="16.5">
      <c r="J89" s="16">
        <v>85</v>
      </c>
      <c r="K89" s="19" t="s">
        <v>43</v>
      </c>
      <c r="L89" s="19" t="s">
        <v>76</v>
      </c>
      <c r="M89" s="19" t="s">
        <v>32</v>
      </c>
      <c r="N89" s="19" t="s">
        <v>73</v>
      </c>
      <c r="O89" s="19" t="s">
        <v>32</v>
      </c>
      <c r="Q89" s="20">
        <f t="shared" si="13"/>
        <v>9</v>
      </c>
      <c r="R89" s="20">
        <f t="shared" si="14"/>
        <v>17</v>
      </c>
      <c r="S89" s="20">
        <f t="shared" si="15"/>
        <v>5</v>
      </c>
      <c r="T89" s="20">
        <f t="shared" si="16"/>
        <v>16</v>
      </c>
      <c r="U89" s="20">
        <f t="shared" si="17"/>
        <v>5</v>
      </c>
      <c r="W89" s="20" t="str">
        <f t="shared" si="18"/>
        <v>Q</v>
      </c>
      <c r="X89" s="20" t="str">
        <f t="shared" si="19"/>
        <v>QG</v>
      </c>
      <c r="Y89" s="20" t="str">
        <f t="shared" si="20"/>
        <v>M3</v>
      </c>
      <c r="Z89" s="20" t="str">
        <f t="shared" si="21"/>
        <v>KG</v>
      </c>
      <c r="AA89" s="20" t="str">
        <f t="shared" si="22"/>
        <v>M3</v>
      </c>
    </row>
    <row r="90" spans="10:27" ht="16.5">
      <c r="J90" s="16">
        <v>86</v>
      </c>
      <c r="K90" s="19" t="s">
        <v>42</v>
      </c>
      <c r="L90" s="19" t="s">
        <v>139</v>
      </c>
      <c r="M90" s="19" t="s">
        <v>34</v>
      </c>
      <c r="N90" s="19" t="s">
        <v>36</v>
      </c>
      <c r="O90" s="19" t="s">
        <v>41</v>
      </c>
      <c r="Q90" s="20">
        <f t="shared" si="13"/>
        <v>8</v>
      </c>
      <c r="R90" s="20">
        <f t="shared" si="14"/>
        <v>9</v>
      </c>
      <c r="S90" s="20">
        <f t="shared" si="15"/>
        <v>2</v>
      </c>
      <c r="T90" s="20">
        <f t="shared" si="16"/>
        <v>4</v>
      </c>
      <c r="U90" s="20">
        <f t="shared" si="17"/>
        <v>7</v>
      </c>
      <c r="W90" s="20" t="str">
        <f t="shared" si="18"/>
        <v>K</v>
      </c>
      <c r="X90" s="20" t="str">
        <f t="shared" si="19"/>
        <v>Q</v>
      </c>
      <c r="Y90" s="20" t="str">
        <f t="shared" si="20"/>
        <v>Scatter</v>
      </c>
      <c r="Z90" s="20" t="str">
        <f t="shared" si="21"/>
        <v>M2</v>
      </c>
      <c r="AA90" s="20" t="str">
        <f t="shared" si="22"/>
        <v>A</v>
      </c>
    </row>
    <row r="91" spans="10:27" ht="16.5">
      <c r="J91" s="29">
        <v>87</v>
      </c>
      <c r="K91" s="19" t="s">
        <v>43</v>
      </c>
      <c r="L91" s="19" t="s">
        <v>78</v>
      </c>
      <c r="M91" s="19" t="s">
        <v>140</v>
      </c>
      <c r="N91" s="19" t="s">
        <v>41</v>
      </c>
      <c r="O91" s="19" t="s">
        <v>33</v>
      </c>
      <c r="Q91" s="20">
        <f t="shared" si="13"/>
        <v>9</v>
      </c>
      <c r="R91" s="20">
        <f t="shared" si="14"/>
        <v>18</v>
      </c>
      <c r="S91" s="20">
        <f t="shared" si="15"/>
        <v>10</v>
      </c>
      <c r="T91" s="20">
        <f t="shared" si="16"/>
        <v>7</v>
      </c>
      <c r="U91" s="20">
        <f t="shared" si="17"/>
        <v>6</v>
      </c>
      <c r="W91" s="20" t="str">
        <f t="shared" si="18"/>
        <v>Q</v>
      </c>
      <c r="X91" s="20" t="str">
        <f t="shared" si="19"/>
        <v>JG</v>
      </c>
      <c r="Y91" s="20" t="str">
        <f t="shared" si="20"/>
        <v>J</v>
      </c>
      <c r="Z91" s="20" t="str">
        <f t="shared" si="21"/>
        <v>A</v>
      </c>
      <c r="AA91" s="20" t="str">
        <f t="shared" si="22"/>
        <v>M4</v>
      </c>
    </row>
    <row r="92" spans="10:27" ht="16.5">
      <c r="J92" s="29">
        <v>88</v>
      </c>
      <c r="K92" s="19" t="s">
        <v>140</v>
      </c>
      <c r="L92" s="19" t="s">
        <v>33</v>
      </c>
      <c r="M92" s="19" t="s">
        <v>78</v>
      </c>
      <c r="N92" s="19" t="s">
        <v>42</v>
      </c>
      <c r="O92" s="19" t="s">
        <v>41</v>
      </c>
      <c r="Q92" s="20">
        <f t="shared" si="13"/>
        <v>10</v>
      </c>
      <c r="R92" s="20">
        <f t="shared" si="14"/>
        <v>6</v>
      </c>
      <c r="S92" s="20">
        <f t="shared" si="15"/>
        <v>18</v>
      </c>
      <c r="T92" s="20">
        <f t="shared" si="16"/>
        <v>8</v>
      </c>
      <c r="U92" s="20">
        <f t="shared" si="17"/>
        <v>7</v>
      </c>
      <c r="W92" s="20" t="str">
        <f t="shared" si="18"/>
        <v>J</v>
      </c>
      <c r="X92" s="20" t="str">
        <f t="shared" si="19"/>
        <v>M4</v>
      </c>
      <c r="Y92" s="20" t="str">
        <f t="shared" si="20"/>
        <v>JG</v>
      </c>
      <c r="Z92" s="20" t="str">
        <f t="shared" si="21"/>
        <v>K</v>
      </c>
      <c r="AA92" s="20" t="str">
        <f t="shared" si="22"/>
        <v>A</v>
      </c>
    </row>
    <row r="93" spans="10:27" ht="16.5">
      <c r="J93" s="29">
        <v>89</v>
      </c>
      <c r="K93" s="19" t="s">
        <v>41</v>
      </c>
      <c r="L93" s="19" t="s">
        <v>33</v>
      </c>
      <c r="M93" s="19" t="s">
        <v>141</v>
      </c>
      <c r="N93" s="19" t="s">
        <v>33</v>
      </c>
      <c r="O93" s="19" t="s">
        <v>44</v>
      </c>
      <c r="Q93" s="20">
        <f t="shared" si="13"/>
        <v>7</v>
      </c>
      <c r="R93" s="20">
        <f t="shared" si="14"/>
        <v>6</v>
      </c>
      <c r="S93" s="20">
        <f t="shared" si="15"/>
        <v>6</v>
      </c>
      <c r="T93" s="20">
        <f t="shared" si="16"/>
        <v>6</v>
      </c>
      <c r="U93" s="20">
        <f t="shared" si="17"/>
        <v>10</v>
      </c>
      <c r="W93" s="20" t="str">
        <f t="shared" si="18"/>
        <v>A</v>
      </c>
      <c r="X93" s="20" t="str">
        <f t="shared" si="19"/>
        <v>M4</v>
      </c>
      <c r="Y93" s="20" t="str">
        <f t="shared" si="20"/>
        <v>M4</v>
      </c>
      <c r="Z93" s="20" t="str">
        <f t="shared" si="21"/>
        <v>M4</v>
      </c>
      <c r="AA93" s="20" t="str">
        <f t="shared" si="22"/>
        <v>J</v>
      </c>
    </row>
    <row r="94" spans="10:27" ht="16.5">
      <c r="J94" s="16">
        <v>90</v>
      </c>
      <c r="K94" s="19" t="s">
        <v>43</v>
      </c>
      <c r="L94" s="19" t="s">
        <v>78</v>
      </c>
      <c r="M94" s="19" t="s">
        <v>70</v>
      </c>
      <c r="N94" s="19" t="s">
        <v>44</v>
      </c>
      <c r="O94" s="19" t="s">
        <v>44</v>
      </c>
      <c r="Q94" s="20">
        <f t="shared" si="13"/>
        <v>9</v>
      </c>
      <c r="R94" s="20">
        <f t="shared" si="14"/>
        <v>18</v>
      </c>
      <c r="S94" s="20">
        <f t="shared" si="15"/>
        <v>14</v>
      </c>
      <c r="T94" s="20">
        <f t="shared" si="16"/>
        <v>10</v>
      </c>
      <c r="U94" s="20">
        <f t="shared" si="17"/>
        <v>10</v>
      </c>
      <c r="W94" s="20" t="str">
        <f t="shared" si="18"/>
        <v>Q</v>
      </c>
      <c r="X94" s="20" t="str">
        <f t="shared" si="19"/>
        <v>JG</v>
      </c>
      <c r="Y94" s="20" t="str">
        <f t="shared" si="20"/>
        <v>M4G</v>
      </c>
      <c r="Z94" s="20" t="str">
        <f t="shared" si="21"/>
        <v>J</v>
      </c>
      <c r="AA94" s="20" t="str">
        <f t="shared" si="22"/>
        <v>J</v>
      </c>
    </row>
    <row r="95" spans="10:27" ht="16.5">
      <c r="J95" s="16">
        <v>91</v>
      </c>
      <c r="K95" s="19" t="s">
        <v>33</v>
      </c>
      <c r="L95" s="19" t="s">
        <v>139</v>
      </c>
      <c r="M95" s="19" t="s">
        <v>140</v>
      </c>
      <c r="N95" s="19" t="s">
        <v>33</v>
      </c>
      <c r="O95" s="19" t="s">
        <v>44</v>
      </c>
      <c r="Q95" s="20">
        <f t="shared" si="13"/>
        <v>6</v>
      </c>
      <c r="R95" s="20">
        <f t="shared" si="14"/>
        <v>9</v>
      </c>
      <c r="S95" s="20">
        <f t="shared" si="15"/>
        <v>10</v>
      </c>
      <c r="T95" s="20">
        <f t="shared" si="16"/>
        <v>6</v>
      </c>
      <c r="U95" s="20">
        <f t="shared" si="17"/>
        <v>10</v>
      </c>
      <c r="W95" s="20" t="str">
        <f t="shared" si="18"/>
        <v>M4</v>
      </c>
      <c r="X95" s="20" t="str">
        <f t="shared" si="19"/>
        <v>Q</v>
      </c>
      <c r="Y95" s="20" t="str">
        <f t="shared" si="20"/>
        <v>J</v>
      </c>
      <c r="Z95" s="20" t="str">
        <f t="shared" si="21"/>
        <v>M4</v>
      </c>
      <c r="AA95" s="20" t="str">
        <f t="shared" si="22"/>
        <v>J</v>
      </c>
    </row>
    <row r="96" spans="10:27" ht="16.5">
      <c r="J96" s="29">
        <v>92</v>
      </c>
      <c r="K96" s="19" t="s">
        <v>33</v>
      </c>
      <c r="L96" s="19" t="s">
        <v>41</v>
      </c>
      <c r="M96" s="19" t="s">
        <v>43</v>
      </c>
      <c r="N96" s="19" t="s">
        <v>42</v>
      </c>
      <c r="O96" s="19" t="s">
        <v>41</v>
      </c>
      <c r="Q96" s="20">
        <f t="shared" si="13"/>
        <v>6</v>
      </c>
      <c r="R96" s="20">
        <f t="shared" si="14"/>
        <v>7</v>
      </c>
      <c r="S96" s="20">
        <f t="shared" si="15"/>
        <v>9</v>
      </c>
      <c r="T96" s="20">
        <f t="shared" si="16"/>
        <v>8</v>
      </c>
      <c r="U96" s="20">
        <f t="shared" si="17"/>
        <v>7</v>
      </c>
      <c r="W96" s="20" t="str">
        <f t="shared" si="18"/>
        <v>M4</v>
      </c>
      <c r="X96" s="20" t="str">
        <f t="shared" si="19"/>
        <v>A</v>
      </c>
      <c r="Y96" s="20" t="str">
        <f t="shared" si="20"/>
        <v>Q</v>
      </c>
      <c r="Z96" s="20" t="str">
        <f t="shared" si="21"/>
        <v>K</v>
      </c>
      <c r="AA96" s="20" t="str">
        <f t="shared" si="22"/>
        <v>A</v>
      </c>
    </row>
    <row r="97" spans="10:27" ht="16.5">
      <c r="J97" s="29">
        <v>93</v>
      </c>
      <c r="K97" s="19" t="s">
        <v>42</v>
      </c>
      <c r="L97" s="19" t="s">
        <v>34</v>
      </c>
      <c r="M97" s="19" t="s">
        <v>35</v>
      </c>
      <c r="N97" s="19" t="s">
        <v>70</v>
      </c>
      <c r="O97" s="19" t="s">
        <v>43</v>
      </c>
      <c r="Q97" s="20">
        <f t="shared" si="13"/>
        <v>8</v>
      </c>
      <c r="R97" s="20">
        <f t="shared" si="14"/>
        <v>2</v>
      </c>
      <c r="S97" s="20">
        <f t="shared" si="15"/>
        <v>3</v>
      </c>
      <c r="T97" s="20">
        <f t="shared" si="16"/>
        <v>14</v>
      </c>
      <c r="U97" s="20">
        <f t="shared" si="17"/>
        <v>9</v>
      </c>
      <c r="W97" s="20" t="str">
        <f t="shared" si="18"/>
        <v>K</v>
      </c>
      <c r="X97" s="20" t="str">
        <f t="shared" si="19"/>
        <v>Scatter</v>
      </c>
      <c r="Y97" s="20" t="str">
        <f t="shared" si="20"/>
        <v>M1</v>
      </c>
      <c r="Z97" s="20" t="str">
        <f t="shared" si="21"/>
        <v>M4G</v>
      </c>
      <c r="AA97" s="20" t="str">
        <f t="shared" si="22"/>
        <v>Q</v>
      </c>
    </row>
    <row r="98" spans="10:27" ht="16.5">
      <c r="J98" s="29">
        <v>94</v>
      </c>
      <c r="K98" s="19" t="s">
        <v>44</v>
      </c>
      <c r="L98" s="19" t="s">
        <v>137</v>
      </c>
      <c r="M98" s="19" t="s">
        <v>141</v>
      </c>
      <c r="N98" s="19" t="s">
        <v>43</v>
      </c>
      <c r="O98" s="19" t="s">
        <v>44</v>
      </c>
      <c r="Q98" s="20">
        <f t="shared" si="13"/>
        <v>10</v>
      </c>
      <c r="R98" s="20">
        <f t="shared" si="14"/>
        <v>7</v>
      </c>
      <c r="S98" s="20">
        <f t="shared" si="15"/>
        <v>6</v>
      </c>
      <c r="T98" s="20">
        <f t="shared" si="16"/>
        <v>9</v>
      </c>
      <c r="U98" s="20">
        <f t="shared" si="17"/>
        <v>10</v>
      </c>
      <c r="W98" s="20" t="str">
        <f t="shared" si="18"/>
        <v>J</v>
      </c>
      <c r="X98" s="20" t="str">
        <f t="shared" si="19"/>
        <v>A</v>
      </c>
      <c r="Y98" s="20" t="str">
        <f t="shared" si="20"/>
        <v>M4</v>
      </c>
      <c r="Z98" s="20" t="str">
        <f t="shared" si="21"/>
        <v>Q</v>
      </c>
      <c r="AA98" s="20" t="str">
        <f t="shared" si="22"/>
        <v>J</v>
      </c>
    </row>
    <row r="99" spans="10:27" ht="16.5">
      <c r="J99" s="16">
        <v>95</v>
      </c>
      <c r="K99" s="19" t="s">
        <v>43</v>
      </c>
      <c r="L99" s="19" t="s">
        <v>142</v>
      </c>
      <c r="M99" s="19" t="s">
        <v>141</v>
      </c>
      <c r="N99" s="19" t="s">
        <v>33</v>
      </c>
      <c r="O99" s="19" t="s">
        <v>42</v>
      </c>
      <c r="Q99" s="20">
        <f t="shared" si="13"/>
        <v>9</v>
      </c>
      <c r="R99" s="20">
        <f t="shared" si="14"/>
        <v>5</v>
      </c>
      <c r="S99" s="20">
        <f t="shared" si="15"/>
        <v>6</v>
      </c>
      <c r="T99" s="20">
        <f t="shared" si="16"/>
        <v>6</v>
      </c>
      <c r="U99" s="20">
        <f t="shared" si="17"/>
        <v>8</v>
      </c>
      <c r="W99" s="20" t="str">
        <f t="shared" si="18"/>
        <v>Q</v>
      </c>
      <c r="X99" s="20" t="str">
        <f t="shared" si="19"/>
        <v>M3</v>
      </c>
      <c r="Y99" s="20" t="str">
        <f t="shared" si="20"/>
        <v>M4</v>
      </c>
      <c r="Z99" s="20" t="str">
        <f t="shared" si="21"/>
        <v>M4</v>
      </c>
      <c r="AA99" s="20" t="str">
        <f t="shared" si="22"/>
        <v>K</v>
      </c>
    </row>
    <row r="100" spans="10:27" ht="16.5">
      <c r="J100" s="16">
        <v>96</v>
      </c>
      <c r="K100" s="19" t="s">
        <v>141</v>
      </c>
      <c r="L100" s="19" t="s">
        <v>140</v>
      </c>
      <c r="M100" s="19" t="s">
        <v>35</v>
      </c>
      <c r="N100" s="19" t="s">
        <v>34</v>
      </c>
      <c r="O100" s="19" t="s">
        <v>42</v>
      </c>
      <c r="Q100" s="20">
        <f t="shared" si="13"/>
        <v>6</v>
      </c>
      <c r="R100" s="20">
        <f t="shared" si="14"/>
        <v>10</v>
      </c>
      <c r="S100" s="20">
        <f t="shared" si="15"/>
        <v>3</v>
      </c>
      <c r="T100" s="20">
        <f t="shared" si="16"/>
        <v>2</v>
      </c>
      <c r="U100" s="20">
        <f t="shared" si="17"/>
        <v>8</v>
      </c>
      <c r="W100" s="20" t="str">
        <f t="shared" si="18"/>
        <v>M4</v>
      </c>
      <c r="X100" s="20" t="str">
        <f t="shared" si="19"/>
        <v>J</v>
      </c>
      <c r="Y100" s="20" t="str">
        <f t="shared" si="20"/>
        <v>M1</v>
      </c>
      <c r="Z100" s="20" t="str">
        <f t="shared" si="21"/>
        <v>Scatter</v>
      </c>
      <c r="AA100" s="20" t="str">
        <f t="shared" si="22"/>
        <v>K</v>
      </c>
    </row>
    <row r="101" spans="10:27" ht="16.5">
      <c r="J101" s="29">
        <v>97</v>
      </c>
      <c r="K101" s="19" t="s">
        <v>140</v>
      </c>
      <c r="L101" s="19" t="s">
        <v>34</v>
      </c>
      <c r="M101" s="19" t="s">
        <v>140</v>
      </c>
      <c r="N101" s="19" t="s">
        <v>44</v>
      </c>
      <c r="O101" s="19" t="s">
        <v>41</v>
      </c>
      <c r="Q101" s="20">
        <f t="shared" si="13"/>
        <v>10</v>
      </c>
      <c r="R101" s="20">
        <f t="shared" si="14"/>
        <v>2</v>
      </c>
      <c r="S101" s="20">
        <f t="shared" si="15"/>
        <v>10</v>
      </c>
      <c r="T101" s="20">
        <f t="shared" si="16"/>
        <v>10</v>
      </c>
      <c r="U101" s="20">
        <f t="shared" si="17"/>
        <v>7</v>
      </c>
      <c r="W101" s="20" t="str">
        <f t="shared" si="18"/>
        <v>J</v>
      </c>
      <c r="X101" s="20" t="str">
        <f t="shared" si="19"/>
        <v>Scatter</v>
      </c>
      <c r="Y101" s="20" t="str">
        <f t="shared" si="20"/>
        <v>J</v>
      </c>
      <c r="Z101" s="20" t="str">
        <f t="shared" si="21"/>
        <v>J</v>
      </c>
      <c r="AA101" s="20" t="str">
        <f t="shared" si="22"/>
        <v>A</v>
      </c>
    </row>
    <row r="102" spans="10:27" ht="16.5">
      <c r="J102" s="29">
        <v>98</v>
      </c>
      <c r="K102" s="19" t="s">
        <v>35</v>
      </c>
      <c r="L102" s="19" t="s">
        <v>42</v>
      </c>
      <c r="M102" s="19" t="s">
        <v>72</v>
      </c>
      <c r="N102" s="19" t="s">
        <v>137</v>
      </c>
      <c r="O102" s="19" t="s">
        <v>33</v>
      </c>
      <c r="Q102" s="20">
        <f t="shared" si="13"/>
        <v>3</v>
      </c>
      <c r="R102" s="20">
        <f t="shared" si="14"/>
        <v>8</v>
      </c>
      <c r="S102" s="20">
        <f t="shared" si="15"/>
        <v>15</v>
      </c>
      <c r="T102" s="20">
        <f t="shared" si="16"/>
        <v>7</v>
      </c>
      <c r="U102" s="20">
        <f t="shared" si="17"/>
        <v>6</v>
      </c>
      <c r="W102" s="20" t="str">
        <f t="shared" si="18"/>
        <v>M1</v>
      </c>
      <c r="X102" s="20" t="str">
        <f t="shared" si="19"/>
        <v>K</v>
      </c>
      <c r="Y102" s="20" t="str">
        <f t="shared" si="20"/>
        <v>AG</v>
      </c>
      <c r="Z102" s="20" t="str">
        <f t="shared" si="21"/>
        <v>A</v>
      </c>
      <c r="AA102" s="20" t="str">
        <f t="shared" si="22"/>
        <v>M4</v>
      </c>
    </row>
    <row r="103" spans="10:27" ht="16.5">
      <c r="J103" s="29">
        <v>99</v>
      </c>
      <c r="K103" s="19" t="s">
        <v>42</v>
      </c>
      <c r="L103" s="19" t="s">
        <v>41</v>
      </c>
      <c r="M103" s="19" t="s">
        <v>140</v>
      </c>
      <c r="N103" s="19" t="s">
        <v>33</v>
      </c>
      <c r="O103" s="19" t="s">
        <v>42</v>
      </c>
      <c r="Q103" s="20">
        <f t="shared" si="13"/>
        <v>8</v>
      </c>
      <c r="R103" s="20">
        <f t="shared" si="14"/>
        <v>7</v>
      </c>
      <c r="S103" s="20">
        <f t="shared" si="15"/>
        <v>10</v>
      </c>
      <c r="T103" s="20">
        <f t="shared" si="16"/>
        <v>6</v>
      </c>
      <c r="U103" s="20">
        <f t="shared" si="17"/>
        <v>8</v>
      </c>
      <c r="W103" s="20" t="str">
        <f t="shared" si="18"/>
        <v>K</v>
      </c>
      <c r="X103" s="20" t="str">
        <f t="shared" si="19"/>
        <v>A</v>
      </c>
      <c r="Y103" s="20" t="str">
        <f t="shared" si="20"/>
        <v>J</v>
      </c>
      <c r="Z103" s="20" t="str">
        <f t="shared" si="21"/>
        <v>M4</v>
      </c>
      <c r="AA103" s="20" t="str">
        <f t="shared" si="22"/>
        <v>K</v>
      </c>
    </row>
    <row r="104" spans="10:27" ht="16.5">
      <c r="J104" s="16">
        <v>100</v>
      </c>
      <c r="K104" s="19" t="s">
        <v>33</v>
      </c>
      <c r="L104" s="19" t="s">
        <v>74</v>
      </c>
      <c r="M104" s="19" t="s">
        <v>43</v>
      </c>
      <c r="N104" s="19" t="s">
        <v>33</v>
      </c>
      <c r="O104" s="19" t="s">
        <v>41</v>
      </c>
      <c r="Q104" s="20">
        <f t="shared" si="13"/>
        <v>6</v>
      </c>
      <c r="R104" s="20">
        <f t="shared" si="14"/>
        <v>16</v>
      </c>
      <c r="S104" s="20">
        <f t="shared" si="15"/>
        <v>9</v>
      </c>
      <c r="T104" s="20">
        <f t="shared" si="16"/>
        <v>6</v>
      </c>
      <c r="U104" s="20">
        <f t="shared" si="17"/>
        <v>7</v>
      </c>
      <c r="W104" s="20" t="str">
        <f t="shared" si="18"/>
        <v>M4</v>
      </c>
      <c r="X104" s="20" t="str">
        <f t="shared" si="19"/>
        <v>KG</v>
      </c>
      <c r="Y104" s="20" t="str">
        <f t="shared" si="20"/>
        <v>Q</v>
      </c>
      <c r="Z104" s="20" t="str">
        <f t="shared" si="21"/>
        <v>M4</v>
      </c>
      <c r="AA104" s="20" t="str">
        <f t="shared" si="22"/>
        <v>A</v>
      </c>
    </row>
    <row r="105" spans="10:27" ht="16.5">
      <c r="J105" s="16">
        <v>101</v>
      </c>
      <c r="K105" s="19" t="s">
        <v>35</v>
      </c>
      <c r="L105" s="19" t="s">
        <v>139</v>
      </c>
      <c r="M105" s="19" t="s">
        <v>41</v>
      </c>
      <c r="N105" s="19" t="s">
        <v>35</v>
      </c>
      <c r="O105" s="19" t="s">
        <v>35</v>
      </c>
      <c r="Q105" s="20">
        <f t="shared" si="13"/>
        <v>3</v>
      </c>
      <c r="R105" s="20">
        <f t="shared" si="14"/>
        <v>9</v>
      </c>
      <c r="S105" s="20">
        <f t="shared" si="15"/>
        <v>7</v>
      </c>
      <c r="T105" s="20">
        <f t="shared" si="16"/>
        <v>3</v>
      </c>
      <c r="U105" s="20">
        <f t="shared" si="17"/>
        <v>3</v>
      </c>
      <c r="W105" s="20" t="str">
        <f t="shared" si="18"/>
        <v>M1</v>
      </c>
      <c r="X105" s="20" t="str">
        <f t="shared" si="19"/>
        <v>Q</v>
      </c>
      <c r="Y105" s="20" t="str">
        <f t="shared" si="20"/>
        <v>A</v>
      </c>
      <c r="Z105" s="20" t="str">
        <f t="shared" si="21"/>
        <v>M1</v>
      </c>
      <c r="AA105" s="20" t="str">
        <f t="shared" si="22"/>
        <v>M1</v>
      </c>
    </row>
    <row r="106" spans="10:27" ht="16.5">
      <c r="J106" s="29">
        <v>102</v>
      </c>
      <c r="K106" s="19" t="s">
        <v>137</v>
      </c>
      <c r="L106" s="19" t="s">
        <v>42</v>
      </c>
      <c r="M106" s="19" t="s">
        <v>141</v>
      </c>
      <c r="N106" s="19" t="s">
        <v>32</v>
      </c>
      <c r="O106" s="19" t="s">
        <v>32</v>
      </c>
      <c r="Q106" s="20">
        <f t="shared" si="13"/>
        <v>7</v>
      </c>
      <c r="R106" s="20">
        <f t="shared" si="14"/>
        <v>8</v>
      </c>
      <c r="S106" s="20">
        <f t="shared" si="15"/>
        <v>6</v>
      </c>
      <c r="T106" s="20">
        <f t="shared" si="16"/>
        <v>5</v>
      </c>
      <c r="U106" s="20">
        <f t="shared" si="17"/>
        <v>5</v>
      </c>
      <c r="W106" s="20" t="str">
        <f t="shared" si="18"/>
        <v>A</v>
      </c>
      <c r="X106" s="20" t="str">
        <f t="shared" si="19"/>
        <v>K</v>
      </c>
      <c r="Y106" s="20" t="str">
        <f t="shared" si="20"/>
        <v>M4</v>
      </c>
      <c r="Z106" s="20" t="str">
        <f t="shared" si="21"/>
        <v>M3</v>
      </c>
      <c r="AA106" s="20" t="str">
        <f t="shared" si="22"/>
        <v>M3</v>
      </c>
    </row>
    <row r="107" spans="10:27" ht="16.5">
      <c r="J107" s="29">
        <v>103</v>
      </c>
      <c r="K107" s="19" t="s">
        <v>139</v>
      </c>
      <c r="L107" s="19" t="s">
        <v>41</v>
      </c>
      <c r="M107" s="19" t="s">
        <v>41</v>
      </c>
      <c r="N107" s="19" t="s">
        <v>36</v>
      </c>
      <c r="O107" s="19" t="s">
        <v>44</v>
      </c>
      <c r="Q107" s="20">
        <f t="shared" si="13"/>
        <v>9</v>
      </c>
      <c r="R107" s="20">
        <f t="shared" si="14"/>
        <v>7</v>
      </c>
      <c r="S107" s="20">
        <f t="shared" si="15"/>
        <v>7</v>
      </c>
      <c r="T107" s="20">
        <f t="shared" si="16"/>
        <v>4</v>
      </c>
      <c r="U107" s="20">
        <f t="shared" si="17"/>
        <v>10</v>
      </c>
      <c r="W107" s="20" t="str">
        <f t="shared" si="18"/>
        <v>Q</v>
      </c>
      <c r="X107" s="20" t="str">
        <f t="shared" si="19"/>
        <v>A</v>
      </c>
      <c r="Y107" s="20" t="str">
        <f t="shared" si="20"/>
        <v>A</v>
      </c>
      <c r="Z107" s="20" t="str">
        <f t="shared" si="21"/>
        <v>M2</v>
      </c>
      <c r="AA107" s="20" t="str">
        <f t="shared" si="22"/>
        <v>J</v>
      </c>
    </row>
    <row r="108" spans="10:27" ht="16.5">
      <c r="J108" s="29">
        <v>104</v>
      </c>
      <c r="K108" s="19" t="s">
        <v>138</v>
      </c>
      <c r="L108" s="19" t="s">
        <v>68</v>
      </c>
      <c r="M108" s="19" t="s">
        <v>138</v>
      </c>
      <c r="N108" s="19" t="s">
        <v>33</v>
      </c>
      <c r="O108" s="19" t="s">
        <v>43</v>
      </c>
      <c r="Q108" s="20">
        <f t="shared" si="13"/>
        <v>8</v>
      </c>
      <c r="R108" s="20">
        <f t="shared" si="14"/>
        <v>13</v>
      </c>
      <c r="S108" s="20">
        <f t="shared" si="15"/>
        <v>8</v>
      </c>
      <c r="T108" s="20">
        <f t="shared" si="16"/>
        <v>6</v>
      </c>
      <c r="U108" s="20">
        <f t="shared" si="17"/>
        <v>9</v>
      </c>
      <c r="W108" s="20" t="str">
        <f t="shared" si="18"/>
        <v>K</v>
      </c>
      <c r="X108" s="20" t="str">
        <f t="shared" si="19"/>
        <v>M3G</v>
      </c>
      <c r="Y108" s="20" t="str">
        <f t="shared" si="20"/>
        <v>K</v>
      </c>
      <c r="Z108" s="20" t="str">
        <f t="shared" si="21"/>
        <v>M4</v>
      </c>
      <c r="AA108" s="20" t="str">
        <f t="shared" si="22"/>
        <v>Q</v>
      </c>
    </row>
    <row r="109" spans="10:27" ht="16.5">
      <c r="J109" s="16">
        <v>105</v>
      </c>
      <c r="K109" s="19" t="s">
        <v>41</v>
      </c>
      <c r="L109" s="19" t="s">
        <v>44</v>
      </c>
      <c r="M109" s="19" t="s">
        <v>74</v>
      </c>
      <c r="N109" s="19" t="s">
        <v>44</v>
      </c>
      <c r="O109" s="19" t="s">
        <v>36</v>
      </c>
      <c r="Q109" s="20">
        <f t="shared" si="13"/>
        <v>7</v>
      </c>
      <c r="R109" s="20">
        <f t="shared" si="14"/>
        <v>10</v>
      </c>
      <c r="S109" s="20">
        <f t="shared" si="15"/>
        <v>16</v>
      </c>
      <c r="T109" s="20">
        <f t="shared" si="16"/>
        <v>10</v>
      </c>
      <c r="U109" s="20">
        <f t="shared" si="17"/>
        <v>4</v>
      </c>
      <c r="W109" s="20" t="str">
        <f t="shared" si="18"/>
        <v>A</v>
      </c>
      <c r="X109" s="20" t="str">
        <f t="shared" si="19"/>
        <v>J</v>
      </c>
      <c r="Y109" s="20" t="str">
        <f t="shared" si="20"/>
        <v>KG</v>
      </c>
      <c r="Z109" s="20" t="str">
        <f t="shared" si="21"/>
        <v>J</v>
      </c>
      <c r="AA109" s="20" t="str">
        <f t="shared" si="22"/>
        <v>M2</v>
      </c>
    </row>
    <row r="110" spans="10:27" ht="16.5">
      <c r="J110" s="16">
        <v>106</v>
      </c>
      <c r="K110" s="19" t="s">
        <v>41</v>
      </c>
      <c r="L110" s="19" t="s">
        <v>78</v>
      </c>
      <c r="M110" s="19" t="s">
        <v>140</v>
      </c>
      <c r="N110" s="19" t="s">
        <v>35</v>
      </c>
      <c r="O110" s="19" t="s">
        <v>44</v>
      </c>
      <c r="Q110" s="20">
        <f t="shared" si="13"/>
        <v>7</v>
      </c>
      <c r="R110" s="20">
        <f t="shared" si="14"/>
        <v>18</v>
      </c>
      <c r="S110" s="20">
        <f t="shared" si="15"/>
        <v>10</v>
      </c>
      <c r="T110" s="20">
        <f t="shared" si="16"/>
        <v>3</v>
      </c>
      <c r="U110" s="20">
        <f t="shared" si="17"/>
        <v>10</v>
      </c>
      <c r="W110" s="20" t="str">
        <f t="shared" si="18"/>
        <v>A</v>
      </c>
      <c r="X110" s="20" t="str">
        <f t="shared" si="19"/>
        <v>JG</v>
      </c>
      <c r="Y110" s="20" t="str">
        <f t="shared" si="20"/>
        <v>J</v>
      </c>
      <c r="Z110" s="20" t="str">
        <f t="shared" si="21"/>
        <v>M1</v>
      </c>
      <c r="AA110" s="20" t="str">
        <f t="shared" si="22"/>
        <v>J</v>
      </c>
    </row>
    <row r="111" spans="10:27" ht="16.5">
      <c r="J111" s="29">
        <v>107</v>
      </c>
      <c r="K111" s="19" t="s">
        <v>43</v>
      </c>
      <c r="L111" s="19" t="s">
        <v>142</v>
      </c>
      <c r="M111" s="19" t="s">
        <v>43</v>
      </c>
      <c r="N111" s="19" t="s">
        <v>33</v>
      </c>
      <c r="O111" s="19" t="s">
        <v>42</v>
      </c>
      <c r="Q111" s="20">
        <f t="shared" si="13"/>
        <v>9</v>
      </c>
      <c r="R111" s="20">
        <f t="shared" si="14"/>
        <v>5</v>
      </c>
      <c r="S111" s="20">
        <f t="shared" si="15"/>
        <v>9</v>
      </c>
      <c r="T111" s="20">
        <f t="shared" si="16"/>
        <v>6</v>
      </c>
      <c r="U111" s="20">
        <f t="shared" si="17"/>
        <v>8</v>
      </c>
      <c r="W111" s="20" t="str">
        <f t="shared" si="18"/>
        <v>Q</v>
      </c>
      <c r="X111" s="20" t="str">
        <f t="shared" si="19"/>
        <v>M3</v>
      </c>
      <c r="Y111" s="20" t="str">
        <f t="shared" si="20"/>
        <v>Q</v>
      </c>
      <c r="Z111" s="20" t="str">
        <f t="shared" si="21"/>
        <v>M4</v>
      </c>
      <c r="AA111" s="20" t="str">
        <f t="shared" si="22"/>
        <v>K</v>
      </c>
    </row>
    <row r="112" spans="10:27" ht="16.5">
      <c r="J112" s="29">
        <v>108</v>
      </c>
      <c r="K112" s="19" t="s">
        <v>44</v>
      </c>
      <c r="L112" s="19" t="s">
        <v>34</v>
      </c>
      <c r="M112" s="19" t="s">
        <v>35</v>
      </c>
      <c r="N112" s="19" t="s">
        <v>36</v>
      </c>
      <c r="O112" s="19" t="s">
        <v>34</v>
      </c>
      <c r="Q112" s="20">
        <f t="shared" si="13"/>
        <v>10</v>
      </c>
      <c r="R112" s="20">
        <f t="shared" si="14"/>
        <v>2</v>
      </c>
      <c r="S112" s="20">
        <f t="shared" si="15"/>
        <v>3</v>
      </c>
      <c r="T112" s="20">
        <f t="shared" si="16"/>
        <v>4</v>
      </c>
      <c r="U112" s="20">
        <f t="shared" si="17"/>
        <v>2</v>
      </c>
      <c r="W112" s="20" t="str">
        <f t="shared" si="18"/>
        <v>J</v>
      </c>
      <c r="X112" s="20" t="str">
        <f t="shared" si="19"/>
        <v>Scatter</v>
      </c>
      <c r="Y112" s="20" t="str">
        <f t="shared" si="20"/>
        <v>M1</v>
      </c>
      <c r="Z112" s="20" t="str">
        <f t="shared" si="21"/>
        <v>M2</v>
      </c>
      <c r="AA112" s="20" t="str">
        <f t="shared" si="22"/>
        <v>Scatter</v>
      </c>
    </row>
    <row r="113" spans="10:27" ht="16.5">
      <c r="J113" s="29">
        <v>109</v>
      </c>
      <c r="K113" s="19" t="s">
        <v>36</v>
      </c>
      <c r="L113" s="19" t="s">
        <v>138</v>
      </c>
      <c r="M113" s="19" t="s">
        <v>35</v>
      </c>
      <c r="N113" s="19" t="s">
        <v>34</v>
      </c>
      <c r="O113" s="19" t="s">
        <v>42</v>
      </c>
      <c r="Q113" s="20">
        <f t="shared" si="13"/>
        <v>4</v>
      </c>
      <c r="R113" s="20">
        <f t="shared" si="14"/>
        <v>8</v>
      </c>
      <c r="S113" s="20">
        <f t="shared" si="15"/>
        <v>3</v>
      </c>
      <c r="T113" s="20">
        <f t="shared" si="16"/>
        <v>2</v>
      </c>
      <c r="U113" s="20">
        <f t="shared" si="17"/>
        <v>8</v>
      </c>
      <c r="W113" s="20" t="str">
        <f t="shared" si="18"/>
        <v>M2</v>
      </c>
      <c r="X113" s="20" t="str">
        <f t="shared" si="19"/>
        <v>K</v>
      </c>
      <c r="Y113" s="20" t="str">
        <f t="shared" si="20"/>
        <v>M1</v>
      </c>
      <c r="Z113" s="20" t="str">
        <f t="shared" si="21"/>
        <v>Scatter</v>
      </c>
      <c r="AA113" s="20" t="str">
        <f t="shared" si="22"/>
        <v>K</v>
      </c>
    </row>
    <row r="114" spans="10:27" ht="16.5">
      <c r="J114" s="16">
        <v>110</v>
      </c>
      <c r="K114" s="19" t="s">
        <v>36</v>
      </c>
      <c r="L114" s="19" t="s">
        <v>140</v>
      </c>
      <c r="M114" s="19" t="s">
        <v>32</v>
      </c>
      <c r="N114" s="19" t="s">
        <v>33</v>
      </c>
      <c r="O114" s="19" t="s">
        <v>42</v>
      </c>
      <c r="Q114" s="20">
        <f t="shared" si="13"/>
        <v>4</v>
      </c>
      <c r="R114" s="20">
        <f t="shared" si="14"/>
        <v>10</v>
      </c>
      <c r="S114" s="20">
        <f t="shared" si="15"/>
        <v>5</v>
      </c>
      <c r="T114" s="20">
        <f t="shared" si="16"/>
        <v>6</v>
      </c>
      <c r="U114" s="20">
        <f t="shared" si="17"/>
        <v>8</v>
      </c>
      <c r="W114" s="20" t="str">
        <f t="shared" si="18"/>
        <v>M2</v>
      </c>
      <c r="X114" s="20" t="str">
        <f t="shared" si="19"/>
        <v>J</v>
      </c>
      <c r="Y114" s="20" t="str">
        <f t="shared" si="20"/>
        <v>M3</v>
      </c>
      <c r="Z114" s="20" t="str">
        <f t="shared" si="21"/>
        <v>M4</v>
      </c>
      <c r="AA114" s="20" t="str">
        <f t="shared" si="22"/>
        <v>K</v>
      </c>
    </row>
    <row r="115" spans="10:27" ht="16.5">
      <c r="J115" s="16">
        <v>111</v>
      </c>
      <c r="K115" s="19" t="s">
        <v>32</v>
      </c>
      <c r="L115" s="19" t="s">
        <v>33</v>
      </c>
      <c r="M115" s="19" t="s">
        <v>143</v>
      </c>
      <c r="N115" s="19" t="s">
        <v>35</v>
      </c>
      <c r="O115" s="19" t="s">
        <v>33</v>
      </c>
      <c r="Q115" s="20">
        <f t="shared" si="13"/>
        <v>5</v>
      </c>
      <c r="R115" s="20">
        <f t="shared" si="14"/>
        <v>6</v>
      </c>
      <c r="S115" s="20">
        <f t="shared" si="15"/>
        <v>4</v>
      </c>
      <c r="T115" s="20">
        <f t="shared" si="16"/>
        <v>3</v>
      </c>
      <c r="U115" s="20">
        <f t="shared" si="17"/>
        <v>6</v>
      </c>
      <c r="W115" s="20" t="str">
        <f t="shared" si="18"/>
        <v>M3</v>
      </c>
      <c r="X115" s="20" t="str">
        <f t="shared" si="19"/>
        <v>M4</v>
      </c>
      <c r="Y115" s="20" t="str">
        <f t="shared" si="20"/>
        <v>M2</v>
      </c>
      <c r="Z115" s="20" t="str">
        <f t="shared" si="21"/>
        <v>M1</v>
      </c>
      <c r="AA115" s="20" t="str">
        <f t="shared" si="22"/>
        <v>M4</v>
      </c>
    </row>
    <row r="116" spans="10:27" ht="16.5">
      <c r="J116" s="29">
        <v>112</v>
      </c>
      <c r="K116" s="19" t="s">
        <v>42</v>
      </c>
      <c r="L116" s="19" t="s">
        <v>70</v>
      </c>
      <c r="M116" s="19" t="s">
        <v>139</v>
      </c>
      <c r="N116" s="19" t="s">
        <v>43</v>
      </c>
      <c r="O116" s="19" t="s">
        <v>36</v>
      </c>
      <c r="Q116" s="20">
        <f t="shared" si="13"/>
        <v>8</v>
      </c>
      <c r="R116" s="20">
        <f t="shared" si="14"/>
        <v>14</v>
      </c>
      <c r="S116" s="20">
        <f t="shared" si="15"/>
        <v>9</v>
      </c>
      <c r="T116" s="20">
        <f t="shared" si="16"/>
        <v>9</v>
      </c>
      <c r="U116" s="20">
        <f t="shared" si="17"/>
        <v>4</v>
      </c>
      <c r="W116" s="20" t="str">
        <f t="shared" si="18"/>
        <v>K</v>
      </c>
      <c r="X116" s="20" t="str">
        <f t="shared" si="19"/>
        <v>M4G</v>
      </c>
      <c r="Y116" s="20" t="str">
        <f t="shared" si="20"/>
        <v>Q</v>
      </c>
      <c r="Z116" s="20" t="str">
        <f t="shared" si="21"/>
        <v>Q</v>
      </c>
      <c r="AA116" s="20" t="str">
        <f t="shared" si="22"/>
        <v>M2</v>
      </c>
    </row>
    <row r="117" spans="10:27" ht="16.5">
      <c r="J117" s="29">
        <v>113</v>
      </c>
      <c r="K117" s="19" t="s">
        <v>141</v>
      </c>
      <c r="L117" s="19" t="s">
        <v>139</v>
      </c>
      <c r="M117" s="19" t="s">
        <v>35</v>
      </c>
      <c r="N117" s="19" t="s">
        <v>137</v>
      </c>
      <c r="O117" s="19" t="s">
        <v>43</v>
      </c>
      <c r="Q117" s="20">
        <f t="shared" si="13"/>
        <v>6</v>
      </c>
      <c r="R117" s="20">
        <f t="shared" si="14"/>
        <v>9</v>
      </c>
      <c r="S117" s="20">
        <f t="shared" si="15"/>
        <v>3</v>
      </c>
      <c r="T117" s="20">
        <f t="shared" si="16"/>
        <v>7</v>
      </c>
      <c r="U117" s="20">
        <f t="shared" si="17"/>
        <v>9</v>
      </c>
      <c r="W117" s="20" t="str">
        <f t="shared" si="18"/>
        <v>M4</v>
      </c>
      <c r="X117" s="20" t="str">
        <f t="shared" si="19"/>
        <v>Q</v>
      </c>
      <c r="Y117" s="20" t="str">
        <f t="shared" si="20"/>
        <v>M1</v>
      </c>
      <c r="Z117" s="20" t="str">
        <f t="shared" si="21"/>
        <v>A</v>
      </c>
      <c r="AA117" s="20" t="str">
        <f t="shared" si="22"/>
        <v>Q</v>
      </c>
    </row>
    <row r="118" spans="10:27" ht="16.5">
      <c r="J118" s="29">
        <v>114</v>
      </c>
      <c r="K118" s="19" t="s">
        <v>43</v>
      </c>
      <c r="L118" s="19" t="s">
        <v>138</v>
      </c>
      <c r="M118" s="19" t="s">
        <v>32</v>
      </c>
      <c r="N118" s="19" t="s">
        <v>43</v>
      </c>
      <c r="O118" s="19" t="s">
        <v>44</v>
      </c>
      <c r="Q118" s="20">
        <f t="shared" si="13"/>
        <v>9</v>
      </c>
      <c r="R118" s="20">
        <f t="shared" si="14"/>
        <v>8</v>
      </c>
      <c r="S118" s="20">
        <f t="shared" si="15"/>
        <v>5</v>
      </c>
      <c r="T118" s="20">
        <f t="shared" si="16"/>
        <v>9</v>
      </c>
      <c r="U118" s="20">
        <f t="shared" si="17"/>
        <v>10</v>
      </c>
      <c r="W118" s="20" t="str">
        <f t="shared" si="18"/>
        <v>Q</v>
      </c>
      <c r="X118" s="20" t="str">
        <f t="shared" si="19"/>
        <v>K</v>
      </c>
      <c r="Y118" s="20" t="str">
        <f t="shared" si="20"/>
        <v>M3</v>
      </c>
      <c r="Z118" s="20" t="str">
        <f t="shared" si="21"/>
        <v>Q</v>
      </c>
      <c r="AA118" s="20" t="str">
        <f t="shared" si="22"/>
        <v>J</v>
      </c>
    </row>
    <row r="119" spans="10:27" ht="16.5">
      <c r="J119" s="16">
        <v>115</v>
      </c>
      <c r="K119" s="19" t="s">
        <v>41</v>
      </c>
      <c r="L119" s="19" t="s">
        <v>212</v>
      </c>
      <c r="M119" s="19" t="s">
        <v>32</v>
      </c>
      <c r="N119" s="19" t="s">
        <v>42</v>
      </c>
      <c r="O119" s="19" t="s">
        <v>32</v>
      </c>
      <c r="Q119" s="20">
        <f t="shared" si="13"/>
        <v>7</v>
      </c>
      <c r="R119" s="20">
        <f t="shared" si="14"/>
        <v>3</v>
      </c>
      <c r="S119" s="20">
        <f t="shared" si="15"/>
        <v>5</v>
      </c>
      <c r="T119" s="20">
        <f t="shared" si="16"/>
        <v>8</v>
      </c>
      <c r="U119" s="20">
        <f t="shared" si="17"/>
        <v>5</v>
      </c>
      <c r="W119" s="20" t="str">
        <f t="shared" si="18"/>
        <v>A</v>
      </c>
      <c r="X119" s="20" t="str">
        <f t="shared" si="19"/>
        <v>M1</v>
      </c>
      <c r="Y119" s="20" t="str">
        <f t="shared" si="20"/>
        <v>M3</v>
      </c>
      <c r="Z119" s="20" t="str">
        <f t="shared" si="21"/>
        <v>K</v>
      </c>
      <c r="AA119" s="20" t="str">
        <f t="shared" si="22"/>
        <v>M3</v>
      </c>
    </row>
    <row r="120" spans="10:27" ht="16.5">
      <c r="J120" s="16">
        <v>116</v>
      </c>
      <c r="K120" s="19" t="s">
        <v>44</v>
      </c>
      <c r="L120" s="19" t="s">
        <v>76</v>
      </c>
      <c r="M120" s="19" t="s">
        <v>78</v>
      </c>
      <c r="N120" s="19" t="s">
        <v>42</v>
      </c>
      <c r="O120" s="19" t="s">
        <v>43</v>
      </c>
      <c r="Q120" s="20">
        <f t="shared" si="13"/>
        <v>10</v>
      </c>
      <c r="R120" s="20">
        <f t="shared" si="14"/>
        <v>17</v>
      </c>
      <c r="S120" s="20">
        <f t="shared" si="15"/>
        <v>18</v>
      </c>
      <c r="T120" s="20">
        <f t="shared" si="16"/>
        <v>8</v>
      </c>
      <c r="U120" s="20">
        <f t="shared" si="17"/>
        <v>9</v>
      </c>
      <c r="W120" s="20" t="str">
        <f t="shared" si="18"/>
        <v>J</v>
      </c>
      <c r="X120" s="20" t="str">
        <f t="shared" si="19"/>
        <v>QG</v>
      </c>
      <c r="Y120" s="20" t="str">
        <f t="shared" si="20"/>
        <v>JG</v>
      </c>
      <c r="Z120" s="20" t="str">
        <f t="shared" si="21"/>
        <v>K</v>
      </c>
      <c r="AA120" s="20" t="str">
        <f t="shared" si="22"/>
        <v>Q</v>
      </c>
    </row>
    <row r="121" spans="10:27" ht="16.5">
      <c r="J121" s="29">
        <v>117</v>
      </c>
      <c r="K121" s="19" t="s">
        <v>41</v>
      </c>
      <c r="L121" s="19" t="s">
        <v>41</v>
      </c>
      <c r="M121" s="19" t="s">
        <v>138</v>
      </c>
      <c r="N121" s="19" t="s">
        <v>44</v>
      </c>
      <c r="O121" s="19" t="s">
        <v>32</v>
      </c>
      <c r="Q121" s="20">
        <f t="shared" si="13"/>
        <v>7</v>
      </c>
      <c r="R121" s="20">
        <f t="shared" si="14"/>
        <v>7</v>
      </c>
      <c r="S121" s="20">
        <f t="shared" si="15"/>
        <v>8</v>
      </c>
      <c r="T121" s="20">
        <f t="shared" si="16"/>
        <v>10</v>
      </c>
      <c r="U121" s="20">
        <f t="shared" si="17"/>
        <v>5</v>
      </c>
      <c r="W121" s="20" t="str">
        <f t="shared" si="18"/>
        <v>A</v>
      </c>
      <c r="X121" s="20" t="str">
        <f t="shared" si="19"/>
        <v>A</v>
      </c>
      <c r="Y121" s="20" t="str">
        <f t="shared" si="20"/>
        <v>K</v>
      </c>
      <c r="Z121" s="20" t="str">
        <f t="shared" si="21"/>
        <v>J</v>
      </c>
      <c r="AA121" s="20" t="str">
        <f t="shared" si="22"/>
        <v>M3</v>
      </c>
    </row>
    <row r="122" spans="10:27" ht="16.5">
      <c r="J122" s="29">
        <v>118</v>
      </c>
      <c r="K122" s="19" t="s">
        <v>138</v>
      </c>
      <c r="L122" s="19" t="s">
        <v>70</v>
      </c>
      <c r="M122" s="19" t="s">
        <v>140</v>
      </c>
      <c r="N122" s="19" t="s">
        <v>36</v>
      </c>
      <c r="O122" s="19" t="s">
        <v>42</v>
      </c>
      <c r="Q122" s="20">
        <f t="shared" si="13"/>
        <v>8</v>
      </c>
      <c r="R122" s="20">
        <f t="shared" si="14"/>
        <v>14</v>
      </c>
      <c r="S122" s="20">
        <f t="shared" si="15"/>
        <v>10</v>
      </c>
      <c r="T122" s="20">
        <f t="shared" si="16"/>
        <v>4</v>
      </c>
      <c r="U122" s="20">
        <f t="shared" si="17"/>
        <v>8</v>
      </c>
      <c r="W122" s="20" t="str">
        <f t="shared" si="18"/>
        <v>K</v>
      </c>
      <c r="X122" s="20" t="str">
        <f t="shared" si="19"/>
        <v>M4G</v>
      </c>
      <c r="Y122" s="20" t="str">
        <f t="shared" si="20"/>
        <v>J</v>
      </c>
      <c r="Z122" s="20" t="str">
        <f t="shared" si="21"/>
        <v>M2</v>
      </c>
      <c r="AA122" s="20" t="str">
        <f t="shared" si="22"/>
        <v>K</v>
      </c>
    </row>
    <row r="123" spans="10:27" ht="16.5">
      <c r="J123" s="29">
        <v>119</v>
      </c>
      <c r="K123" s="19" t="s">
        <v>44</v>
      </c>
      <c r="L123" s="19" t="s">
        <v>142</v>
      </c>
      <c r="M123" s="19" t="s">
        <v>78</v>
      </c>
      <c r="N123" s="19" t="s">
        <v>33</v>
      </c>
      <c r="O123" s="19" t="s">
        <v>32</v>
      </c>
      <c r="Q123" s="20">
        <f t="shared" si="13"/>
        <v>10</v>
      </c>
      <c r="R123" s="20">
        <f t="shared" si="14"/>
        <v>5</v>
      </c>
      <c r="S123" s="20">
        <f t="shared" si="15"/>
        <v>18</v>
      </c>
      <c r="T123" s="20">
        <f t="shared" si="16"/>
        <v>6</v>
      </c>
      <c r="U123" s="20">
        <f t="shared" si="17"/>
        <v>5</v>
      </c>
      <c r="W123" s="20" t="str">
        <f t="shared" si="18"/>
        <v>J</v>
      </c>
      <c r="X123" s="20" t="str">
        <f t="shared" si="19"/>
        <v>M3</v>
      </c>
      <c r="Y123" s="20" t="str">
        <f t="shared" si="20"/>
        <v>JG</v>
      </c>
      <c r="Z123" s="20" t="str">
        <f t="shared" si="21"/>
        <v>M4</v>
      </c>
      <c r="AA123" s="20" t="str">
        <f t="shared" si="22"/>
        <v>M3</v>
      </c>
    </row>
    <row r="124" spans="10:27" ht="16.5">
      <c r="J124" s="16">
        <v>120</v>
      </c>
      <c r="K124" s="19" t="s">
        <v>139</v>
      </c>
      <c r="L124" s="19" t="s">
        <v>142</v>
      </c>
      <c r="M124" s="19" t="s">
        <v>140</v>
      </c>
      <c r="N124" s="19" t="s">
        <v>43</v>
      </c>
      <c r="O124" s="19" t="s">
        <v>44</v>
      </c>
      <c r="Q124" s="20">
        <f t="shared" si="13"/>
        <v>9</v>
      </c>
      <c r="R124" s="20">
        <f t="shared" si="14"/>
        <v>5</v>
      </c>
      <c r="S124" s="20">
        <f t="shared" si="15"/>
        <v>10</v>
      </c>
      <c r="T124" s="20">
        <f t="shared" si="16"/>
        <v>9</v>
      </c>
      <c r="U124" s="20">
        <f t="shared" si="17"/>
        <v>10</v>
      </c>
      <c r="W124" s="20" t="str">
        <f t="shared" si="18"/>
        <v>Q</v>
      </c>
      <c r="X124" s="20" t="str">
        <f t="shared" si="19"/>
        <v>M3</v>
      </c>
      <c r="Y124" s="20" t="str">
        <f t="shared" si="20"/>
        <v>J</v>
      </c>
      <c r="Z124" s="20" t="str">
        <f t="shared" si="21"/>
        <v>Q</v>
      </c>
      <c r="AA124" s="20" t="str">
        <f t="shared" si="22"/>
        <v>J</v>
      </c>
    </row>
    <row r="125" spans="10:27" ht="16.5">
      <c r="J125" s="16">
        <v>121</v>
      </c>
      <c r="K125" s="19" t="s">
        <v>42</v>
      </c>
      <c r="L125" s="19" t="s">
        <v>41</v>
      </c>
      <c r="M125" s="19" t="s">
        <v>138</v>
      </c>
      <c r="N125" s="19" t="s">
        <v>36</v>
      </c>
      <c r="O125" s="19" t="s">
        <v>33</v>
      </c>
      <c r="Q125" s="20">
        <f t="shared" si="13"/>
        <v>8</v>
      </c>
      <c r="R125" s="20">
        <f t="shared" si="14"/>
        <v>7</v>
      </c>
      <c r="S125" s="20">
        <f t="shared" si="15"/>
        <v>8</v>
      </c>
      <c r="T125" s="20">
        <f t="shared" si="16"/>
        <v>4</v>
      </c>
      <c r="U125" s="20">
        <f t="shared" si="17"/>
        <v>6</v>
      </c>
      <c r="W125" s="20" t="str">
        <f t="shared" si="18"/>
        <v>K</v>
      </c>
      <c r="X125" s="20" t="str">
        <f t="shared" si="19"/>
        <v>A</v>
      </c>
      <c r="Y125" s="20" t="str">
        <f t="shared" si="20"/>
        <v>K</v>
      </c>
      <c r="Z125" s="20" t="str">
        <f t="shared" si="21"/>
        <v>M2</v>
      </c>
      <c r="AA125" s="20" t="str">
        <f t="shared" si="22"/>
        <v>M4</v>
      </c>
    </row>
    <row r="126" spans="10:27" ht="16.5">
      <c r="J126" s="29">
        <v>122</v>
      </c>
      <c r="K126" s="19" t="s">
        <v>41</v>
      </c>
      <c r="L126" s="19" t="s">
        <v>66</v>
      </c>
      <c r="M126" s="19" t="s">
        <v>140</v>
      </c>
      <c r="N126" s="19" t="s">
        <v>35</v>
      </c>
      <c r="O126" s="19" t="s">
        <v>32</v>
      </c>
      <c r="Q126" s="20">
        <f t="shared" si="13"/>
        <v>7</v>
      </c>
      <c r="R126" s="20">
        <f t="shared" si="14"/>
        <v>12</v>
      </c>
      <c r="S126" s="20">
        <f t="shared" si="15"/>
        <v>10</v>
      </c>
      <c r="T126" s="20">
        <f t="shared" si="16"/>
        <v>3</v>
      </c>
      <c r="U126" s="20">
        <f t="shared" si="17"/>
        <v>5</v>
      </c>
      <c r="W126" s="20" t="str">
        <f t="shared" si="18"/>
        <v>A</v>
      </c>
      <c r="X126" s="20" t="str">
        <f t="shared" si="19"/>
        <v>M2G</v>
      </c>
      <c r="Y126" s="20" t="str">
        <f t="shared" si="20"/>
        <v>J</v>
      </c>
      <c r="Z126" s="20" t="str">
        <f t="shared" si="21"/>
        <v>M1</v>
      </c>
      <c r="AA126" s="20" t="str">
        <f t="shared" si="22"/>
        <v>M3</v>
      </c>
    </row>
    <row r="127" spans="10:27" ht="16.5">
      <c r="J127" s="29">
        <v>123</v>
      </c>
      <c r="K127" s="19" t="s">
        <v>41</v>
      </c>
      <c r="L127" s="19" t="s">
        <v>139</v>
      </c>
      <c r="M127" s="19" t="s">
        <v>72</v>
      </c>
      <c r="N127" s="19" t="s">
        <v>33</v>
      </c>
      <c r="O127" s="19" t="s">
        <v>43</v>
      </c>
      <c r="Q127" s="20">
        <f t="shared" si="13"/>
        <v>7</v>
      </c>
      <c r="R127" s="20">
        <f t="shared" si="14"/>
        <v>9</v>
      </c>
      <c r="S127" s="20">
        <f t="shared" si="15"/>
        <v>15</v>
      </c>
      <c r="T127" s="20">
        <f t="shared" si="16"/>
        <v>6</v>
      </c>
      <c r="U127" s="20">
        <f t="shared" si="17"/>
        <v>9</v>
      </c>
      <c r="W127" s="20" t="str">
        <f t="shared" si="18"/>
        <v>A</v>
      </c>
      <c r="X127" s="20" t="str">
        <f t="shared" si="19"/>
        <v>Q</v>
      </c>
      <c r="Y127" s="20" t="str">
        <f t="shared" si="20"/>
        <v>AG</v>
      </c>
      <c r="Z127" s="20" t="str">
        <f t="shared" si="21"/>
        <v>M4</v>
      </c>
      <c r="AA127" s="20" t="str">
        <f t="shared" si="22"/>
        <v>Q</v>
      </c>
    </row>
    <row r="128" spans="10:27" ht="16.5">
      <c r="J128" s="29">
        <v>124</v>
      </c>
      <c r="K128" s="19" t="s">
        <v>33</v>
      </c>
      <c r="L128" s="19" t="s">
        <v>76</v>
      </c>
      <c r="M128" s="19" t="s">
        <v>43</v>
      </c>
      <c r="N128" s="19" t="s">
        <v>36</v>
      </c>
      <c r="O128" s="19" t="s">
        <v>43</v>
      </c>
      <c r="Q128" s="20">
        <f t="shared" si="13"/>
        <v>6</v>
      </c>
      <c r="R128" s="20">
        <f t="shared" si="14"/>
        <v>17</v>
      </c>
      <c r="S128" s="20">
        <f t="shared" si="15"/>
        <v>9</v>
      </c>
      <c r="T128" s="20">
        <f t="shared" si="16"/>
        <v>4</v>
      </c>
      <c r="U128" s="20">
        <f t="shared" si="17"/>
        <v>9</v>
      </c>
      <c r="W128" s="20" t="str">
        <f t="shared" si="18"/>
        <v>M4</v>
      </c>
      <c r="X128" s="20" t="str">
        <f t="shared" si="19"/>
        <v>QG</v>
      </c>
      <c r="Y128" s="20" t="str">
        <f t="shared" si="20"/>
        <v>Q</v>
      </c>
      <c r="Z128" s="20" t="str">
        <f t="shared" si="21"/>
        <v>M2</v>
      </c>
      <c r="AA128" s="20" t="str">
        <f t="shared" si="22"/>
        <v>Q</v>
      </c>
    </row>
    <row r="129" spans="10:27" ht="16.5">
      <c r="J129" s="16">
        <v>125</v>
      </c>
      <c r="K129" s="19" t="s">
        <v>33</v>
      </c>
      <c r="L129" s="19" t="s">
        <v>138</v>
      </c>
      <c r="M129" s="19" t="s">
        <v>34</v>
      </c>
      <c r="N129" s="19" t="s">
        <v>42</v>
      </c>
      <c r="O129" s="19" t="s">
        <v>36</v>
      </c>
      <c r="Q129" s="20">
        <f t="shared" si="13"/>
        <v>6</v>
      </c>
      <c r="R129" s="20">
        <f t="shared" si="14"/>
        <v>8</v>
      </c>
      <c r="S129" s="20">
        <f t="shared" si="15"/>
        <v>2</v>
      </c>
      <c r="T129" s="20">
        <f t="shared" si="16"/>
        <v>8</v>
      </c>
      <c r="U129" s="20">
        <f t="shared" si="17"/>
        <v>4</v>
      </c>
      <c r="W129" s="20" t="str">
        <f t="shared" si="18"/>
        <v>M4</v>
      </c>
      <c r="X129" s="20" t="str">
        <f t="shared" si="19"/>
        <v>K</v>
      </c>
      <c r="Y129" s="20" t="str">
        <f t="shared" si="20"/>
        <v>Scatter</v>
      </c>
      <c r="Z129" s="20" t="str">
        <f t="shared" si="21"/>
        <v>K</v>
      </c>
      <c r="AA129" s="20" t="str">
        <f t="shared" si="22"/>
        <v>M2</v>
      </c>
    </row>
    <row r="130" spans="10:27" ht="16.5">
      <c r="J130" s="16">
        <v>126</v>
      </c>
      <c r="K130" s="19" t="s">
        <v>32</v>
      </c>
      <c r="L130" s="19" t="s">
        <v>139</v>
      </c>
      <c r="M130" s="19" t="s">
        <v>43</v>
      </c>
      <c r="N130" s="19" t="s">
        <v>44</v>
      </c>
      <c r="O130" s="19" t="s">
        <v>36</v>
      </c>
      <c r="Q130" s="20">
        <f t="shared" si="13"/>
        <v>5</v>
      </c>
      <c r="R130" s="20">
        <f t="shared" si="14"/>
        <v>9</v>
      </c>
      <c r="S130" s="20">
        <f t="shared" si="15"/>
        <v>9</v>
      </c>
      <c r="T130" s="20">
        <f t="shared" si="16"/>
        <v>10</v>
      </c>
      <c r="U130" s="20">
        <f t="shared" si="17"/>
        <v>4</v>
      </c>
      <c r="W130" s="20" t="str">
        <f t="shared" si="18"/>
        <v>M3</v>
      </c>
      <c r="X130" s="20" t="str">
        <f t="shared" si="19"/>
        <v>Q</v>
      </c>
      <c r="Y130" s="20" t="str">
        <f t="shared" si="20"/>
        <v>Q</v>
      </c>
      <c r="Z130" s="20" t="str">
        <f t="shared" si="21"/>
        <v>J</v>
      </c>
      <c r="AA130" s="20" t="str">
        <f t="shared" si="22"/>
        <v>M2</v>
      </c>
    </row>
    <row r="131" spans="10:27" ht="16.5">
      <c r="J131" s="29">
        <v>127</v>
      </c>
      <c r="K131" s="19" t="s">
        <v>41</v>
      </c>
      <c r="L131" s="19" t="s">
        <v>72</v>
      </c>
      <c r="M131" s="19" t="s">
        <v>143</v>
      </c>
      <c r="N131" s="19" t="s">
        <v>74</v>
      </c>
      <c r="O131" s="19" t="s">
        <v>43</v>
      </c>
      <c r="Q131" s="20">
        <f t="shared" si="13"/>
        <v>7</v>
      </c>
      <c r="R131" s="20">
        <f t="shared" si="14"/>
        <v>15</v>
      </c>
      <c r="S131" s="20">
        <f t="shared" si="15"/>
        <v>4</v>
      </c>
      <c r="T131" s="20">
        <f t="shared" si="16"/>
        <v>16</v>
      </c>
      <c r="U131" s="20">
        <f t="shared" si="17"/>
        <v>9</v>
      </c>
      <c r="W131" s="20" t="str">
        <f t="shared" si="18"/>
        <v>A</v>
      </c>
      <c r="X131" s="20" t="str">
        <f t="shared" si="19"/>
        <v>AG</v>
      </c>
      <c r="Y131" s="20" t="str">
        <f t="shared" si="20"/>
        <v>M2</v>
      </c>
      <c r="Z131" s="20" t="str">
        <f t="shared" si="21"/>
        <v>KG</v>
      </c>
      <c r="AA131" s="20" t="str">
        <f t="shared" si="22"/>
        <v>Q</v>
      </c>
    </row>
    <row r="132" spans="10:27" ht="16.5">
      <c r="J132" s="29">
        <v>128</v>
      </c>
      <c r="K132" s="19" t="s">
        <v>42</v>
      </c>
      <c r="L132" s="19" t="s">
        <v>41</v>
      </c>
      <c r="M132" s="19" t="s">
        <v>32</v>
      </c>
      <c r="N132" s="19" t="s">
        <v>42</v>
      </c>
      <c r="O132" s="19" t="s">
        <v>35</v>
      </c>
      <c r="Q132" s="20">
        <f t="shared" si="13"/>
        <v>8</v>
      </c>
      <c r="R132" s="20">
        <f t="shared" si="14"/>
        <v>7</v>
      </c>
      <c r="S132" s="20">
        <f t="shared" si="15"/>
        <v>5</v>
      </c>
      <c r="T132" s="20">
        <f t="shared" si="16"/>
        <v>8</v>
      </c>
      <c r="U132" s="20">
        <f t="shared" si="17"/>
        <v>3</v>
      </c>
      <c r="W132" s="20" t="str">
        <f t="shared" si="18"/>
        <v>K</v>
      </c>
      <c r="X132" s="20" t="str">
        <f t="shared" si="19"/>
        <v>A</v>
      </c>
      <c r="Y132" s="20" t="str">
        <f t="shared" si="20"/>
        <v>M3</v>
      </c>
      <c r="Z132" s="20" t="str">
        <f t="shared" si="21"/>
        <v>K</v>
      </c>
      <c r="AA132" s="20" t="str">
        <f t="shared" si="22"/>
        <v>M1</v>
      </c>
    </row>
    <row r="133" spans="10:27" ht="16.5">
      <c r="J133" s="29">
        <v>129</v>
      </c>
      <c r="K133" s="19" t="s">
        <v>41</v>
      </c>
      <c r="L133" s="19" t="s">
        <v>33</v>
      </c>
      <c r="M133" s="19" t="s">
        <v>78</v>
      </c>
      <c r="N133" s="19" t="s">
        <v>43</v>
      </c>
      <c r="O133" s="19" t="s">
        <v>43</v>
      </c>
      <c r="Q133" s="20">
        <f t="shared" ref="Q133:Q196" si="23">IF(K133="","",VLOOKUP(K133,$A:$H,8,FALSE))</f>
        <v>7</v>
      </c>
      <c r="R133" s="20">
        <f t="shared" ref="R133:R196" si="24">IF(L133="","",VLOOKUP(L133,$A:$H,8,FALSE))</f>
        <v>6</v>
      </c>
      <c r="S133" s="20">
        <f t="shared" ref="S133:S196" si="25">IF(M133="","",VLOOKUP(M133,$A:$H,8,FALSE))</f>
        <v>18</v>
      </c>
      <c r="T133" s="20">
        <f t="shared" ref="T133:T196" si="26">IF(N133="","",VLOOKUP(N133,$A:$H,8,FALSE))</f>
        <v>9</v>
      </c>
      <c r="U133" s="20">
        <f t="shared" ref="U133:U196" si="27">IF(O133="","",VLOOKUP(O133,$A:$H,8,FALSE))</f>
        <v>9</v>
      </c>
      <c r="W133" s="20" t="str">
        <f t="shared" ref="W133:W196" si="28">IF(K133="","",VLOOKUP(K133,$A:$H,2,FALSE))</f>
        <v>A</v>
      </c>
      <c r="X133" s="20" t="str">
        <f t="shared" ref="X133:X196" si="29">IF(L133="","",VLOOKUP(L133,$A:$H,2,FALSE))</f>
        <v>M4</v>
      </c>
      <c r="Y133" s="20" t="str">
        <f t="shared" ref="Y133:Y196" si="30">IF(M133="","",VLOOKUP(M133,$A:$H,2,FALSE))</f>
        <v>JG</v>
      </c>
      <c r="Z133" s="20" t="str">
        <f t="shared" ref="Z133:Z196" si="31">IF(N133="","",VLOOKUP(N133,$A:$H,2,FALSE))</f>
        <v>Q</v>
      </c>
      <c r="AA133" s="20" t="str">
        <f t="shared" ref="AA133:AA196" si="32">IF(O133="","",VLOOKUP(O133,$A:$H,2,FALSE))</f>
        <v>Q</v>
      </c>
    </row>
    <row r="134" spans="10:27" ht="16.5">
      <c r="J134" s="16">
        <v>130</v>
      </c>
      <c r="K134" s="19" t="s">
        <v>41</v>
      </c>
      <c r="L134" s="19" t="s">
        <v>42</v>
      </c>
      <c r="M134" s="19" t="s">
        <v>138</v>
      </c>
      <c r="N134" s="19" t="s">
        <v>43</v>
      </c>
      <c r="O134" s="19" t="s">
        <v>41</v>
      </c>
      <c r="Q134" s="20">
        <f t="shared" si="23"/>
        <v>7</v>
      </c>
      <c r="R134" s="20">
        <f t="shared" si="24"/>
        <v>8</v>
      </c>
      <c r="S134" s="20">
        <f t="shared" si="25"/>
        <v>8</v>
      </c>
      <c r="T134" s="20">
        <f t="shared" si="26"/>
        <v>9</v>
      </c>
      <c r="U134" s="20">
        <f t="shared" si="27"/>
        <v>7</v>
      </c>
      <c r="W134" s="20" t="str">
        <f t="shared" si="28"/>
        <v>A</v>
      </c>
      <c r="X134" s="20" t="str">
        <f t="shared" si="29"/>
        <v>K</v>
      </c>
      <c r="Y134" s="20" t="str">
        <f t="shared" si="30"/>
        <v>K</v>
      </c>
      <c r="Z134" s="20" t="str">
        <f t="shared" si="31"/>
        <v>Q</v>
      </c>
      <c r="AA134" s="20" t="str">
        <f t="shared" si="32"/>
        <v>A</v>
      </c>
    </row>
    <row r="135" spans="10:27" ht="16.5">
      <c r="J135" s="16">
        <v>131</v>
      </c>
      <c r="K135" s="19" t="s">
        <v>35</v>
      </c>
      <c r="L135" s="19" t="s">
        <v>139</v>
      </c>
      <c r="M135" s="19" t="s">
        <v>43</v>
      </c>
      <c r="N135" s="19" t="s">
        <v>33</v>
      </c>
      <c r="O135" s="19" t="s">
        <v>36</v>
      </c>
      <c r="Q135" s="20">
        <f t="shared" si="23"/>
        <v>3</v>
      </c>
      <c r="R135" s="20">
        <f t="shared" si="24"/>
        <v>9</v>
      </c>
      <c r="S135" s="20">
        <f t="shared" si="25"/>
        <v>9</v>
      </c>
      <c r="T135" s="20">
        <f t="shared" si="26"/>
        <v>6</v>
      </c>
      <c r="U135" s="20">
        <f t="shared" si="27"/>
        <v>4</v>
      </c>
      <c r="W135" s="20" t="str">
        <f t="shared" si="28"/>
        <v>M1</v>
      </c>
      <c r="X135" s="20" t="str">
        <f t="shared" si="29"/>
        <v>Q</v>
      </c>
      <c r="Y135" s="20" t="str">
        <f t="shared" si="30"/>
        <v>Q</v>
      </c>
      <c r="Z135" s="20" t="str">
        <f t="shared" si="31"/>
        <v>M4</v>
      </c>
      <c r="AA135" s="20" t="str">
        <f t="shared" si="32"/>
        <v>M2</v>
      </c>
    </row>
    <row r="136" spans="10:27" ht="16.5">
      <c r="J136" s="29">
        <v>132</v>
      </c>
      <c r="K136" s="19" t="s">
        <v>43</v>
      </c>
      <c r="L136" s="19" t="s">
        <v>42</v>
      </c>
      <c r="M136" s="19" t="s">
        <v>141</v>
      </c>
      <c r="N136" s="19" t="s">
        <v>35</v>
      </c>
      <c r="O136" s="19" t="s">
        <v>36</v>
      </c>
      <c r="Q136" s="20">
        <f t="shared" si="23"/>
        <v>9</v>
      </c>
      <c r="R136" s="20">
        <f t="shared" si="24"/>
        <v>8</v>
      </c>
      <c r="S136" s="20">
        <f t="shared" si="25"/>
        <v>6</v>
      </c>
      <c r="T136" s="20">
        <f t="shared" si="26"/>
        <v>3</v>
      </c>
      <c r="U136" s="20">
        <f t="shared" si="27"/>
        <v>4</v>
      </c>
      <c r="W136" s="20" t="str">
        <f t="shared" si="28"/>
        <v>Q</v>
      </c>
      <c r="X136" s="20" t="str">
        <f t="shared" si="29"/>
        <v>K</v>
      </c>
      <c r="Y136" s="20" t="str">
        <f t="shared" si="30"/>
        <v>M4</v>
      </c>
      <c r="Z136" s="20" t="str">
        <f t="shared" si="31"/>
        <v>M1</v>
      </c>
      <c r="AA136" s="20" t="str">
        <f t="shared" si="32"/>
        <v>M2</v>
      </c>
    </row>
    <row r="137" spans="10:27" ht="16.5">
      <c r="J137" s="29">
        <v>133</v>
      </c>
      <c r="K137" s="19" t="s">
        <v>138</v>
      </c>
      <c r="L137" s="19" t="s">
        <v>78</v>
      </c>
      <c r="M137" s="19" t="s">
        <v>140</v>
      </c>
      <c r="N137" s="19" t="s">
        <v>42</v>
      </c>
      <c r="O137" s="19" t="s">
        <v>32</v>
      </c>
      <c r="Q137" s="20">
        <f t="shared" si="23"/>
        <v>8</v>
      </c>
      <c r="R137" s="20">
        <f t="shared" si="24"/>
        <v>18</v>
      </c>
      <c r="S137" s="20">
        <f t="shared" si="25"/>
        <v>10</v>
      </c>
      <c r="T137" s="20">
        <f t="shared" si="26"/>
        <v>8</v>
      </c>
      <c r="U137" s="20">
        <f t="shared" si="27"/>
        <v>5</v>
      </c>
      <c r="W137" s="20" t="str">
        <f t="shared" si="28"/>
        <v>K</v>
      </c>
      <c r="X137" s="20" t="str">
        <f t="shared" si="29"/>
        <v>JG</v>
      </c>
      <c r="Y137" s="20" t="str">
        <f t="shared" si="30"/>
        <v>J</v>
      </c>
      <c r="Z137" s="20" t="str">
        <f t="shared" si="31"/>
        <v>K</v>
      </c>
      <c r="AA137" s="20" t="str">
        <f t="shared" si="32"/>
        <v>M3</v>
      </c>
    </row>
    <row r="138" spans="10:27" ht="16.5">
      <c r="J138" s="29">
        <v>134</v>
      </c>
      <c r="K138" s="19" t="s">
        <v>33</v>
      </c>
      <c r="L138" s="19" t="s">
        <v>42</v>
      </c>
      <c r="M138" s="19" t="s">
        <v>141</v>
      </c>
      <c r="N138" s="19" t="s">
        <v>36</v>
      </c>
      <c r="O138" s="19" t="s">
        <v>44</v>
      </c>
      <c r="Q138" s="20">
        <f t="shared" si="23"/>
        <v>6</v>
      </c>
      <c r="R138" s="20">
        <f t="shared" si="24"/>
        <v>8</v>
      </c>
      <c r="S138" s="20">
        <f t="shared" si="25"/>
        <v>6</v>
      </c>
      <c r="T138" s="20">
        <f t="shared" si="26"/>
        <v>4</v>
      </c>
      <c r="U138" s="20">
        <f t="shared" si="27"/>
        <v>10</v>
      </c>
      <c r="W138" s="20" t="str">
        <f t="shared" si="28"/>
        <v>M4</v>
      </c>
      <c r="X138" s="20" t="str">
        <f t="shared" si="29"/>
        <v>K</v>
      </c>
      <c r="Y138" s="20" t="str">
        <f t="shared" si="30"/>
        <v>M4</v>
      </c>
      <c r="Z138" s="20" t="str">
        <f t="shared" si="31"/>
        <v>M2</v>
      </c>
      <c r="AA138" s="20" t="str">
        <f t="shared" si="32"/>
        <v>J</v>
      </c>
    </row>
    <row r="139" spans="10:27" ht="16.5">
      <c r="J139" s="16">
        <v>135</v>
      </c>
      <c r="K139" s="19" t="s">
        <v>32</v>
      </c>
      <c r="L139" s="19" t="s">
        <v>212</v>
      </c>
      <c r="M139" s="19" t="s">
        <v>43</v>
      </c>
      <c r="N139" s="19" t="s">
        <v>43</v>
      </c>
      <c r="O139" s="19" t="s">
        <v>35</v>
      </c>
      <c r="Q139" s="20">
        <f t="shared" si="23"/>
        <v>5</v>
      </c>
      <c r="R139" s="20">
        <f t="shared" si="24"/>
        <v>3</v>
      </c>
      <c r="S139" s="20">
        <f t="shared" si="25"/>
        <v>9</v>
      </c>
      <c r="T139" s="20">
        <f t="shared" si="26"/>
        <v>9</v>
      </c>
      <c r="U139" s="20">
        <f t="shared" si="27"/>
        <v>3</v>
      </c>
      <c r="W139" s="20" t="str">
        <f t="shared" si="28"/>
        <v>M3</v>
      </c>
      <c r="X139" s="20" t="str">
        <f t="shared" si="29"/>
        <v>M1</v>
      </c>
      <c r="Y139" s="20" t="str">
        <f t="shared" si="30"/>
        <v>Q</v>
      </c>
      <c r="Z139" s="20" t="str">
        <f t="shared" si="31"/>
        <v>Q</v>
      </c>
      <c r="AA139" s="20" t="str">
        <f t="shared" si="32"/>
        <v>M1</v>
      </c>
    </row>
    <row r="140" spans="10:27" ht="16.5">
      <c r="J140" s="16">
        <v>136</v>
      </c>
      <c r="K140" s="19" t="s">
        <v>42</v>
      </c>
      <c r="L140" s="19" t="s">
        <v>33</v>
      </c>
      <c r="M140" s="19" t="s">
        <v>68</v>
      </c>
      <c r="N140" s="19" t="s">
        <v>33</v>
      </c>
      <c r="O140" s="19" t="s">
        <v>35</v>
      </c>
      <c r="Q140" s="20">
        <f t="shared" si="23"/>
        <v>8</v>
      </c>
      <c r="R140" s="20">
        <f t="shared" si="24"/>
        <v>6</v>
      </c>
      <c r="S140" s="20">
        <f t="shared" si="25"/>
        <v>13</v>
      </c>
      <c r="T140" s="20">
        <f t="shared" si="26"/>
        <v>6</v>
      </c>
      <c r="U140" s="20">
        <f t="shared" si="27"/>
        <v>3</v>
      </c>
      <c r="W140" s="20" t="str">
        <f t="shared" si="28"/>
        <v>K</v>
      </c>
      <c r="X140" s="20" t="str">
        <f t="shared" si="29"/>
        <v>M4</v>
      </c>
      <c r="Y140" s="20" t="str">
        <f t="shared" si="30"/>
        <v>M3G</v>
      </c>
      <c r="Z140" s="20" t="str">
        <f t="shared" si="31"/>
        <v>M4</v>
      </c>
      <c r="AA140" s="20" t="str">
        <f t="shared" si="32"/>
        <v>M1</v>
      </c>
    </row>
    <row r="141" spans="10:27" ht="16.5">
      <c r="J141" s="29">
        <v>137</v>
      </c>
      <c r="K141" s="19" t="s">
        <v>41</v>
      </c>
      <c r="L141" s="19" t="s">
        <v>70</v>
      </c>
      <c r="M141" s="19" t="s">
        <v>32</v>
      </c>
      <c r="N141" s="19" t="s">
        <v>35</v>
      </c>
      <c r="O141" s="19" t="s">
        <v>44</v>
      </c>
      <c r="Q141" s="20">
        <f t="shared" si="23"/>
        <v>7</v>
      </c>
      <c r="R141" s="20">
        <f t="shared" si="24"/>
        <v>14</v>
      </c>
      <c r="S141" s="20">
        <f t="shared" si="25"/>
        <v>5</v>
      </c>
      <c r="T141" s="20">
        <f t="shared" si="26"/>
        <v>3</v>
      </c>
      <c r="U141" s="20">
        <f t="shared" si="27"/>
        <v>10</v>
      </c>
      <c r="W141" s="20" t="str">
        <f t="shared" si="28"/>
        <v>A</v>
      </c>
      <c r="X141" s="20" t="str">
        <f t="shared" si="29"/>
        <v>M4G</v>
      </c>
      <c r="Y141" s="20" t="str">
        <f t="shared" si="30"/>
        <v>M3</v>
      </c>
      <c r="Z141" s="20" t="str">
        <f t="shared" si="31"/>
        <v>M1</v>
      </c>
      <c r="AA141" s="20" t="str">
        <f t="shared" si="32"/>
        <v>J</v>
      </c>
    </row>
    <row r="142" spans="10:27" ht="16.5">
      <c r="J142" s="29">
        <v>138</v>
      </c>
      <c r="K142" s="19" t="s">
        <v>139</v>
      </c>
      <c r="L142" s="19" t="s">
        <v>137</v>
      </c>
      <c r="M142" s="19" t="s">
        <v>35</v>
      </c>
      <c r="N142" s="19" t="s">
        <v>33</v>
      </c>
      <c r="O142" s="19" t="s">
        <v>42</v>
      </c>
      <c r="Q142" s="20">
        <f t="shared" si="23"/>
        <v>9</v>
      </c>
      <c r="R142" s="20">
        <f t="shared" si="24"/>
        <v>7</v>
      </c>
      <c r="S142" s="20">
        <f t="shared" si="25"/>
        <v>3</v>
      </c>
      <c r="T142" s="20">
        <f t="shared" si="26"/>
        <v>6</v>
      </c>
      <c r="U142" s="20">
        <f t="shared" si="27"/>
        <v>8</v>
      </c>
      <c r="W142" s="20" t="str">
        <f t="shared" si="28"/>
        <v>Q</v>
      </c>
      <c r="X142" s="20" t="str">
        <f t="shared" si="29"/>
        <v>A</v>
      </c>
      <c r="Y142" s="20" t="str">
        <f t="shared" si="30"/>
        <v>M1</v>
      </c>
      <c r="Z142" s="20" t="str">
        <f t="shared" si="31"/>
        <v>M4</v>
      </c>
      <c r="AA142" s="20" t="str">
        <f t="shared" si="32"/>
        <v>K</v>
      </c>
    </row>
    <row r="143" spans="10:27" ht="16.5">
      <c r="J143" s="29">
        <v>139</v>
      </c>
      <c r="K143" s="19" t="s">
        <v>44</v>
      </c>
      <c r="L143" s="19" t="s">
        <v>74</v>
      </c>
      <c r="M143" s="19" t="s">
        <v>140</v>
      </c>
      <c r="N143" s="19" t="s">
        <v>44</v>
      </c>
      <c r="O143" s="19" t="s">
        <v>44</v>
      </c>
      <c r="Q143" s="20">
        <f t="shared" si="23"/>
        <v>10</v>
      </c>
      <c r="R143" s="20">
        <f t="shared" si="24"/>
        <v>16</v>
      </c>
      <c r="S143" s="20">
        <f t="shared" si="25"/>
        <v>10</v>
      </c>
      <c r="T143" s="20">
        <f t="shared" si="26"/>
        <v>10</v>
      </c>
      <c r="U143" s="20">
        <f t="shared" si="27"/>
        <v>10</v>
      </c>
      <c r="W143" s="20" t="str">
        <f t="shared" si="28"/>
        <v>J</v>
      </c>
      <c r="X143" s="20" t="str">
        <f t="shared" si="29"/>
        <v>KG</v>
      </c>
      <c r="Y143" s="20" t="str">
        <f t="shared" si="30"/>
        <v>J</v>
      </c>
      <c r="Z143" s="20" t="str">
        <f t="shared" si="31"/>
        <v>J</v>
      </c>
      <c r="AA143" s="20" t="str">
        <f t="shared" si="32"/>
        <v>J</v>
      </c>
    </row>
    <row r="144" spans="10:27" ht="16.5">
      <c r="J144" s="16">
        <v>140</v>
      </c>
      <c r="K144" s="19" t="s">
        <v>138</v>
      </c>
      <c r="L144" s="19" t="s">
        <v>36</v>
      </c>
      <c r="M144" s="19" t="s">
        <v>43</v>
      </c>
      <c r="N144" s="19" t="s">
        <v>77</v>
      </c>
      <c r="O144" s="19" t="s">
        <v>32</v>
      </c>
      <c r="Q144" s="20">
        <f t="shared" si="23"/>
        <v>8</v>
      </c>
      <c r="R144" s="20">
        <f t="shared" si="24"/>
        <v>4</v>
      </c>
      <c r="S144" s="20">
        <f t="shared" si="25"/>
        <v>9</v>
      </c>
      <c r="T144" s="20">
        <f t="shared" si="26"/>
        <v>18</v>
      </c>
      <c r="U144" s="20">
        <f t="shared" si="27"/>
        <v>5</v>
      </c>
      <c r="W144" s="20" t="str">
        <f t="shared" si="28"/>
        <v>K</v>
      </c>
      <c r="X144" s="20" t="str">
        <f t="shared" si="29"/>
        <v>M2</v>
      </c>
      <c r="Y144" s="20" t="str">
        <f t="shared" si="30"/>
        <v>Q</v>
      </c>
      <c r="Z144" s="20" t="str">
        <f t="shared" si="31"/>
        <v>JG</v>
      </c>
      <c r="AA144" s="20" t="str">
        <f t="shared" si="32"/>
        <v>M3</v>
      </c>
    </row>
    <row r="145" spans="10:27" ht="16.5">
      <c r="J145" s="16">
        <v>141</v>
      </c>
      <c r="K145" s="19" t="s">
        <v>41</v>
      </c>
      <c r="L145" s="19" t="s">
        <v>212</v>
      </c>
      <c r="M145" s="19" t="s">
        <v>43</v>
      </c>
      <c r="N145" s="19" t="s">
        <v>32</v>
      </c>
      <c r="O145" s="19" t="s">
        <v>32</v>
      </c>
      <c r="Q145" s="20">
        <f t="shared" si="23"/>
        <v>7</v>
      </c>
      <c r="R145" s="20">
        <f t="shared" si="24"/>
        <v>3</v>
      </c>
      <c r="S145" s="20">
        <f t="shared" si="25"/>
        <v>9</v>
      </c>
      <c r="T145" s="20">
        <f t="shared" si="26"/>
        <v>5</v>
      </c>
      <c r="U145" s="20">
        <f t="shared" si="27"/>
        <v>5</v>
      </c>
      <c r="W145" s="20" t="str">
        <f t="shared" si="28"/>
        <v>A</v>
      </c>
      <c r="X145" s="20" t="str">
        <f t="shared" si="29"/>
        <v>M1</v>
      </c>
      <c r="Y145" s="20" t="str">
        <f t="shared" si="30"/>
        <v>Q</v>
      </c>
      <c r="Z145" s="20" t="str">
        <f t="shared" si="31"/>
        <v>M3</v>
      </c>
      <c r="AA145" s="20" t="str">
        <f t="shared" si="32"/>
        <v>M3</v>
      </c>
    </row>
    <row r="146" spans="10:27" ht="16.5">
      <c r="J146" s="29">
        <v>142</v>
      </c>
      <c r="K146" s="19" t="s">
        <v>43</v>
      </c>
      <c r="L146" s="19" t="s">
        <v>41</v>
      </c>
      <c r="M146" s="19" t="s">
        <v>67</v>
      </c>
      <c r="N146" s="19" t="s">
        <v>75</v>
      </c>
      <c r="O146" s="19" t="s">
        <v>41</v>
      </c>
      <c r="Q146" s="20">
        <f t="shared" si="23"/>
        <v>9</v>
      </c>
      <c r="R146" s="20">
        <f t="shared" si="24"/>
        <v>7</v>
      </c>
      <c r="S146" s="20">
        <f t="shared" si="25"/>
        <v>13</v>
      </c>
      <c r="T146" s="20">
        <f t="shared" si="26"/>
        <v>17</v>
      </c>
      <c r="U146" s="20">
        <f t="shared" si="27"/>
        <v>7</v>
      </c>
      <c r="W146" s="20" t="str">
        <f t="shared" si="28"/>
        <v>Q</v>
      </c>
      <c r="X146" s="20" t="str">
        <f t="shared" si="29"/>
        <v>A</v>
      </c>
      <c r="Y146" s="20" t="str">
        <f t="shared" si="30"/>
        <v>M3G</v>
      </c>
      <c r="Z146" s="20" t="str">
        <f t="shared" si="31"/>
        <v>QG</v>
      </c>
      <c r="AA146" s="20" t="str">
        <f t="shared" si="32"/>
        <v>A</v>
      </c>
    </row>
    <row r="147" spans="10:27" ht="16.5">
      <c r="J147" s="29">
        <v>143</v>
      </c>
      <c r="K147" s="19" t="s">
        <v>41</v>
      </c>
      <c r="L147" s="19" t="s">
        <v>76</v>
      </c>
      <c r="M147" s="19" t="s">
        <v>41</v>
      </c>
      <c r="N147" s="19" t="s">
        <v>36</v>
      </c>
      <c r="O147" s="19" t="s">
        <v>32</v>
      </c>
      <c r="Q147" s="20">
        <f t="shared" si="23"/>
        <v>7</v>
      </c>
      <c r="R147" s="20">
        <f t="shared" si="24"/>
        <v>17</v>
      </c>
      <c r="S147" s="20">
        <f t="shared" si="25"/>
        <v>7</v>
      </c>
      <c r="T147" s="20">
        <f t="shared" si="26"/>
        <v>4</v>
      </c>
      <c r="U147" s="20">
        <f t="shared" si="27"/>
        <v>5</v>
      </c>
      <c r="W147" s="20" t="str">
        <f t="shared" si="28"/>
        <v>A</v>
      </c>
      <c r="X147" s="20" t="str">
        <f t="shared" si="29"/>
        <v>QG</v>
      </c>
      <c r="Y147" s="20" t="str">
        <f t="shared" si="30"/>
        <v>A</v>
      </c>
      <c r="Z147" s="20" t="str">
        <f t="shared" si="31"/>
        <v>M2</v>
      </c>
      <c r="AA147" s="20" t="str">
        <f t="shared" si="32"/>
        <v>M3</v>
      </c>
    </row>
    <row r="148" spans="10:27" ht="16.5">
      <c r="J148" s="29">
        <v>144</v>
      </c>
      <c r="K148" s="19" t="s">
        <v>35</v>
      </c>
      <c r="L148" s="19" t="s">
        <v>139</v>
      </c>
      <c r="M148" s="19" t="s">
        <v>67</v>
      </c>
      <c r="N148" s="19" t="s">
        <v>42</v>
      </c>
      <c r="O148" s="19" t="s">
        <v>43</v>
      </c>
      <c r="Q148" s="20">
        <f t="shared" si="23"/>
        <v>3</v>
      </c>
      <c r="R148" s="20">
        <f t="shared" si="24"/>
        <v>9</v>
      </c>
      <c r="S148" s="20">
        <f t="shared" si="25"/>
        <v>13</v>
      </c>
      <c r="T148" s="20">
        <f t="shared" si="26"/>
        <v>8</v>
      </c>
      <c r="U148" s="20">
        <f t="shared" si="27"/>
        <v>9</v>
      </c>
      <c r="W148" s="20" t="str">
        <f t="shared" si="28"/>
        <v>M1</v>
      </c>
      <c r="X148" s="20" t="str">
        <f t="shared" si="29"/>
        <v>Q</v>
      </c>
      <c r="Y148" s="20" t="str">
        <f t="shared" si="30"/>
        <v>M3G</v>
      </c>
      <c r="Z148" s="20" t="str">
        <f t="shared" si="31"/>
        <v>K</v>
      </c>
      <c r="AA148" s="20" t="str">
        <f t="shared" si="32"/>
        <v>Q</v>
      </c>
    </row>
    <row r="149" spans="10:27" ht="16.5">
      <c r="J149" s="16">
        <v>145</v>
      </c>
      <c r="K149" s="19" t="s">
        <v>33</v>
      </c>
      <c r="L149" s="19" t="s">
        <v>65</v>
      </c>
      <c r="M149" s="19" t="s">
        <v>74</v>
      </c>
      <c r="N149" s="19" t="s">
        <v>43</v>
      </c>
      <c r="O149" s="19" t="s">
        <v>36</v>
      </c>
      <c r="Q149" s="20">
        <f t="shared" si="23"/>
        <v>6</v>
      </c>
      <c r="R149" s="20">
        <f t="shared" si="24"/>
        <v>12</v>
      </c>
      <c r="S149" s="20">
        <f t="shared" si="25"/>
        <v>16</v>
      </c>
      <c r="T149" s="20">
        <f t="shared" si="26"/>
        <v>9</v>
      </c>
      <c r="U149" s="20">
        <f t="shared" si="27"/>
        <v>4</v>
      </c>
      <c r="W149" s="20" t="str">
        <f t="shared" si="28"/>
        <v>M4</v>
      </c>
      <c r="X149" s="20" t="str">
        <f t="shared" si="29"/>
        <v>M2G</v>
      </c>
      <c r="Y149" s="20" t="str">
        <f t="shared" si="30"/>
        <v>KG</v>
      </c>
      <c r="Z149" s="20" t="str">
        <f t="shared" si="31"/>
        <v>Q</v>
      </c>
      <c r="AA149" s="20" t="str">
        <f t="shared" si="32"/>
        <v>M2</v>
      </c>
    </row>
    <row r="150" spans="10:27" ht="16.5">
      <c r="J150" s="16">
        <v>146</v>
      </c>
      <c r="K150" s="19" t="s">
        <v>138</v>
      </c>
      <c r="L150" s="19" t="s">
        <v>142</v>
      </c>
      <c r="M150" s="19" t="s">
        <v>41</v>
      </c>
      <c r="N150" s="19" t="s">
        <v>73</v>
      </c>
      <c r="O150" s="19" t="s">
        <v>43</v>
      </c>
      <c r="Q150" s="20">
        <f t="shared" si="23"/>
        <v>8</v>
      </c>
      <c r="R150" s="20">
        <f t="shared" si="24"/>
        <v>5</v>
      </c>
      <c r="S150" s="20">
        <f t="shared" si="25"/>
        <v>7</v>
      </c>
      <c r="T150" s="20">
        <f t="shared" si="26"/>
        <v>16</v>
      </c>
      <c r="U150" s="20">
        <f t="shared" si="27"/>
        <v>9</v>
      </c>
      <c r="W150" s="20" t="str">
        <f t="shared" si="28"/>
        <v>K</v>
      </c>
      <c r="X150" s="20" t="str">
        <f t="shared" si="29"/>
        <v>M3</v>
      </c>
      <c r="Y150" s="20" t="str">
        <f t="shared" si="30"/>
        <v>A</v>
      </c>
      <c r="Z150" s="20" t="str">
        <f t="shared" si="31"/>
        <v>KG</v>
      </c>
      <c r="AA150" s="20" t="str">
        <f t="shared" si="32"/>
        <v>Q</v>
      </c>
    </row>
    <row r="151" spans="10:27" ht="16.5">
      <c r="J151" s="29">
        <v>147</v>
      </c>
      <c r="K151" s="19" t="s">
        <v>44</v>
      </c>
      <c r="L151" s="19" t="s">
        <v>41</v>
      </c>
      <c r="M151" s="19" t="s">
        <v>138</v>
      </c>
      <c r="N151" s="19" t="s">
        <v>32</v>
      </c>
      <c r="O151" s="19" t="s">
        <v>43</v>
      </c>
      <c r="Q151" s="20">
        <f t="shared" si="23"/>
        <v>10</v>
      </c>
      <c r="R151" s="20">
        <f t="shared" si="24"/>
        <v>7</v>
      </c>
      <c r="S151" s="20">
        <f t="shared" si="25"/>
        <v>8</v>
      </c>
      <c r="T151" s="20">
        <f t="shared" si="26"/>
        <v>5</v>
      </c>
      <c r="U151" s="20">
        <f t="shared" si="27"/>
        <v>9</v>
      </c>
      <c r="W151" s="20" t="str">
        <f t="shared" si="28"/>
        <v>J</v>
      </c>
      <c r="X151" s="20" t="str">
        <f t="shared" si="29"/>
        <v>A</v>
      </c>
      <c r="Y151" s="20" t="str">
        <f t="shared" si="30"/>
        <v>K</v>
      </c>
      <c r="Z151" s="20" t="str">
        <f t="shared" si="31"/>
        <v>M3</v>
      </c>
      <c r="AA151" s="20" t="str">
        <f t="shared" si="32"/>
        <v>Q</v>
      </c>
    </row>
    <row r="152" spans="10:27" ht="16.5">
      <c r="J152" s="29">
        <v>148</v>
      </c>
      <c r="K152" s="19" t="s">
        <v>143</v>
      </c>
      <c r="L152" s="19" t="s">
        <v>74</v>
      </c>
      <c r="M152" s="19" t="s">
        <v>140</v>
      </c>
      <c r="N152" s="19" t="s">
        <v>77</v>
      </c>
      <c r="O152" s="19" t="s">
        <v>42</v>
      </c>
      <c r="Q152" s="20">
        <f t="shared" si="23"/>
        <v>4</v>
      </c>
      <c r="R152" s="20">
        <f t="shared" si="24"/>
        <v>16</v>
      </c>
      <c r="S152" s="20">
        <f t="shared" si="25"/>
        <v>10</v>
      </c>
      <c r="T152" s="20">
        <f t="shared" si="26"/>
        <v>18</v>
      </c>
      <c r="U152" s="20">
        <f t="shared" si="27"/>
        <v>8</v>
      </c>
      <c r="W152" s="20" t="str">
        <f t="shared" si="28"/>
        <v>M2</v>
      </c>
      <c r="X152" s="20" t="str">
        <f t="shared" si="29"/>
        <v>KG</v>
      </c>
      <c r="Y152" s="20" t="str">
        <f t="shared" si="30"/>
        <v>J</v>
      </c>
      <c r="Z152" s="20" t="str">
        <f t="shared" si="31"/>
        <v>JG</v>
      </c>
      <c r="AA152" s="20" t="str">
        <f t="shared" si="32"/>
        <v>K</v>
      </c>
    </row>
    <row r="153" spans="10:27" ht="16.5">
      <c r="J153" s="29">
        <v>149</v>
      </c>
      <c r="K153" s="19" t="s">
        <v>43</v>
      </c>
      <c r="L153" s="19" t="s">
        <v>139</v>
      </c>
      <c r="M153" s="19" t="s">
        <v>41</v>
      </c>
      <c r="N153" s="19" t="s">
        <v>44</v>
      </c>
      <c r="O153" s="19" t="s">
        <v>32</v>
      </c>
      <c r="Q153" s="20">
        <f t="shared" si="23"/>
        <v>9</v>
      </c>
      <c r="R153" s="20">
        <f t="shared" si="24"/>
        <v>9</v>
      </c>
      <c r="S153" s="20">
        <f t="shared" si="25"/>
        <v>7</v>
      </c>
      <c r="T153" s="20">
        <f t="shared" si="26"/>
        <v>10</v>
      </c>
      <c r="U153" s="20">
        <f t="shared" si="27"/>
        <v>5</v>
      </c>
      <c r="W153" s="20" t="str">
        <f t="shared" si="28"/>
        <v>Q</v>
      </c>
      <c r="X153" s="20" t="str">
        <f t="shared" si="29"/>
        <v>Q</v>
      </c>
      <c r="Y153" s="20" t="str">
        <f t="shared" si="30"/>
        <v>A</v>
      </c>
      <c r="Z153" s="20" t="str">
        <f t="shared" si="31"/>
        <v>J</v>
      </c>
      <c r="AA153" s="20" t="str">
        <f t="shared" si="32"/>
        <v>M3</v>
      </c>
    </row>
    <row r="154" spans="10:27" ht="16.5">
      <c r="J154" s="16">
        <v>150</v>
      </c>
      <c r="K154" s="19" t="s">
        <v>41</v>
      </c>
      <c r="L154" s="19" t="s">
        <v>44</v>
      </c>
      <c r="M154" s="19" t="s">
        <v>43</v>
      </c>
      <c r="N154" s="19" t="s">
        <v>137</v>
      </c>
      <c r="O154" s="19" t="s">
        <v>32</v>
      </c>
      <c r="Q154" s="20">
        <f t="shared" si="23"/>
        <v>7</v>
      </c>
      <c r="R154" s="20">
        <f t="shared" si="24"/>
        <v>10</v>
      </c>
      <c r="S154" s="20">
        <f t="shared" si="25"/>
        <v>9</v>
      </c>
      <c r="T154" s="20">
        <f t="shared" si="26"/>
        <v>7</v>
      </c>
      <c r="U154" s="20">
        <f t="shared" si="27"/>
        <v>5</v>
      </c>
      <c r="W154" s="20" t="str">
        <f t="shared" si="28"/>
        <v>A</v>
      </c>
      <c r="X154" s="20" t="str">
        <f t="shared" si="29"/>
        <v>J</v>
      </c>
      <c r="Y154" s="20" t="str">
        <f t="shared" si="30"/>
        <v>Q</v>
      </c>
      <c r="Z154" s="20" t="str">
        <f t="shared" si="31"/>
        <v>A</v>
      </c>
      <c r="AA154" s="20" t="str">
        <f t="shared" si="32"/>
        <v>M3</v>
      </c>
    </row>
    <row r="155" spans="10:27" ht="16.5">
      <c r="J155" s="16">
        <v>151</v>
      </c>
      <c r="K155" s="19" t="s">
        <v>35</v>
      </c>
      <c r="L155" s="19" t="s">
        <v>33</v>
      </c>
      <c r="M155" s="19" t="s">
        <v>32</v>
      </c>
      <c r="N155" s="19" t="s">
        <v>35</v>
      </c>
      <c r="O155" s="19" t="s">
        <v>41</v>
      </c>
      <c r="Q155" s="20">
        <f t="shared" si="23"/>
        <v>3</v>
      </c>
      <c r="R155" s="20">
        <f t="shared" si="24"/>
        <v>6</v>
      </c>
      <c r="S155" s="20">
        <f t="shared" si="25"/>
        <v>5</v>
      </c>
      <c r="T155" s="20">
        <f t="shared" si="26"/>
        <v>3</v>
      </c>
      <c r="U155" s="20">
        <f t="shared" si="27"/>
        <v>7</v>
      </c>
      <c r="W155" s="20" t="str">
        <f t="shared" si="28"/>
        <v>M1</v>
      </c>
      <c r="X155" s="20" t="str">
        <f t="shared" si="29"/>
        <v>M4</v>
      </c>
      <c r="Y155" s="20" t="str">
        <f t="shared" si="30"/>
        <v>M3</v>
      </c>
      <c r="Z155" s="20" t="str">
        <f t="shared" si="31"/>
        <v>M1</v>
      </c>
      <c r="AA155" s="20" t="str">
        <f t="shared" si="32"/>
        <v>A</v>
      </c>
    </row>
    <row r="156" spans="10:27" ht="16.5">
      <c r="J156" s="29">
        <v>152</v>
      </c>
      <c r="K156" s="19" t="s">
        <v>33</v>
      </c>
      <c r="L156" s="19" t="s">
        <v>41</v>
      </c>
      <c r="M156" s="19" t="s">
        <v>34</v>
      </c>
      <c r="N156" s="19" t="s">
        <v>42</v>
      </c>
      <c r="O156" s="19" t="s">
        <v>35</v>
      </c>
      <c r="Q156" s="20">
        <f t="shared" si="23"/>
        <v>6</v>
      </c>
      <c r="R156" s="20">
        <f t="shared" si="24"/>
        <v>7</v>
      </c>
      <c r="S156" s="20">
        <f t="shared" si="25"/>
        <v>2</v>
      </c>
      <c r="T156" s="20">
        <f t="shared" si="26"/>
        <v>8</v>
      </c>
      <c r="U156" s="20">
        <f t="shared" si="27"/>
        <v>3</v>
      </c>
      <c r="W156" s="20" t="str">
        <f t="shared" si="28"/>
        <v>M4</v>
      </c>
      <c r="X156" s="20" t="str">
        <f t="shared" si="29"/>
        <v>A</v>
      </c>
      <c r="Y156" s="20" t="str">
        <f t="shared" si="30"/>
        <v>Scatter</v>
      </c>
      <c r="Z156" s="20" t="str">
        <f t="shared" si="31"/>
        <v>K</v>
      </c>
      <c r="AA156" s="20" t="str">
        <f t="shared" si="32"/>
        <v>M1</v>
      </c>
    </row>
    <row r="157" spans="10:27" ht="16.5">
      <c r="J157" s="29">
        <v>153</v>
      </c>
      <c r="K157" s="19" t="s">
        <v>44</v>
      </c>
      <c r="L157" s="19" t="s">
        <v>212</v>
      </c>
      <c r="M157" s="19" t="s">
        <v>32</v>
      </c>
      <c r="N157" s="19" t="s">
        <v>33</v>
      </c>
      <c r="O157" s="19" t="s">
        <v>41</v>
      </c>
      <c r="Q157" s="20">
        <f t="shared" si="23"/>
        <v>10</v>
      </c>
      <c r="R157" s="20">
        <f t="shared" si="24"/>
        <v>3</v>
      </c>
      <c r="S157" s="20">
        <f t="shared" si="25"/>
        <v>5</v>
      </c>
      <c r="T157" s="20">
        <f t="shared" si="26"/>
        <v>6</v>
      </c>
      <c r="U157" s="20">
        <f t="shared" si="27"/>
        <v>7</v>
      </c>
      <c r="W157" s="20" t="str">
        <f t="shared" si="28"/>
        <v>J</v>
      </c>
      <c r="X157" s="20" t="str">
        <f t="shared" si="29"/>
        <v>M1</v>
      </c>
      <c r="Y157" s="20" t="str">
        <f t="shared" si="30"/>
        <v>M3</v>
      </c>
      <c r="Z157" s="20" t="str">
        <f t="shared" si="31"/>
        <v>M4</v>
      </c>
      <c r="AA157" s="20" t="str">
        <f t="shared" si="32"/>
        <v>A</v>
      </c>
    </row>
    <row r="158" spans="10:27" ht="16.5">
      <c r="J158" s="29">
        <v>154</v>
      </c>
      <c r="K158" s="19" t="s">
        <v>44</v>
      </c>
      <c r="L158" s="19" t="s">
        <v>76</v>
      </c>
      <c r="M158" s="19" t="s">
        <v>41</v>
      </c>
      <c r="N158" s="19" t="s">
        <v>33</v>
      </c>
      <c r="O158" s="19" t="s">
        <v>32</v>
      </c>
      <c r="Q158" s="20">
        <f t="shared" si="23"/>
        <v>10</v>
      </c>
      <c r="R158" s="20">
        <f t="shared" si="24"/>
        <v>17</v>
      </c>
      <c r="S158" s="20">
        <f t="shared" si="25"/>
        <v>7</v>
      </c>
      <c r="T158" s="20">
        <f t="shared" si="26"/>
        <v>6</v>
      </c>
      <c r="U158" s="20">
        <f t="shared" si="27"/>
        <v>5</v>
      </c>
      <c r="W158" s="20" t="str">
        <f t="shared" si="28"/>
        <v>J</v>
      </c>
      <c r="X158" s="20" t="str">
        <f t="shared" si="29"/>
        <v>QG</v>
      </c>
      <c r="Y158" s="20" t="str">
        <f t="shared" si="30"/>
        <v>A</v>
      </c>
      <c r="Z158" s="20" t="str">
        <f t="shared" si="31"/>
        <v>M4</v>
      </c>
      <c r="AA158" s="20" t="str">
        <f t="shared" si="32"/>
        <v>M3</v>
      </c>
    </row>
    <row r="159" spans="10:27" ht="16.5">
      <c r="J159" s="16">
        <v>155</v>
      </c>
      <c r="K159" s="19" t="s">
        <v>41</v>
      </c>
      <c r="L159" s="19" t="s">
        <v>41</v>
      </c>
      <c r="M159" s="19" t="s">
        <v>138</v>
      </c>
      <c r="N159" s="19" t="s">
        <v>72</v>
      </c>
      <c r="O159" s="19" t="s">
        <v>41</v>
      </c>
      <c r="Q159" s="20">
        <f t="shared" si="23"/>
        <v>7</v>
      </c>
      <c r="R159" s="20">
        <f t="shared" si="24"/>
        <v>7</v>
      </c>
      <c r="S159" s="20">
        <f t="shared" si="25"/>
        <v>8</v>
      </c>
      <c r="T159" s="20">
        <f t="shared" si="26"/>
        <v>15</v>
      </c>
      <c r="U159" s="20">
        <f t="shared" si="27"/>
        <v>7</v>
      </c>
      <c r="W159" s="20" t="str">
        <f t="shared" si="28"/>
        <v>A</v>
      </c>
      <c r="X159" s="20" t="str">
        <f t="shared" si="29"/>
        <v>A</v>
      </c>
      <c r="Y159" s="20" t="str">
        <f t="shared" si="30"/>
        <v>K</v>
      </c>
      <c r="Z159" s="20" t="str">
        <f t="shared" si="31"/>
        <v>AG</v>
      </c>
      <c r="AA159" s="20" t="str">
        <f t="shared" si="32"/>
        <v>A</v>
      </c>
    </row>
    <row r="160" spans="10:27" ht="16.5">
      <c r="J160" s="16">
        <v>156</v>
      </c>
      <c r="K160" s="19" t="s">
        <v>44</v>
      </c>
      <c r="L160" s="19" t="s">
        <v>33</v>
      </c>
      <c r="M160" s="19" t="s">
        <v>35</v>
      </c>
      <c r="N160" s="19" t="s">
        <v>42</v>
      </c>
      <c r="O160" s="19" t="s">
        <v>43</v>
      </c>
      <c r="Q160" s="20">
        <f t="shared" si="23"/>
        <v>10</v>
      </c>
      <c r="R160" s="20">
        <f t="shared" si="24"/>
        <v>6</v>
      </c>
      <c r="S160" s="20">
        <f t="shared" si="25"/>
        <v>3</v>
      </c>
      <c r="T160" s="20">
        <f t="shared" si="26"/>
        <v>8</v>
      </c>
      <c r="U160" s="20">
        <f t="shared" si="27"/>
        <v>9</v>
      </c>
      <c r="W160" s="20" t="str">
        <f t="shared" si="28"/>
        <v>J</v>
      </c>
      <c r="X160" s="20" t="str">
        <f t="shared" si="29"/>
        <v>M4</v>
      </c>
      <c r="Y160" s="20" t="str">
        <f t="shared" si="30"/>
        <v>M1</v>
      </c>
      <c r="Z160" s="20" t="str">
        <f t="shared" si="31"/>
        <v>K</v>
      </c>
      <c r="AA160" s="20" t="str">
        <f t="shared" si="32"/>
        <v>Q</v>
      </c>
    </row>
    <row r="161" spans="10:27" ht="16.5">
      <c r="J161" s="29">
        <v>157</v>
      </c>
      <c r="K161" s="19" t="s">
        <v>43</v>
      </c>
      <c r="L161" s="19" t="s">
        <v>69</v>
      </c>
      <c r="M161" s="19" t="s">
        <v>43</v>
      </c>
      <c r="N161" s="19" t="s">
        <v>33</v>
      </c>
      <c r="O161" s="19" t="s">
        <v>33</v>
      </c>
      <c r="Q161" s="20">
        <f t="shared" si="23"/>
        <v>9</v>
      </c>
      <c r="R161" s="20">
        <f t="shared" si="24"/>
        <v>14</v>
      </c>
      <c r="S161" s="20">
        <f t="shared" si="25"/>
        <v>9</v>
      </c>
      <c r="T161" s="20">
        <f t="shared" si="26"/>
        <v>6</v>
      </c>
      <c r="U161" s="20">
        <f t="shared" si="27"/>
        <v>6</v>
      </c>
      <c r="W161" s="20" t="str">
        <f t="shared" si="28"/>
        <v>Q</v>
      </c>
      <c r="X161" s="20" t="str">
        <f t="shared" si="29"/>
        <v>M4G</v>
      </c>
      <c r="Y161" s="20" t="str">
        <f t="shared" si="30"/>
        <v>Q</v>
      </c>
      <c r="Z161" s="20" t="str">
        <f t="shared" si="31"/>
        <v>M4</v>
      </c>
      <c r="AA161" s="20" t="str">
        <f t="shared" si="32"/>
        <v>M4</v>
      </c>
    </row>
    <row r="162" spans="10:27" ht="16.5">
      <c r="J162" s="29">
        <v>158</v>
      </c>
      <c r="K162" s="19" t="s">
        <v>32</v>
      </c>
      <c r="L162" s="19" t="s">
        <v>41</v>
      </c>
      <c r="M162" s="19" t="s">
        <v>78</v>
      </c>
      <c r="N162" s="19" t="s">
        <v>32</v>
      </c>
      <c r="O162" s="19" t="s">
        <v>35</v>
      </c>
      <c r="Q162" s="20">
        <f t="shared" si="23"/>
        <v>5</v>
      </c>
      <c r="R162" s="20">
        <f t="shared" si="24"/>
        <v>7</v>
      </c>
      <c r="S162" s="20">
        <f t="shared" si="25"/>
        <v>18</v>
      </c>
      <c r="T162" s="20">
        <f t="shared" si="26"/>
        <v>5</v>
      </c>
      <c r="U162" s="20">
        <f t="shared" si="27"/>
        <v>3</v>
      </c>
      <c r="W162" s="20" t="str">
        <f t="shared" si="28"/>
        <v>M3</v>
      </c>
      <c r="X162" s="20" t="str">
        <f t="shared" si="29"/>
        <v>A</v>
      </c>
      <c r="Y162" s="20" t="str">
        <f t="shared" si="30"/>
        <v>JG</v>
      </c>
      <c r="Z162" s="20" t="str">
        <f t="shared" si="31"/>
        <v>M3</v>
      </c>
      <c r="AA162" s="20" t="str">
        <f t="shared" si="32"/>
        <v>M1</v>
      </c>
    </row>
    <row r="163" spans="10:27" ht="16.5">
      <c r="J163" s="29">
        <v>159</v>
      </c>
      <c r="K163" s="19" t="s">
        <v>44</v>
      </c>
      <c r="L163" s="19" t="s">
        <v>139</v>
      </c>
      <c r="M163" s="19" t="s">
        <v>32</v>
      </c>
      <c r="N163" s="19" t="s">
        <v>42</v>
      </c>
      <c r="O163" s="19" t="s">
        <v>42</v>
      </c>
      <c r="Q163" s="20">
        <f t="shared" si="23"/>
        <v>10</v>
      </c>
      <c r="R163" s="20">
        <f t="shared" si="24"/>
        <v>9</v>
      </c>
      <c r="S163" s="20">
        <f t="shared" si="25"/>
        <v>5</v>
      </c>
      <c r="T163" s="20">
        <f t="shared" si="26"/>
        <v>8</v>
      </c>
      <c r="U163" s="20">
        <f t="shared" si="27"/>
        <v>8</v>
      </c>
      <c r="W163" s="20" t="str">
        <f t="shared" si="28"/>
        <v>J</v>
      </c>
      <c r="X163" s="20" t="str">
        <f t="shared" si="29"/>
        <v>Q</v>
      </c>
      <c r="Y163" s="20" t="str">
        <f t="shared" si="30"/>
        <v>M3</v>
      </c>
      <c r="Z163" s="20" t="str">
        <f t="shared" si="31"/>
        <v>K</v>
      </c>
      <c r="AA163" s="20" t="str">
        <f t="shared" si="32"/>
        <v>K</v>
      </c>
    </row>
    <row r="164" spans="10:27" ht="16.5">
      <c r="J164" s="16">
        <v>160</v>
      </c>
      <c r="K164" s="19" t="s">
        <v>138</v>
      </c>
      <c r="L164" s="19" t="s">
        <v>41</v>
      </c>
      <c r="M164" s="19" t="s">
        <v>41</v>
      </c>
      <c r="N164" s="19" t="s">
        <v>76</v>
      </c>
      <c r="O164" s="19" t="s">
        <v>44</v>
      </c>
      <c r="Q164" s="20">
        <f t="shared" si="23"/>
        <v>8</v>
      </c>
      <c r="R164" s="20">
        <f t="shared" si="24"/>
        <v>7</v>
      </c>
      <c r="S164" s="20">
        <f t="shared" si="25"/>
        <v>7</v>
      </c>
      <c r="T164" s="20">
        <f t="shared" si="26"/>
        <v>17</v>
      </c>
      <c r="U164" s="20">
        <f t="shared" si="27"/>
        <v>10</v>
      </c>
      <c r="W164" s="20" t="str">
        <f t="shared" si="28"/>
        <v>K</v>
      </c>
      <c r="X164" s="20" t="str">
        <f t="shared" si="29"/>
        <v>A</v>
      </c>
      <c r="Y164" s="20" t="str">
        <f t="shared" si="30"/>
        <v>A</v>
      </c>
      <c r="Z164" s="20" t="str">
        <f t="shared" si="31"/>
        <v>QG</v>
      </c>
      <c r="AA164" s="20" t="str">
        <f t="shared" si="32"/>
        <v>J</v>
      </c>
    </row>
    <row r="165" spans="10:27" ht="16.5">
      <c r="J165" s="16">
        <v>161</v>
      </c>
      <c r="K165" s="19" t="s">
        <v>44</v>
      </c>
      <c r="L165" s="19" t="s">
        <v>76</v>
      </c>
      <c r="M165" s="19" t="s">
        <v>72</v>
      </c>
      <c r="N165" s="19" t="s">
        <v>33</v>
      </c>
      <c r="O165" s="19" t="s">
        <v>43</v>
      </c>
      <c r="Q165" s="20">
        <f t="shared" si="23"/>
        <v>10</v>
      </c>
      <c r="R165" s="20">
        <f t="shared" si="24"/>
        <v>17</v>
      </c>
      <c r="S165" s="20">
        <f t="shared" si="25"/>
        <v>15</v>
      </c>
      <c r="T165" s="20">
        <f t="shared" si="26"/>
        <v>6</v>
      </c>
      <c r="U165" s="20">
        <f t="shared" si="27"/>
        <v>9</v>
      </c>
      <c r="W165" s="20" t="str">
        <f t="shared" si="28"/>
        <v>J</v>
      </c>
      <c r="X165" s="20" t="str">
        <f t="shared" si="29"/>
        <v>QG</v>
      </c>
      <c r="Y165" s="20" t="str">
        <f t="shared" si="30"/>
        <v>AG</v>
      </c>
      <c r="Z165" s="20" t="str">
        <f t="shared" si="31"/>
        <v>M4</v>
      </c>
      <c r="AA165" s="20" t="str">
        <f t="shared" si="32"/>
        <v>Q</v>
      </c>
    </row>
    <row r="166" spans="10:27" ht="16.5">
      <c r="J166" s="29">
        <v>162</v>
      </c>
      <c r="K166" s="19" t="s">
        <v>35</v>
      </c>
      <c r="L166" s="19" t="s">
        <v>41</v>
      </c>
      <c r="M166" s="19" t="s">
        <v>32</v>
      </c>
      <c r="N166" s="19" t="s">
        <v>72</v>
      </c>
      <c r="O166" s="19" t="s">
        <v>35</v>
      </c>
      <c r="Q166" s="20">
        <f t="shared" si="23"/>
        <v>3</v>
      </c>
      <c r="R166" s="20">
        <f t="shared" si="24"/>
        <v>7</v>
      </c>
      <c r="S166" s="20">
        <f t="shared" si="25"/>
        <v>5</v>
      </c>
      <c r="T166" s="20">
        <f t="shared" si="26"/>
        <v>15</v>
      </c>
      <c r="U166" s="20">
        <f t="shared" si="27"/>
        <v>3</v>
      </c>
      <c r="W166" s="20" t="str">
        <f t="shared" si="28"/>
        <v>M1</v>
      </c>
      <c r="X166" s="20" t="str">
        <f t="shared" si="29"/>
        <v>A</v>
      </c>
      <c r="Y166" s="20" t="str">
        <f t="shared" si="30"/>
        <v>M3</v>
      </c>
      <c r="Z166" s="20" t="str">
        <f t="shared" si="31"/>
        <v>AG</v>
      </c>
      <c r="AA166" s="20" t="str">
        <f t="shared" si="32"/>
        <v>M1</v>
      </c>
    </row>
    <row r="167" spans="10:27" ht="16.5">
      <c r="J167" s="29">
        <v>163</v>
      </c>
      <c r="K167" s="19" t="s">
        <v>41</v>
      </c>
      <c r="L167" s="19" t="s">
        <v>74</v>
      </c>
      <c r="M167" s="19" t="s">
        <v>41</v>
      </c>
      <c r="N167" s="19" t="s">
        <v>69</v>
      </c>
      <c r="O167" s="19" t="s">
        <v>44</v>
      </c>
      <c r="Q167" s="20">
        <f t="shared" si="23"/>
        <v>7</v>
      </c>
      <c r="R167" s="20">
        <f t="shared" si="24"/>
        <v>16</v>
      </c>
      <c r="S167" s="20">
        <f t="shared" si="25"/>
        <v>7</v>
      </c>
      <c r="T167" s="20">
        <f t="shared" si="26"/>
        <v>14</v>
      </c>
      <c r="U167" s="20">
        <f t="shared" si="27"/>
        <v>10</v>
      </c>
      <c r="W167" s="20" t="str">
        <f t="shared" si="28"/>
        <v>A</v>
      </c>
      <c r="X167" s="20" t="str">
        <f t="shared" si="29"/>
        <v>KG</v>
      </c>
      <c r="Y167" s="20" t="str">
        <f t="shared" si="30"/>
        <v>A</v>
      </c>
      <c r="Z167" s="20" t="str">
        <f t="shared" si="31"/>
        <v>M4G</v>
      </c>
      <c r="AA167" s="20" t="str">
        <f t="shared" si="32"/>
        <v>J</v>
      </c>
    </row>
    <row r="168" spans="10:27" ht="16.5">
      <c r="J168" s="29">
        <v>164</v>
      </c>
      <c r="K168" s="19" t="s">
        <v>43</v>
      </c>
      <c r="L168" s="19" t="s">
        <v>139</v>
      </c>
      <c r="M168" s="19" t="s">
        <v>143</v>
      </c>
      <c r="N168" s="19" t="s">
        <v>43</v>
      </c>
      <c r="O168" s="19" t="s">
        <v>33</v>
      </c>
      <c r="Q168" s="20">
        <f t="shared" si="23"/>
        <v>9</v>
      </c>
      <c r="R168" s="20">
        <f t="shared" si="24"/>
        <v>9</v>
      </c>
      <c r="S168" s="20">
        <f t="shared" si="25"/>
        <v>4</v>
      </c>
      <c r="T168" s="20">
        <f t="shared" si="26"/>
        <v>9</v>
      </c>
      <c r="U168" s="20">
        <f t="shared" si="27"/>
        <v>6</v>
      </c>
      <c r="W168" s="20" t="str">
        <f t="shared" si="28"/>
        <v>Q</v>
      </c>
      <c r="X168" s="20" t="str">
        <f t="shared" si="29"/>
        <v>Q</v>
      </c>
      <c r="Y168" s="20" t="str">
        <f t="shared" si="30"/>
        <v>M2</v>
      </c>
      <c r="Z168" s="20" t="str">
        <f t="shared" si="31"/>
        <v>Q</v>
      </c>
      <c r="AA168" s="20" t="str">
        <f t="shared" si="32"/>
        <v>M4</v>
      </c>
    </row>
    <row r="169" spans="10:27" ht="16.5">
      <c r="J169" s="16">
        <v>165</v>
      </c>
      <c r="K169" s="19" t="s">
        <v>42</v>
      </c>
      <c r="L169" s="19" t="s">
        <v>142</v>
      </c>
      <c r="M169" s="19" t="s">
        <v>74</v>
      </c>
      <c r="N169" s="19" t="s">
        <v>41</v>
      </c>
      <c r="O169" s="19" t="s">
        <v>43</v>
      </c>
      <c r="Q169" s="20">
        <f t="shared" si="23"/>
        <v>8</v>
      </c>
      <c r="R169" s="20">
        <f t="shared" si="24"/>
        <v>5</v>
      </c>
      <c r="S169" s="20">
        <f t="shared" si="25"/>
        <v>16</v>
      </c>
      <c r="T169" s="20">
        <f t="shared" si="26"/>
        <v>7</v>
      </c>
      <c r="U169" s="20">
        <f t="shared" si="27"/>
        <v>9</v>
      </c>
      <c r="W169" s="20" t="str">
        <f t="shared" si="28"/>
        <v>K</v>
      </c>
      <c r="X169" s="20" t="str">
        <f t="shared" si="29"/>
        <v>M3</v>
      </c>
      <c r="Y169" s="20" t="str">
        <f t="shared" si="30"/>
        <v>KG</v>
      </c>
      <c r="Z169" s="20" t="str">
        <f t="shared" si="31"/>
        <v>A</v>
      </c>
      <c r="AA169" s="20" t="str">
        <f t="shared" si="32"/>
        <v>Q</v>
      </c>
    </row>
    <row r="170" spans="10:27" ht="16.5">
      <c r="J170" s="16">
        <v>166</v>
      </c>
      <c r="K170" s="19" t="s">
        <v>137</v>
      </c>
      <c r="L170" s="19" t="s">
        <v>41</v>
      </c>
      <c r="M170" s="19" t="s">
        <v>43</v>
      </c>
      <c r="N170" s="19" t="s">
        <v>33</v>
      </c>
      <c r="O170" s="19" t="s">
        <v>41</v>
      </c>
      <c r="Q170" s="20">
        <f t="shared" si="23"/>
        <v>7</v>
      </c>
      <c r="R170" s="20">
        <f t="shared" si="24"/>
        <v>7</v>
      </c>
      <c r="S170" s="20">
        <f t="shared" si="25"/>
        <v>9</v>
      </c>
      <c r="T170" s="20">
        <f t="shared" si="26"/>
        <v>6</v>
      </c>
      <c r="U170" s="20">
        <f t="shared" si="27"/>
        <v>7</v>
      </c>
      <c r="W170" s="20" t="str">
        <f t="shared" si="28"/>
        <v>A</v>
      </c>
      <c r="X170" s="20" t="str">
        <f t="shared" si="29"/>
        <v>A</v>
      </c>
      <c r="Y170" s="20" t="str">
        <f t="shared" si="30"/>
        <v>Q</v>
      </c>
      <c r="Z170" s="20" t="str">
        <f t="shared" si="31"/>
        <v>M4</v>
      </c>
      <c r="AA170" s="20" t="str">
        <f t="shared" si="32"/>
        <v>A</v>
      </c>
    </row>
    <row r="171" spans="10:27" ht="16.5">
      <c r="J171" s="29">
        <v>167</v>
      </c>
      <c r="K171" s="19" t="s">
        <v>44</v>
      </c>
      <c r="L171" s="19" t="s">
        <v>212</v>
      </c>
      <c r="M171" s="19" t="s">
        <v>78</v>
      </c>
      <c r="N171" s="19" t="s">
        <v>33</v>
      </c>
      <c r="O171" s="19" t="s">
        <v>43</v>
      </c>
      <c r="Q171" s="20">
        <f t="shared" si="23"/>
        <v>10</v>
      </c>
      <c r="R171" s="20">
        <f t="shared" si="24"/>
        <v>3</v>
      </c>
      <c r="S171" s="20">
        <f t="shared" si="25"/>
        <v>18</v>
      </c>
      <c r="T171" s="20">
        <f t="shared" si="26"/>
        <v>6</v>
      </c>
      <c r="U171" s="20">
        <f t="shared" si="27"/>
        <v>9</v>
      </c>
      <c r="W171" s="20" t="str">
        <f t="shared" si="28"/>
        <v>J</v>
      </c>
      <c r="X171" s="20" t="str">
        <f t="shared" si="29"/>
        <v>M1</v>
      </c>
      <c r="Y171" s="20" t="str">
        <f t="shared" si="30"/>
        <v>JG</v>
      </c>
      <c r="Z171" s="20" t="str">
        <f t="shared" si="31"/>
        <v>M4</v>
      </c>
      <c r="AA171" s="20" t="str">
        <f t="shared" si="32"/>
        <v>Q</v>
      </c>
    </row>
    <row r="172" spans="10:27" ht="16.5">
      <c r="J172" s="29">
        <v>168</v>
      </c>
      <c r="K172" s="19" t="s">
        <v>42</v>
      </c>
      <c r="L172" s="19" t="s">
        <v>42</v>
      </c>
      <c r="M172" s="19" t="s">
        <v>43</v>
      </c>
      <c r="N172" s="19" t="s">
        <v>68</v>
      </c>
      <c r="O172" s="19" t="s">
        <v>35</v>
      </c>
      <c r="Q172" s="20">
        <f t="shared" si="23"/>
        <v>8</v>
      </c>
      <c r="R172" s="20">
        <f t="shared" si="24"/>
        <v>8</v>
      </c>
      <c r="S172" s="20">
        <f t="shared" si="25"/>
        <v>9</v>
      </c>
      <c r="T172" s="20">
        <f t="shared" si="26"/>
        <v>13</v>
      </c>
      <c r="U172" s="20">
        <f t="shared" si="27"/>
        <v>3</v>
      </c>
      <c r="W172" s="20" t="str">
        <f t="shared" si="28"/>
        <v>K</v>
      </c>
      <c r="X172" s="20" t="str">
        <f t="shared" si="29"/>
        <v>K</v>
      </c>
      <c r="Y172" s="20" t="str">
        <f t="shared" si="30"/>
        <v>Q</v>
      </c>
      <c r="Z172" s="20" t="str">
        <f t="shared" si="31"/>
        <v>M3G</v>
      </c>
      <c r="AA172" s="20" t="str">
        <f t="shared" si="32"/>
        <v>M1</v>
      </c>
    </row>
    <row r="173" spans="10:27" ht="16.5">
      <c r="J173" s="29">
        <v>169</v>
      </c>
      <c r="K173" s="19" t="s">
        <v>41</v>
      </c>
      <c r="L173" s="19" t="s">
        <v>68</v>
      </c>
      <c r="M173" s="19" t="s">
        <v>41</v>
      </c>
      <c r="N173" s="19" t="s">
        <v>42</v>
      </c>
      <c r="O173" s="19" t="s">
        <v>44</v>
      </c>
      <c r="Q173" s="20">
        <f t="shared" si="23"/>
        <v>7</v>
      </c>
      <c r="R173" s="20">
        <f t="shared" si="24"/>
        <v>13</v>
      </c>
      <c r="S173" s="20">
        <f t="shared" si="25"/>
        <v>7</v>
      </c>
      <c r="T173" s="20">
        <f t="shared" si="26"/>
        <v>8</v>
      </c>
      <c r="U173" s="20">
        <f t="shared" si="27"/>
        <v>10</v>
      </c>
      <c r="W173" s="20" t="str">
        <f t="shared" si="28"/>
        <v>A</v>
      </c>
      <c r="X173" s="20" t="str">
        <f t="shared" si="29"/>
        <v>M3G</v>
      </c>
      <c r="Y173" s="20" t="str">
        <f t="shared" si="30"/>
        <v>A</v>
      </c>
      <c r="Z173" s="20" t="str">
        <f t="shared" si="31"/>
        <v>K</v>
      </c>
      <c r="AA173" s="20" t="str">
        <f t="shared" si="32"/>
        <v>J</v>
      </c>
    </row>
    <row r="174" spans="10:27" ht="16.5">
      <c r="J174" s="16">
        <v>170</v>
      </c>
      <c r="K174" s="19" t="s">
        <v>36</v>
      </c>
      <c r="L174" s="19" t="s">
        <v>142</v>
      </c>
      <c r="M174" s="19" t="s">
        <v>143</v>
      </c>
      <c r="N174" s="19" t="s">
        <v>44</v>
      </c>
      <c r="O174" s="19" t="s">
        <v>33</v>
      </c>
      <c r="Q174" s="20">
        <f t="shared" si="23"/>
        <v>4</v>
      </c>
      <c r="R174" s="20">
        <f t="shared" si="24"/>
        <v>5</v>
      </c>
      <c r="S174" s="20">
        <f t="shared" si="25"/>
        <v>4</v>
      </c>
      <c r="T174" s="20">
        <f t="shared" si="26"/>
        <v>10</v>
      </c>
      <c r="U174" s="20">
        <f t="shared" si="27"/>
        <v>6</v>
      </c>
      <c r="W174" s="20" t="str">
        <f t="shared" si="28"/>
        <v>M2</v>
      </c>
      <c r="X174" s="20" t="str">
        <f t="shared" si="29"/>
        <v>M3</v>
      </c>
      <c r="Y174" s="20" t="str">
        <f t="shared" si="30"/>
        <v>M2</v>
      </c>
      <c r="Z174" s="20" t="str">
        <f t="shared" si="31"/>
        <v>J</v>
      </c>
      <c r="AA174" s="20" t="str">
        <f t="shared" si="32"/>
        <v>M4</v>
      </c>
    </row>
    <row r="175" spans="10:27" ht="16.5">
      <c r="J175" s="16">
        <v>171</v>
      </c>
      <c r="K175" s="19" t="s">
        <v>42</v>
      </c>
      <c r="L175" s="19" t="s">
        <v>41</v>
      </c>
      <c r="M175" s="19" t="s">
        <v>78</v>
      </c>
      <c r="N175" s="19" t="s">
        <v>42</v>
      </c>
      <c r="O175" s="19" t="s">
        <v>33</v>
      </c>
      <c r="Q175" s="20">
        <f t="shared" si="23"/>
        <v>8</v>
      </c>
      <c r="R175" s="20">
        <f t="shared" si="24"/>
        <v>7</v>
      </c>
      <c r="S175" s="20">
        <f t="shared" si="25"/>
        <v>18</v>
      </c>
      <c r="T175" s="20">
        <f t="shared" si="26"/>
        <v>8</v>
      </c>
      <c r="U175" s="20">
        <f t="shared" si="27"/>
        <v>6</v>
      </c>
      <c r="W175" s="20" t="str">
        <f t="shared" si="28"/>
        <v>K</v>
      </c>
      <c r="X175" s="20" t="str">
        <f t="shared" si="29"/>
        <v>A</v>
      </c>
      <c r="Y175" s="20" t="str">
        <f t="shared" si="30"/>
        <v>JG</v>
      </c>
      <c r="Z175" s="20" t="str">
        <f t="shared" si="31"/>
        <v>K</v>
      </c>
      <c r="AA175" s="20" t="str">
        <f t="shared" si="32"/>
        <v>M4</v>
      </c>
    </row>
    <row r="176" spans="10:27" ht="16.5">
      <c r="J176" s="29">
        <v>172</v>
      </c>
      <c r="K176" s="19" t="s">
        <v>42</v>
      </c>
      <c r="L176" s="19" t="s">
        <v>212</v>
      </c>
      <c r="M176" s="19" t="s">
        <v>138</v>
      </c>
      <c r="N176" s="19" t="s">
        <v>35</v>
      </c>
      <c r="O176" s="19" t="s">
        <v>44</v>
      </c>
      <c r="Q176" s="20">
        <f t="shared" si="23"/>
        <v>8</v>
      </c>
      <c r="R176" s="20">
        <f t="shared" si="24"/>
        <v>3</v>
      </c>
      <c r="S176" s="20">
        <f t="shared" si="25"/>
        <v>8</v>
      </c>
      <c r="T176" s="20">
        <f t="shared" si="26"/>
        <v>3</v>
      </c>
      <c r="U176" s="20">
        <f t="shared" si="27"/>
        <v>10</v>
      </c>
      <c r="W176" s="20" t="str">
        <f t="shared" si="28"/>
        <v>K</v>
      </c>
      <c r="X176" s="20" t="str">
        <f t="shared" si="29"/>
        <v>M1</v>
      </c>
      <c r="Y176" s="20" t="str">
        <f t="shared" si="30"/>
        <v>K</v>
      </c>
      <c r="Z176" s="20" t="str">
        <f t="shared" si="31"/>
        <v>M1</v>
      </c>
      <c r="AA176" s="20" t="str">
        <f t="shared" si="32"/>
        <v>J</v>
      </c>
    </row>
    <row r="177" spans="10:27" ht="16.5">
      <c r="J177" s="29">
        <v>173</v>
      </c>
      <c r="K177" s="19" t="s">
        <v>36</v>
      </c>
      <c r="L177" s="19" t="s">
        <v>72</v>
      </c>
      <c r="M177" s="19" t="s">
        <v>41</v>
      </c>
      <c r="N177" s="19" t="s">
        <v>35</v>
      </c>
      <c r="O177" s="19" t="s">
        <v>32</v>
      </c>
      <c r="Q177" s="20">
        <f t="shared" si="23"/>
        <v>4</v>
      </c>
      <c r="R177" s="20">
        <f t="shared" si="24"/>
        <v>15</v>
      </c>
      <c r="S177" s="20">
        <f t="shared" si="25"/>
        <v>7</v>
      </c>
      <c r="T177" s="20">
        <f t="shared" si="26"/>
        <v>3</v>
      </c>
      <c r="U177" s="20">
        <f t="shared" si="27"/>
        <v>5</v>
      </c>
      <c r="W177" s="20" t="str">
        <f t="shared" si="28"/>
        <v>M2</v>
      </c>
      <c r="X177" s="20" t="str">
        <f t="shared" si="29"/>
        <v>AG</v>
      </c>
      <c r="Y177" s="20" t="str">
        <f t="shared" si="30"/>
        <v>A</v>
      </c>
      <c r="Z177" s="20" t="str">
        <f t="shared" si="31"/>
        <v>M1</v>
      </c>
      <c r="AA177" s="20" t="str">
        <f t="shared" si="32"/>
        <v>M3</v>
      </c>
    </row>
    <row r="178" spans="10:27" ht="16.5">
      <c r="J178" s="29">
        <v>174</v>
      </c>
      <c r="K178" s="19" t="s">
        <v>44</v>
      </c>
      <c r="L178" s="19" t="s">
        <v>42</v>
      </c>
      <c r="M178" s="19" t="s">
        <v>35</v>
      </c>
      <c r="N178" s="19" t="s">
        <v>42</v>
      </c>
      <c r="O178" s="19" t="s">
        <v>41</v>
      </c>
      <c r="Q178" s="20">
        <f t="shared" si="23"/>
        <v>10</v>
      </c>
      <c r="R178" s="20">
        <f t="shared" si="24"/>
        <v>8</v>
      </c>
      <c r="S178" s="20">
        <f t="shared" si="25"/>
        <v>3</v>
      </c>
      <c r="T178" s="20">
        <f t="shared" si="26"/>
        <v>8</v>
      </c>
      <c r="U178" s="20">
        <f t="shared" si="27"/>
        <v>7</v>
      </c>
      <c r="W178" s="20" t="str">
        <f t="shared" si="28"/>
        <v>J</v>
      </c>
      <c r="X178" s="20" t="str">
        <f t="shared" si="29"/>
        <v>K</v>
      </c>
      <c r="Y178" s="20" t="str">
        <f t="shared" si="30"/>
        <v>M1</v>
      </c>
      <c r="Z178" s="20" t="str">
        <f t="shared" si="31"/>
        <v>K</v>
      </c>
      <c r="AA178" s="20" t="str">
        <f t="shared" si="32"/>
        <v>A</v>
      </c>
    </row>
    <row r="179" spans="10:27" ht="16.5">
      <c r="J179" s="16">
        <v>175</v>
      </c>
      <c r="K179" s="19" t="s">
        <v>35</v>
      </c>
      <c r="L179" s="19" t="s">
        <v>41</v>
      </c>
      <c r="M179" s="19" t="s">
        <v>32</v>
      </c>
      <c r="N179" s="19" t="s">
        <v>43</v>
      </c>
      <c r="O179" s="19" t="s">
        <v>44</v>
      </c>
      <c r="Q179" s="20">
        <f t="shared" si="23"/>
        <v>3</v>
      </c>
      <c r="R179" s="20">
        <f t="shared" si="24"/>
        <v>7</v>
      </c>
      <c r="S179" s="20">
        <f t="shared" si="25"/>
        <v>5</v>
      </c>
      <c r="T179" s="20">
        <f t="shared" si="26"/>
        <v>9</v>
      </c>
      <c r="U179" s="20">
        <f t="shared" si="27"/>
        <v>10</v>
      </c>
      <c r="W179" s="20" t="str">
        <f t="shared" si="28"/>
        <v>M1</v>
      </c>
      <c r="X179" s="20" t="str">
        <f t="shared" si="29"/>
        <v>A</v>
      </c>
      <c r="Y179" s="20" t="str">
        <f t="shared" si="30"/>
        <v>M3</v>
      </c>
      <c r="Z179" s="20" t="str">
        <f t="shared" si="31"/>
        <v>Q</v>
      </c>
      <c r="AA179" s="20" t="str">
        <f t="shared" si="32"/>
        <v>J</v>
      </c>
    </row>
    <row r="180" spans="10:27" ht="16.5">
      <c r="J180" s="16">
        <v>176</v>
      </c>
      <c r="K180" s="19" t="s">
        <v>44</v>
      </c>
      <c r="L180" s="19" t="s">
        <v>142</v>
      </c>
      <c r="M180" s="19" t="s">
        <v>143</v>
      </c>
      <c r="N180" s="19" t="s">
        <v>43</v>
      </c>
      <c r="O180" s="19" t="s">
        <v>33</v>
      </c>
      <c r="Q180" s="20">
        <f t="shared" si="23"/>
        <v>10</v>
      </c>
      <c r="R180" s="20">
        <f t="shared" si="24"/>
        <v>5</v>
      </c>
      <c r="S180" s="20">
        <f t="shared" si="25"/>
        <v>4</v>
      </c>
      <c r="T180" s="20">
        <f t="shared" si="26"/>
        <v>9</v>
      </c>
      <c r="U180" s="20">
        <f t="shared" si="27"/>
        <v>6</v>
      </c>
      <c r="W180" s="20" t="str">
        <f t="shared" si="28"/>
        <v>J</v>
      </c>
      <c r="X180" s="20" t="str">
        <f t="shared" si="29"/>
        <v>M3</v>
      </c>
      <c r="Y180" s="20" t="str">
        <f t="shared" si="30"/>
        <v>M2</v>
      </c>
      <c r="Z180" s="20" t="str">
        <f t="shared" si="31"/>
        <v>Q</v>
      </c>
      <c r="AA180" s="20" t="str">
        <f t="shared" si="32"/>
        <v>M4</v>
      </c>
    </row>
    <row r="181" spans="10:27" ht="16.5">
      <c r="J181" s="29">
        <v>177</v>
      </c>
      <c r="K181" s="19" t="s">
        <v>36</v>
      </c>
      <c r="L181" s="19" t="s">
        <v>41</v>
      </c>
      <c r="M181" s="19" t="s">
        <v>74</v>
      </c>
      <c r="N181" s="19" t="s">
        <v>137</v>
      </c>
      <c r="O181" s="19" t="s">
        <v>32</v>
      </c>
      <c r="Q181" s="20">
        <f t="shared" si="23"/>
        <v>4</v>
      </c>
      <c r="R181" s="20">
        <f t="shared" si="24"/>
        <v>7</v>
      </c>
      <c r="S181" s="20">
        <f t="shared" si="25"/>
        <v>16</v>
      </c>
      <c r="T181" s="20">
        <f t="shared" si="26"/>
        <v>7</v>
      </c>
      <c r="U181" s="20">
        <f t="shared" si="27"/>
        <v>5</v>
      </c>
      <c r="W181" s="20" t="str">
        <f t="shared" si="28"/>
        <v>M2</v>
      </c>
      <c r="X181" s="20" t="str">
        <f t="shared" si="29"/>
        <v>A</v>
      </c>
      <c r="Y181" s="20" t="str">
        <f t="shared" si="30"/>
        <v>KG</v>
      </c>
      <c r="Z181" s="20" t="str">
        <f t="shared" si="31"/>
        <v>A</v>
      </c>
      <c r="AA181" s="20" t="str">
        <f t="shared" si="32"/>
        <v>M3</v>
      </c>
    </row>
    <row r="182" spans="10:27" ht="16.5">
      <c r="J182" s="29">
        <v>178</v>
      </c>
      <c r="K182" s="19" t="s">
        <v>44</v>
      </c>
      <c r="L182" s="19" t="s">
        <v>78</v>
      </c>
      <c r="M182" s="19" t="s">
        <v>43</v>
      </c>
      <c r="N182" s="19" t="s">
        <v>36</v>
      </c>
      <c r="O182" s="19" t="s">
        <v>36</v>
      </c>
      <c r="Q182" s="20">
        <f t="shared" si="23"/>
        <v>10</v>
      </c>
      <c r="R182" s="20">
        <f t="shared" si="24"/>
        <v>18</v>
      </c>
      <c r="S182" s="20">
        <f t="shared" si="25"/>
        <v>9</v>
      </c>
      <c r="T182" s="20">
        <f t="shared" si="26"/>
        <v>4</v>
      </c>
      <c r="U182" s="20">
        <f t="shared" si="27"/>
        <v>4</v>
      </c>
      <c r="W182" s="20" t="str">
        <f t="shared" si="28"/>
        <v>J</v>
      </c>
      <c r="X182" s="20" t="str">
        <f t="shared" si="29"/>
        <v>JG</v>
      </c>
      <c r="Y182" s="20" t="str">
        <f t="shared" si="30"/>
        <v>Q</v>
      </c>
      <c r="Z182" s="20" t="str">
        <f t="shared" si="31"/>
        <v>M2</v>
      </c>
      <c r="AA182" s="20" t="str">
        <f t="shared" si="32"/>
        <v>M2</v>
      </c>
    </row>
    <row r="183" spans="10:27" ht="16.5">
      <c r="J183" s="29">
        <v>179</v>
      </c>
      <c r="K183" s="19" t="s">
        <v>138</v>
      </c>
      <c r="L183" s="19" t="s">
        <v>142</v>
      </c>
      <c r="M183" s="19" t="s">
        <v>32</v>
      </c>
      <c r="N183" s="19" t="s">
        <v>35</v>
      </c>
      <c r="O183" s="19" t="s">
        <v>32</v>
      </c>
      <c r="Q183" s="20">
        <f t="shared" si="23"/>
        <v>8</v>
      </c>
      <c r="R183" s="20">
        <f t="shared" si="24"/>
        <v>5</v>
      </c>
      <c r="S183" s="20">
        <f t="shared" si="25"/>
        <v>5</v>
      </c>
      <c r="T183" s="20">
        <f t="shared" si="26"/>
        <v>3</v>
      </c>
      <c r="U183" s="20">
        <f t="shared" si="27"/>
        <v>5</v>
      </c>
      <c r="W183" s="20" t="str">
        <f t="shared" si="28"/>
        <v>K</v>
      </c>
      <c r="X183" s="20" t="str">
        <f t="shared" si="29"/>
        <v>M3</v>
      </c>
      <c r="Y183" s="20" t="str">
        <f t="shared" si="30"/>
        <v>M3</v>
      </c>
      <c r="Z183" s="20" t="str">
        <f t="shared" si="31"/>
        <v>M1</v>
      </c>
      <c r="AA183" s="20" t="str">
        <f t="shared" si="32"/>
        <v>M3</v>
      </c>
    </row>
    <row r="184" spans="10:27" ht="16.5">
      <c r="J184" s="16">
        <v>180</v>
      </c>
      <c r="K184" s="19" t="s">
        <v>33</v>
      </c>
      <c r="L184" s="19" t="s">
        <v>33</v>
      </c>
      <c r="M184" s="19" t="s">
        <v>41</v>
      </c>
      <c r="N184" s="19" t="s">
        <v>75</v>
      </c>
      <c r="O184" s="19" t="s">
        <v>41</v>
      </c>
      <c r="Q184" s="20">
        <f t="shared" si="23"/>
        <v>6</v>
      </c>
      <c r="R184" s="20">
        <f t="shared" si="24"/>
        <v>6</v>
      </c>
      <c r="S184" s="20">
        <f t="shared" si="25"/>
        <v>7</v>
      </c>
      <c r="T184" s="20">
        <f t="shared" si="26"/>
        <v>17</v>
      </c>
      <c r="U184" s="20">
        <f t="shared" si="27"/>
        <v>7</v>
      </c>
      <c r="W184" s="20" t="str">
        <f t="shared" si="28"/>
        <v>M4</v>
      </c>
      <c r="X184" s="20" t="str">
        <f t="shared" si="29"/>
        <v>M4</v>
      </c>
      <c r="Y184" s="20" t="str">
        <f t="shared" si="30"/>
        <v>A</v>
      </c>
      <c r="Z184" s="20" t="str">
        <f t="shared" si="31"/>
        <v>QG</v>
      </c>
      <c r="AA184" s="20" t="str">
        <f t="shared" si="32"/>
        <v>A</v>
      </c>
    </row>
    <row r="185" spans="10:27" ht="16.5">
      <c r="J185" s="16">
        <v>181</v>
      </c>
      <c r="K185" s="19" t="s">
        <v>33</v>
      </c>
      <c r="L185" s="19" t="s">
        <v>41</v>
      </c>
      <c r="M185" s="19" t="s">
        <v>70</v>
      </c>
      <c r="N185" s="19" t="s">
        <v>42</v>
      </c>
      <c r="O185" s="19" t="s">
        <v>41</v>
      </c>
      <c r="Q185" s="20">
        <f t="shared" si="23"/>
        <v>6</v>
      </c>
      <c r="R185" s="20">
        <f t="shared" si="24"/>
        <v>7</v>
      </c>
      <c r="S185" s="20">
        <f t="shared" si="25"/>
        <v>14</v>
      </c>
      <c r="T185" s="20">
        <f t="shared" si="26"/>
        <v>8</v>
      </c>
      <c r="U185" s="20">
        <f t="shared" si="27"/>
        <v>7</v>
      </c>
      <c r="W185" s="20" t="str">
        <f t="shared" si="28"/>
        <v>M4</v>
      </c>
      <c r="X185" s="20" t="str">
        <f t="shared" si="29"/>
        <v>A</v>
      </c>
      <c r="Y185" s="20" t="str">
        <f t="shared" si="30"/>
        <v>M4G</v>
      </c>
      <c r="Z185" s="20" t="str">
        <f t="shared" si="31"/>
        <v>K</v>
      </c>
      <c r="AA185" s="20" t="str">
        <f t="shared" si="32"/>
        <v>A</v>
      </c>
    </row>
    <row r="186" spans="10:27" ht="16.5">
      <c r="J186" s="29">
        <v>182</v>
      </c>
      <c r="K186" s="19" t="s">
        <v>41</v>
      </c>
      <c r="L186" s="19" t="s">
        <v>76</v>
      </c>
      <c r="M186" s="19" t="s">
        <v>141</v>
      </c>
      <c r="N186" s="19" t="s">
        <v>36</v>
      </c>
      <c r="O186" s="19" t="s">
        <v>33</v>
      </c>
      <c r="Q186" s="20">
        <f t="shared" si="23"/>
        <v>7</v>
      </c>
      <c r="R186" s="20">
        <f t="shared" si="24"/>
        <v>17</v>
      </c>
      <c r="S186" s="20">
        <f t="shared" si="25"/>
        <v>6</v>
      </c>
      <c r="T186" s="20">
        <f t="shared" si="26"/>
        <v>4</v>
      </c>
      <c r="U186" s="20">
        <f t="shared" si="27"/>
        <v>6</v>
      </c>
      <c r="W186" s="20" t="str">
        <f t="shared" si="28"/>
        <v>A</v>
      </c>
      <c r="X186" s="20" t="str">
        <f t="shared" si="29"/>
        <v>QG</v>
      </c>
      <c r="Y186" s="20" t="str">
        <f t="shared" si="30"/>
        <v>M4</v>
      </c>
      <c r="Z186" s="20" t="str">
        <f t="shared" si="31"/>
        <v>M2</v>
      </c>
      <c r="AA186" s="20" t="str">
        <f t="shared" si="32"/>
        <v>M4</v>
      </c>
    </row>
    <row r="187" spans="10:27" ht="16.5">
      <c r="J187" s="29">
        <v>183</v>
      </c>
      <c r="K187" s="19" t="s">
        <v>41</v>
      </c>
      <c r="L187" s="19" t="s">
        <v>41</v>
      </c>
      <c r="M187" s="19" t="s">
        <v>138</v>
      </c>
      <c r="N187" s="19" t="s">
        <v>137</v>
      </c>
      <c r="O187" s="19" t="s">
        <v>42</v>
      </c>
      <c r="Q187" s="20">
        <f t="shared" si="23"/>
        <v>7</v>
      </c>
      <c r="R187" s="20">
        <f t="shared" si="24"/>
        <v>7</v>
      </c>
      <c r="S187" s="20">
        <f t="shared" si="25"/>
        <v>8</v>
      </c>
      <c r="T187" s="20">
        <f t="shared" si="26"/>
        <v>7</v>
      </c>
      <c r="U187" s="20">
        <f t="shared" si="27"/>
        <v>8</v>
      </c>
      <c r="W187" s="20" t="str">
        <f t="shared" si="28"/>
        <v>A</v>
      </c>
      <c r="X187" s="20" t="str">
        <f t="shared" si="29"/>
        <v>A</v>
      </c>
      <c r="Y187" s="20" t="str">
        <f t="shared" si="30"/>
        <v>K</v>
      </c>
      <c r="Z187" s="20" t="str">
        <f t="shared" si="31"/>
        <v>A</v>
      </c>
      <c r="AA187" s="20" t="str">
        <f t="shared" si="32"/>
        <v>K</v>
      </c>
    </row>
    <row r="188" spans="10:27" ht="16.5">
      <c r="J188" s="29">
        <v>184</v>
      </c>
      <c r="K188" s="19" t="s">
        <v>138</v>
      </c>
      <c r="L188" s="19" t="s">
        <v>36</v>
      </c>
      <c r="M188" s="19" t="s">
        <v>72</v>
      </c>
      <c r="N188" s="19" t="s">
        <v>64</v>
      </c>
      <c r="O188" s="19" t="s">
        <v>35</v>
      </c>
      <c r="Q188" s="20">
        <f t="shared" si="23"/>
        <v>8</v>
      </c>
      <c r="R188" s="20">
        <f t="shared" si="24"/>
        <v>4</v>
      </c>
      <c r="S188" s="20">
        <f t="shared" si="25"/>
        <v>15</v>
      </c>
      <c r="T188" s="20">
        <f t="shared" si="26"/>
        <v>11</v>
      </c>
      <c r="U188" s="20">
        <f t="shared" si="27"/>
        <v>3</v>
      </c>
      <c r="W188" s="20" t="str">
        <f t="shared" si="28"/>
        <v>K</v>
      </c>
      <c r="X188" s="20" t="str">
        <f t="shared" si="29"/>
        <v>M2</v>
      </c>
      <c r="Y188" s="20" t="str">
        <f t="shared" si="30"/>
        <v>AG</v>
      </c>
      <c r="Z188" s="20" t="str">
        <f t="shared" si="31"/>
        <v>M1G</v>
      </c>
      <c r="AA188" s="20" t="str">
        <f t="shared" si="32"/>
        <v>M1</v>
      </c>
    </row>
    <row r="189" spans="10:27" ht="16.5">
      <c r="J189" s="16">
        <v>185</v>
      </c>
      <c r="K189" s="19" t="s">
        <v>35</v>
      </c>
      <c r="L189" s="19" t="s">
        <v>139</v>
      </c>
      <c r="M189" s="19" t="s">
        <v>140</v>
      </c>
      <c r="N189" s="19" t="s">
        <v>42</v>
      </c>
      <c r="O189" s="19" t="s">
        <v>42</v>
      </c>
      <c r="Q189" s="20">
        <f t="shared" si="23"/>
        <v>3</v>
      </c>
      <c r="R189" s="20">
        <f t="shared" si="24"/>
        <v>9</v>
      </c>
      <c r="S189" s="20">
        <f t="shared" si="25"/>
        <v>10</v>
      </c>
      <c r="T189" s="20">
        <f t="shared" si="26"/>
        <v>8</v>
      </c>
      <c r="U189" s="20">
        <f t="shared" si="27"/>
        <v>8</v>
      </c>
      <c r="W189" s="20" t="str">
        <f t="shared" si="28"/>
        <v>M1</v>
      </c>
      <c r="X189" s="20" t="str">
        <f t="shared" si="29"/>
        <v>Q</v>
      </c>
      <c r="Y189" s="20" t="str">
        <f t="shared" si="30"/>
        <v>J</v>
      </c>
      <c r="Z189" s="20" t="str">
        <f t="shared" si="31"/>
        <v>K</v>
      </c>
      <c r="AA189" s="20" t="str">
        <f t="shared" si="32"/>
        <v>K</v>
      </c>
    </row>
    <row r="190" spans="10:27" ht="16.5">
      <c r="J190" s="16">
        <v>186</v>
      </c>
      <c r="K190" s="19" t="s">
        <v>44</v>
      </c>
      <c r="L190" s="19" t="s">
        <v>33</v>
      </c>
      <c r="M190" s="19" t="s">
        <v>140</v>
      </c>
      <c r="N190" s="19" t="s">
        <v>33</v>
      </c>
      <c r="O190" s="19" t="s">
        <v>43</v>
      </c>
      <c r="Q190" s="20">
        <f t="shared" si="23"/>
        <v>10</v>
      </c>
      <c r="R190" s="20">
        <f t="shared" si="24"/>
        <v>6</v>
      </c>
      <c r="S190" s="20">
        <f t="shared" si="25"/>
        <v>10</v>
      </c>
      <c r="T190" s="20">
        <f t="shared" si="26"/>
        <v>6</v>
      </c>
      <c r="U190" s="20">
        <f t="shared" si="27"/>
        <v>9</v>
      </c>
      <c r="W190" s="20" t="str">
        <f t="shared" si="28"/>
        <v>J</v>
      </c>
      <c r="X190" s="20" t="str">
        <f t="shared" si="29"/>
        <v>M4</v>
      </c>
      <c r="Y190" s="20" t="str">
        <f t="shared" si="30"/>
        <v>J</v>
      </c>
      <c r="Z190" s="20" t="str">
        <f t="shared" si="31"/>
        <v>M4</v>
      </c>
      <c r="AA190" s="20" t="str">
        <f t="shared" si="32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41</v>
      </c>
      <c r="N191" s="19" t="s">
        <v>43</v>
      </c>
      <c r="O191" s="19" t="s">
        <v>42</v>
      </c>
      <c r="Q191" s="20">
        <f t="shared" si="23"/>
        <v>4</v>
      </c>
      <c r="R191" s="20">
        <f t="shared" si="24"/>
        <v>7</v>
      </c>
      <c r="S191" s="20">
        <f t="shared" si="25"/>
        <v>7</v>
      </c>
      <c r="T191" s="20">
        <f t="shared" si="26"/>
        <v>9</v>
      </c>
      <c r="U191" s="20">
        <f t="shared" si="27"/>
        <v>8</v>
      </c>
      <c r="W191" s="20" t="str">
        <f t="shared" si="28"/>
        <v>M2</v>
      </c>
      <c r="X191" s="20" t="str">
        <f t="shared" si="29"/>
        <v>A</v>
      </c>
      <c r="Y191" s="20" t="str">
        <f t="shared" si="30"/>
        <v>A</v>
      </c>
      <c r="Z191" s="20" t="str">
        <f t="shared" si="31"/>
        <v>Q</v>
      </c>
      <c r="AA191" s="20" t="str">
        <f t="shared" si="32"/>
        <v>K</v>
      </c>
    </row>
    <row r="192" spans="10:27" ht="16.5">
      <c r="J192" s="29">
        <v>188</v>
      </c>
      <c r="K192" s="19" t="s">
        <v>32</v>
      </c>
      <c r="L192" s="19" t="s">
        <v>74</v>
      </c>
      <c r="M192" s="19" t="s">
        <v>32</v>
      </c>
      <c r="N192" s="19" t="s">
        <v>42</v>
      </c>
      <c r="O192" s="19" t="s">
        <v>36</v>
      </c>
      <c r="Q192" s="20">
        <f t="shared" si="23"/>
        <v>5</v>
      </c>
      <c r="R192" s="20">
        <f t="shared" si="24"/>
        <v>16</v>
      </c>
      <c r="S192" s="20">
        <f t="shared" si="25"/>
        <v>5</v>
      </c>
      <c r="T192" s="20">
        <f t="shared" si="26"/>
        <v>8</v>
      </c>
      <c r="U192" s="20">
        <f t="shared" si="27"/>
        <v>4</v>
      </c>
      <c r="W192" s="20" t="str">
        <f t="shared" si="28"/>
        <v>M3</v>
      </c>
      <c r="X192" s="20" t="str">
        <f t="shared" si="29"/>
        <v>KG</v>
      </c>
      <c r="Y192" s="20" t="str">
        <f t="shared" si="30"/>
        <v>M3</v>
      </c>
      <c r="Z192" s="20" t="str">
        <f t="shared" si="31"/>
        <v>K</v>
      </c>
      <c r="AA192" s="20" t="str">
        <f t="shared" si="32"/>
        <v>M2</v>
      </c>
    </row>
    <row r="193" spans="10:27" ht="16.5">
      <c r="J193" s="29">
        <v>189</v>
      </c>
      <c r="K193" s="19" t="s">
        <v>42</v>
      </c>
      <c r="L193" s="19" t="s">
        <v>42</v>
      </c>
      <c r="M193" s="19" t="s">
        <v>143</v>
      </c>
      <c r="N193" s="19" t="s">
        <v>43</v>
      </c>
      <c r="O193" s="19" t="s">
        <v>32</v>
      </c>
      <c r="Q193" s="20">
        <f t="shared" si="23"/>
        <v>8</v>
      </c>
      <c r="R193" s="20">
        <f t="shared" si="24"/>
        <v>8</v>
      </c>
      <c r="S193" s="20">
        <f t="shared" si="25"/>
        <v>4</v>
      </c>
      <c r="T193" s="20">
        <f t="shared" si="26"/>
        <v>9</v>
      </c>
      <c r="U193" s="20">
        <f t="shared" si="27"/>
        <v>5</v>
      </c>
      <c r="W193" s="20" t="str">
        <f t="shared" si="28"/>
        <v>K</v>
      </c>
      <c r="X193" s="20" t="str">
        <f t="shared" si="29"/>
        <v>K</v>
      </c>
      <c r="Y193" s="20" t="str">
        <f t="shared" si="30"/>
        <v>M2</v>
      </c>
      <c r="Z193" s="20" t="str">
        <f t="shared" si="31"/>
        <v>Q</v>
      </c>
      <c r="AA193" s="20" t="str">
        <f t="shared" si="32"/>
        <v>M3</v>
      </c>
    </row>
    <row r="194" spans="10:27" ht="16.5">
      <c r="J194" s="16">
        <v>190</v>
      </c>
      <c r="K194" s="19" t="s">
        <v>36</v>
      </c>
      <c r="L194" s="19" t="s">
        <v>41</v>
      </c>
      <c r="M194" s="19" t="s">
        <v>138</v>
      </c>
      <c r="N194" s="19" t="s">
        <v>76</v>
      </c>
      <c r="O194" s="19" t="s">
        <v>43</v>
      </c>
      <c r="Q194" s="20">
        <f t="shared" si="23"/>
        <v>4</v>
      </c>
      <c r="R194" s="20">
        <f t="shared" si="24"/>
        <v>7</v>
      </c>
      <c r="S194" s="20">
        <f t="shared" si="25"/>
        <v>8</v>
      </c>
      <c r="T194" s="20">
        <f t="shared" si="26"/>
        <v>17</v>
      </c>
      <c r="U194" s="20">
        <f t="shared" si="27"/>
        <v>9</v>
      </c>
      <c r="W194" s="20" t="str">
        <f t="shared" si="28"/>
        <v>M2</v>
      </c>
      <c r="X194" s="20" t="str">
        <f t="shared" si="29"/>
        <v>A</v>
      </c>
      <c r="Y194" s="20" t="str">
        <f t="shared" si="30"/>
        <v>K</v>
      </c>
      <c r="Z194" s="20" t="str">
        <f t="shared" si="31"/>
        <v>QG</v>
      </c>
      <c r="AA194" s="20" t="str">
        <f t="shared" si="32"/>
        <v>Q</v>
      </c>
    </row>
    <row r="195" spans="10:27" ht="16.5">
      <c r="J195" s="16">
        <v>191</v>
      </c>
      <c r="K195" s="19" t="s">
        <v>32</v>
      </c>
      <c r="L195" s="19" t="s">
        <v>72</v>
      </c>
      <c r="M195" s="19" t="s">
        <v>67</v>
      </c>
      <c r="N195" s="19" t="s">
        <v>43</v>
      </c>
      <c r="O195" s="19" t="s">
        <v>44</v>
      </c>
      <c r="Q195" s="20">
        <f t="shared" si="23"/>
        <v>5</v>
      </c>
      <c r="R195" s="20">
        <f t="shared" si="24"/>
        <v>15</v>
      </c>
      <c r="S195" s="20">
        <f t="shared" si="25"/>
        <v>13</v>
      </c>
      <c r="T195" s="20">
        <f t="shared" si="26"/>
        <v>9</v>
      </c>
      <c r="U195" s="20">
        <f t="shared" si="27"/>
        <v>10</v>
      </c>
      <c r="W195" s="20" t="str">
        <f t="shared" si="28"/>
        <v>M3</v>
      </c>
      <c r="X195" s="20" t="str">
        <f t="shared" si="29"/>
        <v>AG</v>
      </c>
      <c r="Y195" s="20" t="str">
        <f t="shared" si="30"/>
        <v>M3G</v>
      </c>
      <c r="Z195" s="20" t="str">
        <f t="shared" si="31"/>
        <v>Q</v>
      </c>
      <c r="AA195" s="20" t="str">
        <f t="shared" si="32"/>
        <v>J</v>
      </c>
    </row>
    <row r="196" spans="10:27" ht="16.5">
      <c r="J196" s="29">
        <v>192</v>
      </c>
      <c r="K196" s="19" t="s">
        <v>35</v>
      </c>
      <c r="L196" s="19" t="s">
        <v>41</v>
      </c>
      <c r="M196" s="19" t="s">
        <v>140</v>
      </c>
      <c r="N196" s="19" t="s">
        <v>42</v>
      </c>
      <c r="O196" s="19" t="s">
        <v>36</v>
      </c>
      <c r="Q196" s="20">
        <f t="shared" si="23"/>
        <v>3</v>
      </c>
      <c r="R196" s="20">
        <f t="shared" si="24"/>
        <v>7</v>
      </c>
      <c r="S196" s="20">
        <f t="shared" si="25"/>
        <v>10</v>
      </c>
      <c r="T196" s="20">
        <f t="shared" si="26"/>
        <v>8</v>
      </c>
      <c r="U196" s="20">
        <f t="shared" si="27"/>
        <v>4</v>
      </c>
      <c r="W196" s="20" t="str">
        <f t="shared" si="28"/>
        <v>M1</v>
      </c>
      <c r="X196" s="20" t="str">
        <f t="shared" si="29"/>
        <v>A</v>
      </c>
      <c r="Y196" s="20" t="str">
        <f t="shared" si="30"/>
        <v>J</v>
      </c>
      <c r="Z196" s="20" t="str">
        <f t="shared" si="31"/>
        <v>K</v>
      </c>
      <c r="AA196" s="20" t="str">
        <f t="shared" si="32"/>
        <v>M2</v>
      </c>
    </row>
    <row r="197" spans="10:27" ht="16.5">
      <c r="J197" s="29">
        <v>193</v>
      </c>
      <c r="K197" s="19" t="s">
        <v>41</v>
      </c>
      <c r="L197" s="19" t="s">
        <v>142</v>
      </c>
      <c r="M197" s="19" t="s">
        <v>43</v>
      </c>
      <c r="N197" s="19" t="s">
        <v>44</v>
      </c>
      <c r="O197" s="19" t="s">
        <v>33</v>
      </c>
      <c r="Q197" s="20">
        <f t="shared" ref="Q197:Q260" si="33">IF(K197="","",VLOOKUP(K197,$A:$H,8,FALSE))</f>
        <v>7</v>
      </c>
      <c r="R197" s="20">
        <f t="shared" ref="R197:R260" si="34">IF(L197="","",VLOOKUP(L197,$A:$H,8,FALSE))</f>
        <v>5</v>
      </c>
      <c r="S197" s="20">
        <f t="shared" ref="S197:S260" si="35">IF(M197="","",VLOOKUP(M197,$A:$H,8,FALSE))</f>
        <v>9</v>
      </c>
      <c r="T197" s="20">
        <f t="shared" ref="T197:T260" si="36">IF(N197="","",VLOOKUP(N197,$A:$H,8,FALSE))</f>
        <v>10</v>
      </c>
      <c r="U197" s="20">
        <f t="shared" ref="U197:U260" si="37">IF(O197="","",VLOOKUP(O197,$A:$H,8,FALSE))</f>
        <v>6</v>
      </c>
      <c r="W197" s="20" t="str">
        <f t="shared" ref="W197:W260" si="38">IF(K197="","",VLOOKUP(K197,$A:$H,2,FALSE))</f>
        <v>A</v>
      </c>
      <c r="X197" s="20" t="str">
        <f t="shared" ref="X197:X260" si="39">IF(L197="","",VLOOKUP(L197,$A:$H,2,FALSE))</f>
        <v>M3</v>
      </c>
      <c r="Y197" s="20" t="str">
        <f t="shared" ref="Y197:Y260" si="40">IF(M197="","",VLOOKUP(M197,$A:$H,2,FALSE))</f>
        <v>Q</v>
      </c>
      <c r="Z197" s="20" t="str">
        <f t="shared" ref="Z197:Z260" si="41">IF(N197="","",VLOOKUP(N197,$A:$H,2,FALSE))</f>
        <v>J</v>
      </c>
      <c r="AA197" s="20" t="str">
        <f t="shared" ref="AA197:AA260" si="42">IF(O197="","",VLOOKUP(O197,$A:$H,2,FALSE))</f>
        <v>M4</v>
      </c>
    </row>
    <row r="198" spans="10:27" ht="16.5">
      <c r="J198" s="29">
        <v>194</v>
      </c>
      <c r="K198" s="19" t="s">
        <v>44</v>
      </c>
      <c r="L198" s="19" t="s">
        <v>212</v>
      </c>
      <c r="M198" s="19" t="s">
        <v>143</v>
      </c>
      <c r="N198" s="19" t="s">
        <v>33</v>
      </c>
      <c r="O198" s="19" t="s">
        <v>43</v>
      </c>
      <c r="Q198" s="20">
        <f t="shared" si="33"/>
        <v>10</v>
      </c>
      <c r="R198" s="20">
        <f t="shared" si="34"/>
        <v>3</v>
      </c>
      <c r="S198" s="20">
        <f t="shared" si="35"/>
        <v>4</v>
      </c>
      <c r="T198" s="20">
        <f t="shared" si="36"/>
        <v>6</v>
      </c>
      <c r="U198" s="20">
        <f t="shared" si="37"/>
        <v>9</v>
      </c>
      <c r="W198" s="20" t="str">
        <f t="shared" si="38"/>
        <v>J</v>
      </c>
      <c r="X198" s="20" t="str">
        <f t="shared" si="39"/>
        <v>M1</v>
      </c>
      <c r="Y198" s="20" t="str">
        <f t="shared" si="40"/>
        <v>M2</v>
      </c>
      <c r="Z198" s="20" t="str">
        <f t="shared" si="41"/>
        <v>M4</v>
      </c>
      <c r="AA198" s="20" t="str">
        <f t="shared" si="42"/>
        <v>Q</v>
      </c>
    </row>
    <row r="199" spans="10:27" ht="16.5">
      <c r="J199" s="16">
        <v>195</v>
      </c>
      <c r="K199" s="19" t="s">
        <v>44</v>
      </c>
      <c r="L199" s="19" t="s">
        <v>33</v>
      </c>
      <c r="M199" s="19" t="s">
        <v>140</v>
      </c>
      <c r="N199" s="19" t="s">
        <v>44</v>
      </c>
      <c r="O199" s="19" t="s">
        <v>35</v>
      </c>
      <c r="Q199" s="20">
        <f t="shared" si="33"/>
        <v>10</v>
      </c>
      <c r="R199" s="20">
        <f t="shared" si="34"/>
        <v>6</v>
      </c>
      <c r="S199" s="20">
        <f t="shared" si="35"/>
        <v>10</v>
      </c>
      <c r="T199" s="20">
        <f t="shared" si="36"/>
        <v>10</v>
      </c>
      <c r="U199" s="20">
        <f t="shared" si="37"/>
        <v>3</v>
      </c>
      <c r="W199" s="20" t="str">
        <f t="shared" si="38"/>
        <v>J</v>
      </c>
      <c r="X199" s="20" t="str">
        <f t="shared" si="39"/>
        <v>M4</v>
      </c>
      <c r="Y199" s="20" t="str">
        <f t="shared" si="40"/>
        <v>J</v>
      </c>
      <c r="Z199" s="20" t="str">
        <f t="shared" si="41"/>
        <v>J</v>
      </c>
      <c r="AA199" s="20" t="str">
        <f t="shared" si="42"/>
        <v>M1</v>
      </c>
    </row>
    <row r="200" spans="10:27" ht="16.5">
      <c r="J200" s="16">
        <v>196</v>
      </c>
      <c r="K200" s="19" t="s">
        <v>41</v>
      </c>
      <c r="L200" s="19" t="s">
        <v>78</v>
      </c>
      <c r="M200" s="19" t="s">
        <v>76</v>
      </c>
      <c r="N200" s="19" t="s">
        <v>42</v>
      </c>
      <c r="O200" s="19" t="s">
        <v>42</v>
      </c>
      <c r="Q200" s="20">
        <f t="shared" si="33"/>
        <v>7</v>
      </c>
      <c r="R200" s="20">
        <f t="shared" si="34"/>
        <v>18</v>
      </c>
      <c r="S200" s="20">
        <f t="shared" si="35"/>
        <v>17</v>
      </c>
      <c r="T200" s="20">
        <f t="shared" si="36"/>
        <v>8</v>
      </c>
      <c r="U200" s="20">
        <f t="shared" si="37"/>
        <v>8</v>
      </c>
      <c r="W200" s="20" t="str">
        <f t="shared" si="38"/>
        <v>A</v>
      </c>
      <c r="X200" s="20" t="str">
        <f t="shared" si="39"/>
        <v>JG</v>
      </c>
      <c r="Y200" s="20" t="str">
        <f t="shared" si="40"/>
        <v>QG</v>
      </c>
      <c r="Z200" s="20" t="str">
        <f t="shared" si="41"/>
        <v>K</v>
      </c>
      <c r="AA200" s="20" t="str">
        <f t="shared" si="42"/>
        <v>K</v>
      </c>
    </row>
    <row r="201" spans="10:27" ht="16.5">
      <c r="J201" s="29">
        <v>197</v>
      </c>
      <c r="K201" s="19" t="s">
        <v>42</v>
      </c>
      <c r="L201" s="19" t="s">
        <v>41</v>
      </c>
      <c r="M201" s="19" t="s">
        <v>78</v>
      </c>
      <c r="N201" s="19" t="s">
        <v>42</v>
      </c>
      <c r="O201" s="19" t="s">
        <v>36</v>
      </c>
      <c r="Q201" s="20">
        <f t="shared" si="33"/>
        <v>8</v>
      </c>
      <c r="R201" s="20">
        <f t="shared" si="34"/>
        <v>7</v>
      </c>
      <c r="S201" s="20">
        <f t="shared" si="35"/>
        <v>18</v>
      </c>
      <c r="T201" s="20">
        <f t="shared" si="36"/>
        <v>8</v>
      </c>
      <c r="U201" s="20">
        <f t="shared" si="37"/>
        <v>4</v>
      </c>
      <c r="W201" s="20" t="str">
        <f t="shared" si="38"/>
        <v>K</v>
      </c>
      <c r="X201" s="20" t="str">
        <f t="shared" si="39"/>
        <v>A</v>
      </c>
      <c r="Y201" s="20" t="str">
        <f t="shared" si="40"/>
        <v>JG</v>
      </c>
      <c r="Z201" s="20" t="str">
        <f t="shared" si="41"/>
        <v>K</v>
      </c>
      <c r="AA201" s="20" t="str">
        <f t="shared" si="42"/>
        <v>M2</v>
      </c>
    </row>
    <row r="202" spans="10:27" ht="16.5">
      <c r="J202" s="29">
        <v>198</v>
      </c>
      <c r="K202" s="19" t="s">
        <v>44</v>
      </c>
      <c r="L202" s="19" t="s">
        <v>44</v>
      </c>
      <c r="M202" s="19" t="s">
        <v>43</v>
      </c>
      <c r="N202" s="19" t="s">
        <v>44</v>
      </c>
      <c r="O202" s="19" t="s">
        <v>41</v>
      </c>
      <c r="Q202" s="20">
        <f t="shared" si="33"/>
        <v>10</v>
      </c>
      <c r="R202" s="20">
        <f t="shared" si="34"/>
        <v>10</v>
      </c>
      <c r="S202" s="20">
        <f t="shared" si="35"/>
        <v>9</v>
      </c>
      <c r="T202" s="20">
        <f t="shared" si="36"/>
        <v>10</v>
      </c>
      <c r="U202" s="20">
        <f t="shared" si="37"/>
        <v>7</v>
      </c>
      <c r="W202" s="20" t="str">
        <f t="shared" si="38"/>
        <v>J</v>
      </c>
      <c r="X202" s="20" t="str">
        <f t="shared" si="39"/>
        <v>J</v>
      </c>
      <c r="Y202" s="20" t="str">
        <f t="shared" si="40"/>
        <v>Q</v>
      </c>
      <c r="Z202" s="20" t="str">
        <f t="shared" si="41"/>
        <v>J</v>
      </c>
      <c r="AA202" s="20" t="str">
        <f t="shared" si="42"/>
        <v>A</v>
      </c>
    </row>
    <row r="203" spans="10:27" ht="16.5">
      <c r="J203" s="29">
        <v>199</v>
      </c>
      <c r="K203" s="19" t="s">
        <v>36</v>
      </c>
      <c r="L203" s="19" t="s">
        <v>33</v>
      </c>
      <c r="M203" s="19" t="s">
        <v>35</v>
      </c>
      <c r="N203" s="19" t="s">
        <v>36</v>
      </c>
      <c r="O203" s="19" t="s">
        <v>41</v>
      </c>
      <c r="Q203" s="20">
        <f t="shared" si="33"/>
        <v>4</v>
      </c>
      <c r="R203" s="20">
        <f t="shared" si="34"/>
        <v>6</v>
      </c>
      <c r="S203" s="20">
        <f t="shared" si="35"/>
        <v>3</v>
      </c>
      <c r="T203" s="20">
        <f t="shared" si="36"/>
        <v>4</v>
      </c>
      <c r="U203" s="20">
        <f t="shared" si="37"/>
        <v>7</v>
      </c>
      <c r="W203" s="20" t="str">
        <f t="shared" si="38"/>
        <v>M2</v>
      </c>
      <c r="X203" s="20" t="str">
        <f t="shared" si="39"/>
        <v>M4</v>
      </c>
      <c r="Y203" s="20" t="str">
        <f t="shared" si="40"/>
        <v>M1</v>
      </c>
      <c r="Z203" s="20" t="str">
        <f t="shared" si="41"/>
        <v>M2</v>
      </c>
      <c r="AA203" s="20" t="str">
        <f t="shared" si="42"/>
        <v>A</v>
      </c>
    </row>
    <row r="204" spans="10:27" ht="16.5">
      <c r="J204" s="16">
        <v>200</v>
      </c>
      <c r="K204" s="19" t="s">
        <v>42</v>
      </c>
      <c r="L204" s="19" t="s">
        <v>69</v>
      </c>
      <c r="M204" s="19" t="s">
        <v>70</v>
      </c>
      <c r="N204" s="19" t="s">
        <v>43</v>
      </c>
      <c r="O204" s="19" t="s">
        <v>41</v>
      </c>
      <c r="Q204" s="20">
        <f t="shared" si="33"/>
        <v>8</v>
      </c>
      <c r="R204" s="20">
        <f t="shared" si="34"/>
        <v>14</v>
      </c>
      <c r="S204" s="20">
        <f t="shared" si="35"/>
        <v>14</v>
      </c>
      <c r="T204" s="20">
        <f t="shared" si="36"/>
        <v>9</v>
      </c>
      <c r="U204" s="20">
        <f t="shared" si="37"/>
        <v>7</v>
      </c>
      <c r="W204" s="20" t="str">
        <f t="shared" si="38"/>
        <v>K</v>
      </c>
      <c r="X204" s="20" t="str">
        <f t="shared" si="39"/>
        <v>M4G</v>
      </c>
      <c r="Y204" s="20" t="str">
        <f t="shared" si="40"/>
        <v>M4G</v>
      </c>
      <c r="Z204" s="20" t="str">
        <f t="shared" si="41"/>
        <v>Q</v>
      </c>
      <c r="AA204" s="20" t="str">
        <f t="shared" si="42"/>
        <v>A</v>
      </c>
    </row>
    <row r="205" spans="10:27" ht="16.5">
      <c r="J205" s="16">
        <v>201</v>
      </c>
      <c r="K205" s="19" t="s">
        <v>43</v>
      </c>
      <c r="L205" s="19" t="s">
        <v>212</v>
      </c>
      <c r="M205" s="19" t="s">
        <v>43</v>
      </c>
      <c r="N205" s="19" t="s">
        <v>33</v>
      </c>
      <c r="O205" s="19" t="s">
        <v>44</v>
      </c>
      <c r="Q205" s="20">
        <f t="shared" si="33"/>
        <v>9</v>
      </c>
      <c r="R205" s="20">
        <f t="shared" si="34"/>
        <v>3</v>
      </c>
      <c r="S205" s="20">
        <f t="shared" si="35"/>
        <v>9</v>
      </c>
      <c r="T205" s="20">
        <f t="shared" si="36"/>
        <v>6</v>
      </c>
      <c r="U205" s="20">
        <f t="shared" si="37"/>
        <v>10</v>
      </c>
      <c r="W205" s="20" t="str">
        <f t="shared" si="38"/>
        <v>Q</v>
      </c>
      <c r="X205" s="20" t="str">
        <f t="shared" si="39"/>
        <v>M1</v>
      </c>
      <c r="Y205" s="20" t="str">
        <f t="shared" si="40"/>
        <v>Q</v>
      </c>
      <c r="Z205" s="20" t="str">
        <f t="shared" si="41"/>
        <v>M4</v>
      </c>
      <c r="AA205" s="20" t="str">
        <f t="shared" si="42"/>
        <v>J</v>
      </c>
    </row>
    <row r="206" spans="10:27" ht="16.5">
      <c r="J206" s="29">
        <v>202</v>
      </c>
      <c r="K206" s="19" t="s">
        <v>41</v>
      </c>
      <c r="L206" s="19" t="s">
        <v>138</v>
      </c>
      <c r="M206" s="19" t="s">
        <v>143</v>
      </c>
      <c r="N206" s="19" t="s">
        <v>137</v>
      </c>
      <c r="O206" s="19" t="s">
        <v>32</v>
      </c>
      <c r="Q206" s="20">
        <f t="shared" si="33"/>
        <v>7</v>
      </c>
      <c r="R206" s="20">
        <f t="shared" si="34"/>
        <v>8</v>
      </c>
      <c r="S206" s="20">
        <f t="shared" si="35"/>
        <v>4</v>
      </c>
      <c r="T206" s="20">
        <f t="shared" si="36"/>
        <v>7</v>
      </c>
      <c r="U206" s="20">
        <f t="shared" si="37"/>
        <v>5</v>
      </c>
      <c r="W206" s="20" t="str">
        <f t="shared" si="38"/>
        <v>A</v>
      </c>
      <c r="X206" s="20" t="str">
        <f t="shared" si="39"/>
        <v>K</v>
      </c>
      <c r="Y206" s="20" t="str">
        <f t="shared" si="40"/>
        <v>M2</v>
      </c>
      <c r="Z206" s="20" t="str">
        <f t="shared" si="41"/>
        <v>A</v>
      </c>
      <c r="AA206" s="20" t="str">
        <f t="shared" si="42"/>
        <v>M3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74</v>
      </c>
      <c r="N207" s="19" t="s">
        <v>43</v>
      </c>
      <c r="O207" s="19" t="s">
        <v>42</v>
      </c>
      <c r="Q207" s="20">
        <f t="shared" si="33"/>
        <v>7</v>
      </c>
      <c r="R207" s="20">
        <f t="shared" si="34"/>
        <v>7</v>
      </c>
      <c r="S207" s="20">
        <f t="shared" si="35"/>
        <v>16</v>
      </c>
      <c r="T207" s="20">
        <f t="shared" si="36"/>
        <v>9</v>
      </c>
      <c r="U207" s="20">
        <f t="shared" si="37"/>
        <v>8</v>
      </c>
      <c r="W207" s="20" t="str">
        <f t="shared" si="38"/>
        <v>A</v>
      </c>
      <c r="X207" s="20" t="str">
        <f t="shared" si="39"/>
        <v>A</v>
      </c>
      <c r="Y207" s="20" t="str">
        <f t="shared" si="40"/>
        <v>KG</v>
      </c>
      <c r="Z207" s="20" t="str">
        <f t="shared" si="41"/>
        <v>Q</v>
      </c>
      <c r="AA207" s="20" t="str">
        <f t="shared" si="42"/>
        <v>K</v>
      </c>
    </row>
    <row r="208" spans="10:27" ht="16.5">
      <c r="J208" s="29">
        <v>204</v>
      </c>
      <c r="K208" s="19" t="s">
        <v>44</v>
      </c>
      <c r="L208" s="19" t="s">
        <v>36</v>
      </c>
      <c r="M208" s="19" t="s">
        <v>41</v>
      </c>
      <c r="N208" s="19" t="s">
        <v>73</v>
      </c>
      <c r="O208" s="19" t="s">
        <v>42</v>
      </c>
      <c r="Q208" s="20">
        <f t="shared" si="33"/>
        <v>10</v>
      </c>
      <c r="R208" s="20">
        <f t="shared" si="34"/>
        <v>4</v>
      </c>
      <c r="S208" s="20">
        <f t="shared" si="35"/>
        <v>7</v>
      </c>
      <c r="T208" s="20">
        <f t="shared" si="36"/>
        <v>16</v>
      </c>
      <c r="U208" s="20">
        <f t="shared" si="37"/>
        <v>8</v>
      </c>
      <c r="W208" s="20" t="str">
        <f t="shared" si="38"/>
        <v>J</v>
      </c>
      <c r="X208" s="20" t="str">
        <f t="shared" si="39"/>
        <v>M2</v>
      </c>
      <c r="Y208" s="20" t="str">
        <f t="shared" si="40"/>
        <v>A</v>
      </c>
      <c r="Z208" s="20" t="str">
        <f t="shared" si="41"/>
        <v>KG</v>
      </c>
      <c r="AA208" s="20" t="str">
        <f t="shared" si="42"/>
        <v>K</v>
      </c>
    </row>
    <row r="209" spans="10:27" ht="16.5">
      <c r="J209" s="16">
        <v>205</v>
      </c>
      <c r="K209" s="19" t="s">
        <v>44</v>
      </c>
      <c r="L209" s="19" t="s">
        <v>77</v>
      </c>
      <c r="M209" s="19" t="s">
        <v>43</v>
      </c>
      <c r="N209" s="19" t="s">
        <v>44</v>
      </c>
      <c r="O209" s="19" t="s">
        <v>44</v>
      </c>
      <c r="Q209" s="20">
        <f t="shared" si="33"/>
        <v>10</v>
      </c>
      <c r="R209" s="20">
        <f t="shared" si="34"/>
        <v>18</v>
      </c>
      <c r="S209" s="20">
        <f t="shared" si="35"/>
        <v>9</v>
      </c>
      <c r="T209" s="20">
        <f t="shared" si="36"/>
        <v>10</v>
      </c>
      <c r="U209" s="20">
        <f t="shared" si="37"/>
        <v>10</v>
      </c>
      <c r="W209" s="20" t="str">
        <f t="shared" si="38"/>
        <v>J</v>
      </c>
      <c r="X209" s="20" t="str">
        <f t="shared" si="39"/>
        <v>JG</v>
      </c>
      <c r="Y209" s="20" t="str">
        <f t="shared" si="40"/>
        <v>Q</v>
      </c>
      <c r="Z209" s="20" t="str">
        <f t="shared" si="41"/>
        <v>J</v>
      </c>
      <c r="AA209" s="20" t="str">
        <f t="shared" si="42"/>
        <v>J</v>
      </c>
    </row>
    <row r="210" spans="10:27" ht="16.5">
      <c r="J210" s="16">
        <v>206</v>
      </c>
      <c r="K210" s="19" t="s">
        <v>34</v>
      </c>
      <c r="L210" s="19" t="s">
        <v>139</v>
      </c>
      <c r="M210" s="19" t="s">
        <v>138</v>
      </c>
      <c r="N210" s="19" t="s">
        <v>33</v>
      </c>
      <c r="O210" s="19" t="s">
        <v>43</v>
      </c>
      <c r="Q210" s="20">
        <f t="shared" si="33"/>
        <v>2</v>
      </c>
      <c r="R210" s="20">
        <f t="shared" si="34"/>
        <v>9</v>
      </c>
      <c r="S210" s="20">
        <f t="shared" si="35"/>
        <v>8</v>
      </c>
      <c r="T210" s="20">
        <f t="shared" si="36"/>
        <v>6</v>
      </c>
      <c r="U210" s="20">
        <f t="shared" si="37"/>
        <v>9</v>
      </c>
      <c r="W210" s="20" t="str">
        <f t="shared" si="38"/>
        <v>Scatter</v>
      </c>
      <c r="X210" s="20" t="str">
        <f t="shared" si="39"/>
        <v>Q</v>
      </c>
      <c r="Y210" s="20" t="str">
        <f t="shared" si="40"/>
        <v>K</v>
      </c>
      <c r="Z210" s="20" t="str">
        <f t="shared" si="41"/>
        <v>M4</v>
      </c>
      <c r="AA210" s="20" t="str">
        <f t="shared" si="42"/>
        <v>Q</v>
      </c>
    </row>
    <row r="211" spans="10:27" ht="16.5">
      <c r="J211" s="29">
        <v>207</v>
      </c>
      <c r="K211" s="19" t="s">
        <v>42</v>
      </c>
      <c r="L211" s="19" t="s">
        <v>71</v>
      </c>
      <c r="M211" s="19" t="s">
        <v>74</v>
      </c>
      <c r="N211" s="19" t="s">
        <v>43</v>
      </c>
      <c r="O211" s="19" t="s">
        <v>41</v>
      </c>
      <c r="Q211" s="20">
        <f t="shared" si="33"/>
        <v>8</v>
      </c>
      <c r="R211" s="20">
        <f t="shared" si="34"/>
        <v>15</v>
      </c>
      <c r="S211" s="20">
        <f t="shared" si="35"/>
        <v>16</v>
      </c>
      <c r="T211" s="20">
        <f t="shared" si="36"/>
        <v>9</v>
      </c>
      <c r="U211" s="20">
        <f t="shared" si="37"/>
        <v>7</v>
      </c>
      <c r="W211" s="20" t="str">
        <f t="shared" si="38"/>
        <v>K</v>
      </c>
      <c r="X211" s="20" t="str">
        <f t="shared" si="39"/>
        <v>AG</v>
      </c>
      <c r="Y211" s="20" t="str">
        <f t="shared" si="40"/>
        <v>KG</v>
      </c>
      <c r="Z211" s="20" t="str">
        <f t="shared" si="41"/>
        <v>Q</v>
      </c>
      <c r="AA211" s="20" t="str">
        <f t="shared" si="42"/>
        <v>A</v>
      </c>
    </row>
    <row r="212" spans="10:27" ht="16.5">
      <c r="J212" s="29">
        <v>208</v>
      </c>
      <c r="K212" s="19" t="s">
        <v>36</v>
      </c>
      <c r="L212" s="19" t="s">
        <v>41</v>
      </c>
      <c r="M212" s="19" t="s">
        <v>43</v>
      </c>
      <c r="N212" s="19" t="s">
        <v>42</v>
      </c>
      <c r="O212" s="19" t="s">
        <v>42</v>
      </c>
      <c r="Q212" s="20">
        <f t="shared" si="33"/>
        <v>4</v>
      </c>
      <c r="R212" s="20">
        <f t="shared" si="34"/>
        <v>7</v>
      </c>
      <c r="S212" s="20">
        <f t="shared" si="35"/>
        <v>9</v>
      </c>
      <c r="T212" s="20">
        <f t="shared" si="36"/>
        <v>8</v>
      </c>
      <c r="U212" s="20">
        <f t="shared" si="37"/>
        <v>8</v>
      </c>
      <c r="W212" s="20" t="str">
        <f t="shared" si="38"/>
        <v>M2</v>
      </c>
      <c r="X212" s="20" t="str">
        <f t="shared" si="39"/>
        <v>A</v>
      </c>
      <c r="Y212" s="20" t="str">
        <f t="shared" si="40"/>
        <v>Q</v>
      </c>
      <c r="Z212" s="20" t="str">
        <f t="shared" si="41"/>
        <v>K</v>
      </c>
      <c r="AA212" s="20" t="str">
        <f t="shared" si="42"/>
        <v>K</v>
      </c>
    </row>
    <row r="213" spans="10:27" ht="16.5">
      <c r="J213" s="29">
        <v>209</v>
      </c>
      <c r="K213" s="19" t="s">
        <v>42</v>
      </c>
      <c r="L213" s="19" t="s">
        <v>33</v>
      </c>
      <c r="M213" s="19" t="s">
        <v>142</v>
      </c>
      <c r="N213" s="19" t="s">
        <v>43</v>
      </c>
      <c r="O213" s="19" t="s">
        <v>41</v>
      </c>
      <c r="Q213" s="20">
        <f t="shared" si="33"/>
        <v>8</v>
      </c>
      <c r="R213" s="20">
        <f t="shared" si="34"/>
        <v>6</v>
      </c>
      <c r="S213" s="20">
        <f t="shared" si="35"/>
        <v>5</v>
      </c>
      <c r="T213" s="20">
        <f t="shared" si="36"/>
        <v>9</v>
      </c>
      <c r="U213" s="20">
        <f t="shared" si="37"/>
        <v>7</v>
      </c>
      <c r="W213" s="20" t="str">
        <f t="shared" si="38"/>
        <v>K</v>
      </c>
      <c r="X213" s="20" t="str">
        <f t="shared" si="39"/>
        <v>M4</v>
      </c>
      <c r="Y213" s="20" t="str">
        <f t="shared" si="40"/>
        <v>M3</v>
      </c>
      <c r="Z213" s="20" t="str">
        <f t="shared" si="41"/>
        <v>Q</v>
      </c>
      <c r="AA213" s="20" t="str">
        <f t="shared" si="42"/>
        <v>A</v>
      </c>
    </row>
    <row r="214" spans="10:27" ht="16.5">
      <c r="J214" s="16">
        <v>210</v>
      </c>
      <c r="K214" s="19" t="s">
        <v>44</v>
      </c>
      <c r="L214" s="19" t="s">
        <v>76</v>
      </c>
      <c r="M214" s="19" t="s">
        <v>138</v>
      </c>
      <c r="N214" s="19" t="s">
        <v>70</v>
      </c>
      <c r="O214" s="19" t="s">
        <v>44</v>
      </c>
      <c r="Q214" s="20">
        <f t="shared" si="33"/>
        <v>10</v>
      </c>
      <c r="R214" s="20">
        <f t="shared" si="34"/>
        <v>17</v>
      </c>
      <c r="S214" s="20">
        <f t="shared" si="35"/>
        <v>8</v>
      </c>
      <c r="T214" s="20">
        <f t="shared" si="36"/>
        <v>14</v>
      </c>
      <c r="U214" s="20">
        <f t="shared" si="37"/>
        <v>10</v>
      </c>
      <c r="W214" s="20" t="str">
        <f t="shared" si="38"/>
        <v>J</v>
      </c>
      <c r="X214" s="20" t="str">
        <f t="shared" si="39"/>
        <v>QG</v>
      </c>
      <c r="Y214" s="20" t="str">
        <f t="shared" si="40"/>
        <v>K</v>
      </c>
      <c r="Z214" s="20" t="str">
        <f t="shared" si="41"/>
        <v>M4G</v>
      </c>
      <c r="AA214" s="20" t="str">
        <f t="shared" si="42"/>
        <v>J</v>
      </c>
    </row>
    <row r="215" spans="10:27" ht="16.5">
      <c r="J215" s="16">
        <v>211</v>
      </c>
      <c r="K215" s="19" t="s">
        <v>43</v>
      </c>
      <c r="L215" s="19" t="s">
        <v>139</v>
      </c>
      <c r="M215" s="19" t="s">
        <v>140</v>
      </c>
      <c r="N215" s="19" t="s">
        <v>33</v>
      </c>
      <c r="O215" s="19" t="s">
        <v>41</v>
      </c>
      <c r="Q215" s="20">
        <f t="shared" si="33"/>
        <v>9</v>
      </c>
      <c r="R215" s="20">
        <f t="shared" si="34"/>
        <v>9</v>
      </c>
      <c r="S215" s="20">
        <f t="shared" si="35"/>
        <v>10</v>
      </c>
      <c r="T215" s="20">
        <f t="shared" si="36"/>
        <v>6</v>
      </c>
      <c r="U215" s="20">
        <f t="shared" si="37"/>
        <v>7</v>
      </c>
      <c r="W215" s="20" t="str">
        <f t="shared" si="38"/>
        <v>Q</v>
      </c>
      <c r="X215" s="20" t="str">
        <f t="shared" si="39"/>
        <v>Q</v>
      </c>
      <c r="Y215" s="20" t="str">
        <f t="shared" si="40"/>
        <v>J</v>
      </c>
      <c r="Z215" s="20" t="str">
        <f t="shared" si="41"/>
        <v>M4</v>
      </c>
      <c r="AA215" s="20" t="str">
        <f t="shared" si="42"/>
        <v>A</v>
      </c>
    </row>
    <row r="216" spans="10:27" ht="16.5">
      <c r="J216" s="29">
        <v>212</v>
      </c>
      <c r="K216" s="19" t="s">
        <v>43</v>
      </c>
      <c r="L216" s="19" t="s">
        <v>33</v>
      </c>
      <c r="M216" s="19" t="s">
        <v>143</v>
      </c>
      <c r="N216" s="19" t="s">
        <v>42</v>
      </c>
      <c r="O216" s="19" t="s">
        <v>44</v>
      </c>
      <c r="Q216" s="20">
        <f t="shared" si="33"/>
        <v>9</v>
      </c>
      <c r="R216" s="20">
        <f t="shared" si="34"/>
        <v>6</v>
      </c>
      <c r="S216" s="20">
        <f t="shared" si="35"/>
        <v>4</v>
      </c>
      <c r="T216" s="20">
        <f t="shared" si="36"/>
        <v>8</v>
      </c>
      <c r="U216" s="20">
        <f t="shared" si="37"/>
        <v>10</v>
      </c>
      <c r="W216" s="20" t="str">
        <f t="shared" si="38"/>
        <v>Q</v>
      </c>
      <c r="X216" s="20" t="str">
        <f t="shared" si="39"/>
        <v>M4</v>
      </c>
      <c r="Y216" s="20" t="str">
        <f t="shared" si="40"/>
        <v>M2</v>
      </c>
      <c r="Z216" s="20" t="str">
        <f t="shared" si="41"/>
        <v>K</v>
      </c>
      <c r="AA216" s="20" t="str">
        <f t="shared" si="42"/>
        <v>J</v>
      </c>
    </row>
    <row r="217" spans="10:27" ht="16.5">
      <c r="J217" s="29">
        <v>213</v>
      </c>
      <c r="K217" s="19" t="s">
        <v>138</v>
      </c>
      <c r="L217" s="19" t="s">
        <v>41</v>
      </c>
      <c r="M217" s="19" t="s">
        <v>32</v>
      </c>
      <c r="N217" s="19" t="s">
        <v>35</v>
      </c>
      <c r="O217" s="19" t="s">
        <v>44</v>
      </c>
      <c r="Q217" s="20">
        <f t="shared" si="33"/>
        <v>8</v>
      </c>
      <c r="R217" s="20">
        <f t="shared" si="34"/>
        <v>7</v>
      </c>
      <c r="S217" s="20">
        <f t="shared" si="35"/>
        <v>5</v>
      </c>
      <c r="T217" s="20">
        <f t="shared" si="36"/>
        <v>3</v>
      </c>
      <c r="U217" s="20">
        <f t="shared" si="37"/>
        <v>10</v>
      </c>
      <c r="W217" s="20" t="str">
        <f t="shared" si="38"/>
        <v>K</v>
      </c>
      <c r="X217" s="20" t="str">
        <f t="shared" si="39"/>
        <v>A</v>
      </c>
      <c r="Y217" s="20" t="str">
        <f t="shared" si="40"/>
        <v>M3</v>
      </c>
      <c r="Z217" s="20" t="str">
        <f t="shared" si="41"/>
        <v>M1</v>
      </c>
      <c r="AA217" s="20" t="str">
        <f t="shared" si="42"/>
        <v>J</v>
      </c>
    </row>
    <row r="218" spans="10:27" ht="16.5">
      <c r="J218" s="29">
        <v>214</v>
      </c>
      <c r="K218" s="19" t="s">
        <v>41</v>
      </c>
      <c r="L218" s="19" t="s">
        <v>212</v>
      </c>
      <c r="M218" s="19" t="s">
        <v>41</v>
      </c>
      <c r="N218" s="19" t="s">
        <v>42</v>
      </c>
      <c r="O218" s="19" t="s">
        <v>43</v>
      </c>
      <c r="Q218" s="20">
        <f t="shared" si="33"/>
        <v>7</v>
      </c>
      <c r="R218" s="20">
        <f t="shared" si="34"/>
        <v>3</v>
      </c>
      <c r="S218" s="20">
        <f t="shared" si="35"/>
        <v>7</v>
      </c>
      <c r="T218" s="20">
        <f t="shared" si="36"/>
        <v>8</v>
      </c>
      <c r="U218" s="20">
        <f t="shared" si="37"/>
        <v>9</v>
      </c>
      <c r="W218" s="20" t="str">
        <f t="shared" si="38"/>
        <v>A</v>
      </c>
      <c r="X218" s="20" t="str">
        <f t="shared" si="39"/>
        <v>M1</v>
      </c>
      <c r="Y218" s="20" t="str">
        <f t="shared" si="40"/>
        <v>A</v>
      </c>
      <c r="Z218" s="20" t="str">
        <f t="shared" si="41"/>
        <v>K</v>
      </c>
      <c r="AA218" s="20" t="str">
        <f t="shared" si="42"/>
        <v>Q</v>
      </c>
    </row>
    <row r="219" spans="10:27" ht="16.5">
      <c r="J219" s="16">
        <v>215</v>
      </c>
      <c r="K219" s="19" t="s">
        <v>33</v>
      </c>
      <c r="L219" s="19" t="s">
        <v>78</v>
      </c>
      <c r="M219" s="19" t="s">
        <v>141</v>
      </c>
      <c r="N219" s="19" t="s">
        <v>42</v>
      </c>
      <c r="O219" s="19" t="s">
        <v>36</v>
      </c>
      <c r="Q219" s="20">
        <f t="shared" si="33"/>
        <v>6</v>
      </c>
      <c r="R219" s="20">
        <f t="shared" si="34"/>
        <v>18</v>
      </c>
      <c r="S219" s="20">
        <f t="shared" si="35"/>
        <v>6</v>
      </c>
      <c r="T219" s="20">
        <f t="shared" si="36"/>
        <v>8</v>
      </c>
      <c r="U219" s="20">
        <f t="shared" si="37"/>
        <v>4</v>
      </c>
      <c r="W219" s="20" t="str">
        <f t="shared" si="38"/>
        <v>M4</v>
      </c>
      <c r="X219" s="20" t="str">
        <f t="shared" si="39"/>
        <v>JG</v>
      </c>
      <c r="Y219" s="20" t="str">
        <f t="shared" si="40"/>
        <v>M4</v>
      </c>
      <c r="Z219" s="20" t="str">
        <f t="shared" si="41"/>
        <v>K</v>
      </c>
      <c r="AA219" s="20" t="str">
        <f t="shared" si="42"/>
        <v>M2</v>
      </c>
    </row>
    <row r="220" spans="10:27" ht="16.5">
      <c r="J220" s="16">
        <v>216</v>
      </c>
      <c r="K220" s="19" t="s">
        <v>44</v>
      </c>
      <c r="L220" s="19" t="s">
        <v>44</v>
      </c>
      <c r="M220" s="19" t="s">
        <v>70</v>
      </c>
      <c r="N220" s="19" t="s">
        <v>78</v>
      </c>
      <c r="O220" s="19" t="s">
        <v>43</v>
      </c>
      <c r="Q220" s="20">
        <f t="shared" si="33"/>
        <v>10</v>
      </c>
      <c r="R220" s="20">
        <f t="shared" si="34"/>
        <v>10</v>
      </c>
      <c r="S220" s="20">
        <f t="shared" si="35"/>
        <v>14</v>
      </c>
      <c r="T220" s="20">
        <f t="shared" si="36"/>
        <v>18</v>
      </c>
      <c r="U220" s="20">
        <f t="shared" si="37"/>
        <v>9</v>
      </c>
      <c r="W220" s="20" t="str">
        <f t="shared" si="38"/>
        <v>J</v>
      </c>
      <c r="X220" s="20" t="str">
        <f t="shared" si="39"/>
        <v>J</v>
      </c>
      <c r="Y220" s="20" t="str">
        <f t="shared" si="40"/>
        <v>M4G</v>
      </c>
      <c r="Z220" s="20" t="str">
        <f t="shared" si="41"/>
        <v>JG</v>
      </c>
      <c r="AA220" s="20" t="str">
        <f t="shared" si="42"/>
        <v>Q</v>
      </c>
    </row>
    <row r="221" spans="10:27" ht="16.5">
      <c r="J221" s="29">
        <v>217</v>
      </c>
      <c r="K221" s="19" t="s">
        <v>44</v>
      </c>
      <c r="L221" s="19" t="s">
        <v>41</v>
      </c>
      <c r="M221" s="19" t="s">
        <v>212</v>
      </c>
      <c r="N221" s="19" t="s">
        <v>43</v>
      </c>
      <c r="O221" s="19" t="s">
        <v>41</v>
      </c>
      <c r="Q221" s="20">
        <f t="shared" si="33"/>
        <v>10</v>
      </c>
      <c r="R221" s="20">
        <f t="shared" si="34"/>
        <v>7</v>
      </c>
      <c r="S221" s="20">
        <f t="shared" si="35"/>
        <v>3</v>
      </c>
      <c r="T221" s="20">
        <f t="shared" si="36"/>
        <v>9</v>
      </c>
      <c r="U221" s="20">
        <f t="shared" si="37"/>
        <v>7</v>
      </c>
      <c r="W221" s="20" t="str">
        <f t="shared" si="38"/>
        <v>J</v>
      </c>
      <c r="X221" s="20" t="str">
        <f t="shared" si="39"/>
        <v>A</v>
      </c>
      <c r="Y221" s="20" t="str">
        <f t="shared" si="40"/>
        <v>M1</v>
      </c>
      <c r="Z221" s="20" t="str">
        <f t="shared" si="41"/>
        <v>Q</v>
      </c>
      <c r="AA221" s="20" t="str">
        <f t="shared" si="42"/>
        <v>A</v>
      </c>
    </row>
    <row r="222" spans="10:27" ht="16.5">
      <c r="J222" s="29">
        <v>218</v>
      </c>
      <c r="K222" s="19" t="s">
        <v>33</v>
      </c>
      <c r="L222" s="19" t="s">
        <v>33</v>
      </c>
      <c r="M222" s="19" t="s">
        <v>43</v>
      </c>
      <c r="N222" s="19" t="s">
        <v>33</v>
      </c>
      <c r="O222" s="19" t="s">
        <v>33</v>
      </c>
      <c r="Q222" s="20">
        <f t="shared" si="33"/>
        <v>6</v>
      </c>
      <c r="R222" s="20">
        <f t="shared" si="34"/>
        <v>6</v>
      </c>
      <c r="S222" s="20">
        <f t="shared" si="35"/>
        <v>9</v>
      </c>
      <c r="T222" s="20">
        <f t="shared" si="36"/>
        <v>6</v>
      </c>
      <c r="U222" s="20">
        <f t="shared" si="37"/>
        <v>6</v>
      </c>
      <c r="W222" s="20" t="str">
        <f t="shared" si="38"/>
        <v>M4</v>
      </c>
      <c r="X222" s="20" t="str">
        <f t="shared" si="39"/>
        <v>M4</v>
      </c>
      <c r="Y222" s="20" t="str">
        <f t="shared" si="40"/>
        <v>Q</v>
      </c>
      <c r="Z222" s="20" t="str">
        <f t="shared" si="41"/>
        <v>M4</v>
      </c>
      <c r="AA222" s="20" t="str">
        <f t="shared" si="42"/>
        <v>M4</v>
      </c>
    </row>
    <row r="223" spans="10:27" ht="16.5">
      <c r="J223" s="29">
        <v>219</v>
      </c>
      <c r="K223" s="19" t="s">
        <v>42</v>
      </c>
      <c r="L223" s="19" t="s">
        <v>70</v>
      </c>
      <c r="M223" s="19" t="s">
        <v>32</v>
      </c>
      <c r="N223" s="19" t="s">
        <v>43</v>
      </c>
      <c r="O223" s="19" t="s">
        <v>44</v>
      </c>
      <c r="Q223" s="20">
        <f t="shared" si="33"/>
        <v>8</v>
      </c>
      <c r="R223" s="20">
        <f t="shared" si="34"/>
        <v>14</v>
      </c>
      <c r="S223" s="20">
        <f t="shared" si="35"/>
        <v>5</v>
      </c>
      <c r="T223" s="20">
        <f t="shared" si="36"/>
        <v>9</v>
      </c>
      <c r="U223" s="20">
        <f t="shared" si="37"/>
        <v>10</v>
      </c>
      <c r="W223" s="20" t="str">
        <f t="shared" si="38"/>
        <v>K</v>
      </c>
      <c r="X223" s="20" t="str">
        <f t="shared" si="39"/>
        <v>M4G</v>
      </c>
      <c r="Y223" s="20" t="str">
        <f t="shared" si="40"/>
        <v>M3</v>
      </c>
      <c r="Z223" s="20" t="str">
        <f t="shared" si="41"/>
        <v>Q</v>
      </c>
      <c r="AA223" s="20" t="str">
        <f t="shared" si="42"/>
        <v>J</v>
      </c>
    </row>
    <row r="224" spans="10:27" ht="16.5">
      <c r="J224" s="16">
        <v>220</v>
      </c>
      <c r="K224" s="19" t="s">
        <v>34</v>
      </c>
      <c r="L224" s="19" t="s">
        <v>212</v>
      </c>
      <c r="M224" s="19" t="s">
        <v>41</v>
      </c>
      <c r="N224" s="19" t="s">
        <v>35</v>
      </c>
      <c r="O224" s="19" t="s">
        <v>44</v>
      </c>
      <c r="Q224" s="20">
        <f t="shared" si="33"/>
        <v>2</v>
      </c>
      <c r="R224" s="20">
        <f t="shared" si="34"/>
        <v>3</v>
      </c>
      <c r="S224" s="20">
        <f t="shared" si="35"/>
        <v>7</v>
      </c>
      <c r="T224" s="20">
        <f t="shared" si="36"/>
        <v>3</v>
      </c>
      <c r="U224" s="20">
        <f t="shared" si="37"/>
        <v>10</v>
      </c>
      <c r="W224" s="20" t="str">
        <f t="shared" si="38"/>
        <v>Scatter</v>
      </c>
      <c r="X224" s="20" t="str">
        <f t="shared" si="39"/>
        <v>M1</v>
      </c>
      <c r="Y224" s="20" t="str">
        <f t="shared" si="40"/>
        <v>A</v>
      </c>
      <c r="Z224" s="20" t="str">
        <f t="shared" si="41"/>
        <v>M1</v>
      </c>
      <c r="AA224" s="20" t="str">
        <f t="shared" si="42"/>
        <v>J</v>
      </c>
    </row>
    <row r="225" spans="10:27" ht="16.5">
      <c r="J225" s="16">
        <v>221</v>
      </c>
      <c r="K225" s="19" t="s">
        <v>41</v>
      </c>
      <c r="L225" s="19" t="s">
        <v>74</v>
      </c>
      <c r="M225" s="19" t="s">
        <v>41</v>
      </c>
      <c r="N225" s="19" t="s">
        <v>44</v>
      </c>
      <c r="O225" s="19" t="s">
        <v>32</v>
      </c>
      <c r="Q225" s="20">
        <f t="shared" si="33"/>
        <v>7</v>
      </c>
      <c r="R225" s="20">
        <f t="shared" si="34"/>
        <v>16</v>
      </c>
      <c r="S225" s="20">
        <f t="shared" si="35"/>
        <v>7</v>
      </c>
      <c r="T225" s="20">
        <f t="shared" si="36"/>
        <v>10</v>
      </c>
      <c r="U225" s="20">
        <f t="shared" si="37"/>
        <v>5</v>
      </c>
      <c r="W225" s="20" t="str">
        <f t="shared" si="38"/>
        <v>A</v>
      </c>
      <c r="X225" s="20" t="str">
        <f t="shared" si="39"/>
        <v>KG</v>
      </c>
      <c r="Y225" s="20" t="str">
        <f t="shared" si="40"/>
        <v>A</v>
      </c>
      <c r="Z225" s="20" t="str">
        <f t="shared" si="41"/>
        <v>J</v>
      </c>
      <c r="AA225" s="20" t="str">
        <f t="shared" si="42"/>
        <v>M3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141</v>
      </c>
      <c r="N226" s="19" t="s">
        <v>36</v>
      </c>
      <c r="O226" s="19" t="s">
        <v>44</v>
      </c>
      <c r="Q226" s="20">
        <f t="shared" si="33"/>
        <v>4</v>
      </c>
      <c r="R226" s="20">
        <f t="shared" si="34"/>
        <v>7</v>
      </c>
      <c r="S226" s="20">
        <f t="shared" si="35"/>
        <v>6</v>
      </c>
      <c r="T226" s="20">
        <f t="shared" si="36"/>
        <v>4</v>
      </c>
      <c r="U226" s="20">
        <f t="shared" si="37"/>
        <v>10</v>
      </c>
      <c r="W226" s="20" t="str">
        <f t="shared" si="38"/>
        <v>M2</v>
      </c>
      <c r="X226" s="20" t="str">
        <f t="shared" si="39"/>
        <v>A</v>
      </c>
      <c r="Y226" s="20" t="str">
        <f t="shared" si="40"/>
        <v>M4</v>
      </c>
      <c r="Z226" s="20" t="str">
        <f t="shared" si="41"/>
        <v>M2</v>
      </c>
      <c r="AA226" s="20" t="str">
        <f t="shared" si="42"/>
        <v>J</v>
      </c>
    </row>
    <row r="227" spans="10:27" ht="16.5">
      <c r="J227" s="29">
        <v>223</v>
      </c>
      <c r="K227" s="19" t="s">
        <v>41</v>
      </c>
      <c r="L227" s="19" t="s">
        <v>71</v>
      </c>
      <c r="M227" s="19" t="s">
        <v>138</v>
      </c>
      <c r="N227" s="19" t="s">
        <v>42</v>
      </c>
      <c r="O227" s="19" t="s">
        <v>35</v>
      </c>
      <c r="Q227" s="20">
        <f t="shared" si="33"/>
        <v>7</v>
      </c>
      <c r="R227" s="20">
        <f t="shared" si="34"/>
        <v>15</v>
      </c>
      <c r="S227" s="20">
        <f t="shared" si="35"/>
        <v>8</v>
      </c>
      <c r="T227" s="20">
        <f t="shared" si="36"/>
        <v>8</v>
      </c>
      <c r="U227" s="20">
        <f t="shared" si="37"/>
        <v>3</v>
      </c>
      <c r="W227" s="20" t="str">
        <f t="shared" si="38"/>
        <v>A</v>
      </c>
      <c r="X227" s="20" t="str">
        <f t="shared" si="39"/>
        <v>AG</v>
      </c>
      <c r="Y227" s="20" t="str">
        <f t="shared" si="40"/>
        <v>K</v>
      </c>
      <c r="Z227" s="20" t="str">
        <f t="shared" si="41"/>
        <v>K</v>
      </c>
      <c r="AA227" s="20" t="str">
        <f t="shared" si="42"/>
        <v>M1</v>
      </c>
    </row>
    <row r="228" spans="10:27" ht="16.5">
      <c r="J228" s="29">
        <v>224</v>
      </c>
      <c r="K228" s="19" t="s">
        <v>32</v>
      </c>
      <c r="L228" s="19" t="s">
        <v>33</v>
      </c>
      <c r="M228" s="19" t="s">
        <v>74</v>
      </c>
      <c r="N228" s="19" t="s">
        <v>66</v>
      </c>
      <c r="O228" s="19" t="s">
        <v>44</v>
      </c>
      <c r="Q228" s="20">
        <f t="shared" si="33"/>
        <v>5</v>
      </c>
      <c r="R228" s="20">
        <f t="shared" si="34"/>
        <v>6</v>
      </c>
      <c r="S228" s="20">
        <f t="shared" si="35"/>
        <v>16</v>
      </c>
      <c r="T228" s="20">
        <f t="shared" si="36"/>
        <v>12</v>
      </c>
      <c r="U228" s="20">
        <f t="shared" si="37"/>
        <v>10</v>
      </c>
      <c r="W228" s="20" t="str">
        <f t="shared" si="38"/>
        <v>M3</v>
      </c>
      <c r="X228" s="20" t="str">
        <f t="shared" si="39"/>
        <v>M4</v>
      </c>
      <c r="Y228" s="20" t="str">
        <f t="shared" si="40"/>
        <v>KG</v>
      </c>
      <c r="Z228" s="20" t="str">
        <f t="shared" si="41"/>
        <v>M2G</v>
      </c>
      <c r="AA228" s="20" t="str">
        <f t="shared" si="42"/>
        <v>J</v>
      </c>
    </row>
    <row r="229" spans="10:27" ht="16.5">
      <c r="J229" s="16">
        <v>225</v>
      </c>
      <c r="K229" s="19" t="s">
        <v>36</v>
      </c>
      <c r="L229" s="19" t="s">
        <v>33</v>
      </c>
      <c r="M229" s="19" t="s">
        <v>43</v>
      </c>
      <c r="N229" s="19" t="s">
        <v>43</v>
      </c>
      <c r="O229" s="19" t="s">
        <v>33</v>
      </c>
      <c r="Q229" s="20">
        <f t="shared" si="33"/>
        <v>4</v>
      </c>
      <c r="R229" s="20">
        <f t="shared" si="34"/>
        <v>6</v>
      </c>
      <c r="S229" s="20">
        <f t="shared" si="35"/>
        <v>9</v>
      </c>
      <c r="T229" s="20">
        <f t="shared" si="36"/>
        <v>9</v>
      </c>
      <c r="U229" s="20">
        <f t="shared" si="37"/>
        <v>6</v>
      </c>
      <c r="W229" s="20" t="str">
        <f t="shared" si="38"/>
        <v>M2</v>
      </c>
      <c r="X229" s="20" t="str">
        <f t="shared" si="39"/>
        <v>M4</v>
      </c>
      <c r="Y229" s="20" t="str">
        <f t="shared" si="40"/>
        <v>Q</v>
      </c>
      <c r="Z229" s="20" t="str">
        <f t="shared" si="41"/>
        <v>Q</v>
      </c>
      <c r="AA229" s="20" t="str">
        <f t="shared" si="42"/>
        <v>M4</v>
      </c>
    </row>
    <row r="230" spans="10:27" ht="16.5">
      <c r="J230" s="16">
        <v>226</v>
      </c>
      <c r="K230" s="19" t="s">
        <v>32</v>
      </c>
      <c r="L230" s="19" t="s">
        <v>70</v>
      </c>
      <c r="M230" s="19" t="s">
        <v>32</v>
      </c>
      <c r="N230" s="19" t="s">
        <v>43</v>
      </c>
      <c r="O230" s="19" t="s">
        <v>32</v>
      </c>
      <c r="Q230" s="20">
        <f t="shared" si="33"/>
        <v>5</v>
      </c>
      <c r="R230" s="20">
        <f t="shared" si="34"/>
        <v>14</v>
      </c>
      <c r="S230" s="20">
        <f t="shared" si="35"/>
        <v>5</v>
      </c>
      <c r="T230" s="20">
        <f t="shared" si="36"/>
        <v>9</v>
      </c>
      <c r="U230" s="20">
        <f t="shared" si="37"/>
        <v>5</v>
      </c>
      <c r="W230" s="20" t="str">
        <f t="shared" si="38"/>
        <v>M3</v>
      </c>
      <c r="X230" s="20" t="str">
        <f t="shared" si="39"/>
        <v>M4G</v>
      </c>
      <c r="Y230" s="20" t="str">
        <f t="shared" si="40"/>
        <v>M3</v>
      </c>
      <c r="Z230" s="20" t="str">
        <f t="shared" si="41"/>
        <v>Q</v>
      </c>
      <c r="AA230" s="20" t="str">
        <f t="shared" si="42"/>
        <v>M3</v>
      </c>
    </row>
    <row r="231" spans="10:27" ht="16.5">
      <c r="J231" s="29">
        <v>227</v>
      </c>
      <c r="K231" s="19" t="s">
        <v>33</v>
      </c>
      <c r="L231" s="19" t="s">
        <v>44</v>
      </c>
      <c r="M231" s="19" t="s">
        <v>138</v>
      </c>
      <c r="N231" s="19" t="s">
        <v>36</v>
      </c>
      <c r="O231" s="19" t="s">
        <v>41</v>
      </c>
      <c r="Q231" s="20">
        <f t="shared" si="33"/>
        <v>6</v>
      </c>
      <c r="R231" s="20">
        <f t="shared" si="34"/>
        <v>10</v>
      </c>
      <c r="S231" s="20">
        <f t="shared" si="35"/>
        <v>8</v>
      </c>
      <c r="T231" s="20">
        <f t="shared" si="36"/>
        <v>4</v>
      </c>
      <c r="U231" s="20">
        <f t="shared" si="37"/>
        <v>7</v>
      </c>
      <c r="W231" s="20" t="str">
        <f t="shared" si="38"/>
        <v>M4</v>
      </c>
      <c r="X231" s="20" t="str">
        <f t="shared" si="39"/>
        <v>J</v>
      </c>
      <c r="Y231" s="20" t="str">
        <f t="shared" si="40"/>
        <v>K</v>
      </c>
      <c r="Z231" s="20" t="str">
        <f t="shared" si="41"/>
        <v>M2</v>
      </c>
      <c r="AA231" s="20" t="str">
        <f t="shared" si="42"/>
        <v>A</v>
      </c>
    </row>
    <row r="232" spans="10:27" ht="16.5">
      <c r="J232" s="29">
        <v>228</v>
      </c>
      <c r="K232" s="19" t="s">
        <v>138</v>
      </c>
      <c r="L232" s="19" t="s">
        <v>36</v>
      </c>
      <c r="M232" s="19" t="s">
        <v>41</v>
      </c>
      <c r="N232" s="19" t="s">
        <v>36</v>
      </c>
      <c r="O232" s="19" t="s">
        <v>42</v>
      </c>
      <c r="Q232" s="20">
        <f t="shared" si="33"/>
        <v>8</v>
      </c>
      <c r="R232" s="20">
        <f t="shared" si="34"/>
        <v>4</v>
      </c>
      <c r="S232" s="20">
        <f t="shared" si="35"/>
        <v>7</v>
      </c>
      <c r="T232" s="20">
        <f t="shared" si="36"/>
        <v>4</v>
      </c>
      <c r="U232" s="20">
        <f t="shared" si="37"/>
        <v>8</v>
      </c>
      <c r="W232" s="20" t="str">
        <f t="shared" si="38"/>
        <v>K</v>
      </c>
      <c r="X232" s="20" t="str">
        <f t="shared" si="39"/>
        <v>M2</v>
      </c>
      <c r="Y232" s="20" t="str">
        <f t="shared" si="40"/>
        <v>A</v>
      </c>
      <c r="Z232" s="20" t="str">
        <f t="shared" si="41"/>
        <v>M2</v>
      </c>
      <c r="AA232" s="20" t="str">
        <f t="shared" si="42"/>
        <v>K</v>
      </c>
    </row>
    <row r="233" spans="10:27" ht="16.5">
      <c r="J233" s="29">
        <v>229</v>
      </c>
      <c r="K233" s="19" t="s">
        <v>43</v>
      </c>
      <c r="L233" s="19" t="s">
        <v>41</v>
      </c>
      <c r="M233" s="19" t="s">
        <v>141</v>
      </c>
      <c r="N233" s="19" t="s">
        <v>41</v>
      </c>
      <c r="O233" s="19" t="s">
        <v>44</v>
      </c>
      <c r="Q233" s="20">
        <f t="shared" si="33"/>
        <v>9</v>
      </c>
      <c r="R233" s="20">
        <f t="shared" si="34"/>
        <v>7</v>
      </c>
      <c r="S233" s="20">
        <f t="shared" si="35"/>
        <v>6</v>
      </c>
      <c r="T233" s="20">
        <f t="shared" si="36"/>
        <v>7</v>
      </c>
      <c r="U233" s="20">
        <f t="shared" si="37"/>
        <v>10</v>
      </c>
      <c r="W233" s="20" t="str">
        <f t="shared" si="38"/>
        <v>Q</v>
      </c>
      <c r="X233" s="20" t="str">
        <f t="shared" si="39"/>
        <v>A</v>
      </c>
      <c r="Y233" s="20" t="str">
        <f t="shared" si="40"/>
        <v>M4</v>
      </c>
      <c r="Z233" s="20" t="str">
        <f t="shared" si="41"/>
        <v>A</v>
      </c>
      <c r="AA233" s="20" t="str">
        <f t="shared" si="42"/>
        <v>J</v>
      </c>
    </row>
    <row r="234" spans="10:27" ht="16.5">
      <c r="J234" s="16">
        <v>230</v>
      </c>
      <c r="K234" s="19" t="s">
        <v>36</v>
      </c>
      <c r="L234" s="19" t="s">
        <v>142</v>
      </c>
      <c r="M234" s="19" t="s">
        <v>34</v>
      </c>
      <c r="N234" s="19" t="s">
        <v>33</v>
      </c>
      <c r="O234" s="19" t="s">
        <v>44</v>
      </c>
      <c r="Q234" s="20">
        <f t="shared" si="33"/>
        <v>4</v>
      </c>
      <c r="R234" s="20">
        <f t="shared" si="34"/>
        <v>5</v>
      </c>
      <c r="S234" s="20">
        <f t="shared" si="35"/>
        <v>2</v>
      </c>
      <c r="T234" s="20">
        <f t="shared" si="36"/>
        <v>6</v>
      </c>
      <c r="U234" s="20">
        <f t="shared" si="37"/>
        <v>10</v>
      </c>
      <c r="W234" s="20" t="str">
        <f t="shared" si="38"/>
        <v>M2</v>
      </c>
      <c r="X234" s="20" t="str">
        <f t="shared" si="39"/>
        <v>M3</v>
      </c>
      <c r="Y234" s="20" t="str">
        <f t="shared" si="40"/>
        <v>Scatter</v>
      </c>
      <c r="Z234" s="20" t="str">
        <f t="shared" si="41"/>
        <v>M4</v>
      </c>
      <c r="AA234" s="20" t="str">
        <f t="shared" si="42"/>
        <v>J</v>
      </c>
    </row>
    <row r="235" spans="10:27" ht="16.5">
      <c r="J235" s="16">
        <v>231</v>
      </c>
      <c r="K235" s="19" t="s">
        <v>36</v>
      </c>
      <c r="L235" s="19" t="s">
        <v>41</v>
      </c>
      <c r="M235" s="19" t="s">
        <v>140</v>
      </c>
      <c r="N235" s="19" t="s">
        <v>36</v>
      </c>
      <c r="O235" s="19" t="s">
        <v>44</v>
      </c>
      <c r="Q235" s="20">
        <f t="shared" si="33"/>
        <v>4</v>
      </c>
      <c r="R235" s="20">
        <f t="shared" si="34"/>
        <v>7</v>
      </c>
      <c r="S235" s="20">
        <f t="shared" si="35"/>
        <v>10</v>
      </c>
      <c r="T235" s="20">
        <f t="shared" si="36"/>
        <v>4</v>
      </c>
      <c r="U235" s="20">
        <f t="shared" si="37"/>
        <v>10</v>
      </c>
      <c r="W235" s="20" t="str">
        <f t="shared" si="38"/>
        <v>M2</v>
      </c>
      <c r="X235" s="20" t="str">
        <f t="shared" si="39"/>
        <v>A</v>
      </c>
      <c r="Y235" s="20" t="str">
        <f t="shared" si="40"/>
        <v>J</v>
      </c>
      <c r="Z235" s="20" t="str">
        <f t="shared" si="41"/>
        <v>M2</v>
      </c>
      <c r="AA235" s="20" t="str">
        <f t="shared" si="42"/>
        <v>J</v>
      </c>
    </row>
    <row r="236" spans="10:27" ht="16.5">
      <c r="J236" s="29">
        <v>232</v>
      </c>
      <c r="K236" s="19" t="s">
        <v>32</v>
      </c>
      <c r="L236" s="19" t="s">
        <v>33</v>
      </c>
      <c r="M236" s="19" t="s">
        <v>138</v>
      </c>
      <c r="N236" s="19" t="s">
        <v>42</v>
      </c>
      <c r="O236" s="19" t="s">
        <v>33</v>
      </c>
      <c r="Q236" s="20">
        <f t="shared" si="33"/>
        <v>5</v>
      </c>
      <c r="R236" s="20">
        <f t="shared" si="34"/>
        <v>6</v>
      </c>
      <c r="S236" s="20">
        <f t="shared" si="35"/>
        <v>8</v>
      </c>
      <c r="T236" s="20">
        <f t="shared" si="36"/>
        <v>8</v>
      </c>
      <c r="U236" s="20">
        <f t="shared" si="37"/>
        <v>6</v>
      </c>
      <c r="W236" s="20" t="str">
        <f t="shared" si="38"/>
        <v>M3</v>
      </c>
      <c r="X236" s="20" t="str">
        <f t="shared" si="39"/>
        <v>M4</v>
      </c>
      <c r="Y236" s="20" t="str">
        <f t="shared" si="40"/>
        <v>K</v>
      </c>
      <c r="Z236" s="20" t="str">
        <f t="shared" si="41"/>
        <v>K</v>
      </c>
      <c r="AA236" s="20" t="str">
        <f t="shared" si="42"/>
        <v>M4</v>
      </c>
    </row>
    <row r="237" spans="10:27" ht="16.5">
      <c r="J237" s="29">
        <v>233</v>
      </c>
      <c r="K237" s="19" t="s">
        <v>33</v>
      </c>
      <c r="L237" s="19" t="s">
        <v>36</v>
      </c>
      <c r="M237" s="19" t="s">
        <v>43</v>
      </c>
      <c r="N237" s="19" t="s">
        <v>32</v>
      </c>
      <c r="O237" s="19" t="s">
        <v>42</v>
      </c>
      <c r="Q237" s="20">
        <f t="shared" si="33"/>
        <v>6</v>
      </c>
      <c r="R237" s="20">
        <f t="shared" si="34"/>
        <v>4</v>
      </c>
      <c r="S237" s="20">
        <f t="shared" si="35"/>
        <v>9</v>
      </c>
      <c r="T237" s="20">
        <f t="shared" si="36"/>
        <v>5</v>
      </c>
      <c r="U237" s="20">
        <f t="shared" si="37"/>
        <v>8</v>
      </c>
      <c r="W237" s="20" t="str">
        <f t="shared" si="38"/>
        <v>M4</v>
      </c>
      <c r="X237" s="20" t="str">
        <f t="shared" si="39"/>
        <v>M2</v>
      </c>
      <c r="Y237" s="20" t="str">
        <f t="shared" si="40"/>
        <v>Q</v>
      </c>
      <c r="Z237" s="20" t="str">
        <f t="shared" si="41"/>
        <v>M3</v>
      </c>
      <c r="AA237" s="20" t="str">
        <f t="shared" si="42"/>
        <v>K</v>
      </c>
    </row>
    <row r="238" spans="10:27" ht="16.5">
      <c r="J238" s="29">
        <v>234</v>
      </c>
      <c r="K238" s="19" t="s">
        <v>43</v>
      </c>
      <c r="L238" s="19" t="s">
        <v>41</v>
      </c>
      <c r="M238" s="19" t="s">
        <v>74</v>
      </c>
      <c r="N238" s="19" t="s">
        <v>137</v>
      </c>
      <c r="O238" s="19" t="s">
        <v>32</v>
      </c>
      <c r="Q238" s="20">
        <f t="shared" si="33"/>
        <v>9</v>
      </c>
      <c r="R238" s="20">
        <f t="shared" si="34"/>
        <v>7</v>
      </c>
      <c r="S238" s="20">
        <f t="shared" si="35"/>
        <v>16</v>
      </c>
      <c r="T238" s="20">
        <f t="shared" si="36"/>
        <v>7</v>
      </c>
      <c r="U238" s="20">
        <f t="shared" si="37"/>
        <v>5</v>
      </c>
      <c r="W238" s="20" t="str">
        <f t="shared" si="38"/>
        <v>Q</v>
      </c>
      <c r="X238" s="20" t="str">
        <f t="shared" si="39"/>
        <v>A</v>
      </c>
      <c r="Y238" s="20" t="str">
        <f t="shared" si="40"/>
        <v>KG</v>
      </c>
      <c r="Z238" s="20" t="str">
        <f t="shared" si="41"/>
        <v>A</v>
      </c>
      <c r="AA238" s="20" t="str">
        <f t="shared" si="42"/>
        <v>M3</v>
      </c>
    </row>
    <row r="239" spans="10:27" ht="16.5">
      <c r="J239" s="16">
        <v>235</v>
      </c>
      <c r="K239" s="19" t="s">
        <v>43</v>
      </c>
      <c r="L239" s="19" t="s">
        <v>70</v>
      </c>
      <c r="M239" s="19" t="s">
        <v>140</v>
      </c>
      <c r="N239" s="19" t="s">
        <v>42</v>
      </c>
      <c r="O239" s="19" t="s">
        <v>44</v>
      </c>
      <c r="Q239" s="20">
        <f t="shared" si="33"/>
        <v>9</v>
      </c>
      <c r="R239" s="20">
        <f t="shared" si="34"/>
        <v>14</v>
      </c>
      <c r="S239" s="20">
        <f t="shared" si="35"/>
        <v>10</v>
      </c>
      <c r="T239" s="20">
        <f t="shared" si="36"/>
        <v>8</v>
      </c>
      <c r="U239" s="20">
        <f t="shared" si="37"/>
        <v>10</v>
      </c>
      <c r="W239" s="20" t="str">
        <f t="shared" si="38"/>
        <v>Q</v>
      </c>
      <c r="X239" s="20" t="str">
        <f t="shared" si="39"/>
        <v>M4G</v>
      </c>
      <c r="Y239" s="20" t="str">
        <f t="shared" si="40"/>
        <v>J</v>
      </c>
      <c r="Z239" s="20" t="str">
        <f t="shared" si="41"/>
        <v>K</v>
      </c>
      <c r="AA239" s="20" t="str">
        <f t="shared" si="42"/>
        <v>J</v>
      </c>
    </row>
    <row r="240" spans="10:27" ht="16.5">
      <c r="J240" s="16">
        <v>236</v>
      </c>
      <c r="K240" s="19" t="s">
        <v>32</v>
      </c>
      <c r="L240" s="19" t="s">
        <v>33</v>
      </c>
      <c r="M240" s="19" t="s">
        <v>74</v>
      </c>
      <c r="N240" s="19" t="s">
        <v>42</v>
      </c>
      <c r="O240" s="19" t="s">
        <v>36</v>
      </c>
      <c r="Q240" s="20">
        <f t="shared" si="33"/>
        <v>5</v>
      </c>
      <c r="R240" s="20">
        <f t="shared" si="34"/>
        <v>6</v>
      </c>
      <c r="S240" s="20">
        <f t="shared" si="35"/>
        <v>16</v>
      </c>
      <c r="T240" s="20">
        <f t="shared" si="36"/>
        <v>8</v>
      </c>
      <c r="U240" s="20">
        <f t="shared" si="37"/>
        <v>4</v>
      </c>
      <c r="W240" s="20" t="str">
        <f t="shared" si="38"/>
        <v>M3</v>
      </c>
      <c r="X240" s="20" t="str">
        <f t="shared" si="39"/>
        <v>M4</v>
      </c>
      <c r="Y240" s="20" t="str">
        <f t="shared" si="40"/>
        <v>KG</v>
      </c>
      <c r="Z240" s="20" t="str">
        <f t="shared" si="41"/>
        <v>K</v>
      </c>
      <c r="AA240" s="20" t="str">
        <f t="shared" si="42"/>
        <v>M2</v>
      </c>
    </row>
    <row r="241" spans="10:27" ht="16.5">
      <c r="J241" s="29">
        <v>237</v>
      </c>
      <c r="K241" s="19" t="s">
        <v>41</v>
      </c>
      <c r="L241" s="19" t="s">
        <v>36</v>
      </c>
      <c r="M241" s="19" t="s">
        <v>140</v>
      </c>
      <c r="N241" s="19" t="s">
        <v>35</v>
      </c>
      <c r="O241" s="19" t="s">
        <v>44</v>
      </c>
      <c r="Q241" s="20">
        <f t="shared" si="33"/>
        <v>7</v>
      </c>
      <c r="R241" s="20">
        <f t="shared" si="34"/>
        <v>4</v>
      </c>
      <c r="S241" s="20">
        <f t="shared" si="35"/>
        <v>10</v>
      </c>
      <c r="T241" s="20">
        <f t="shared" si="36"/>
        <v>3</v>
      </c>
      <c r="U241" s="20">
        <f t="shared" si="37"/>
        <v>10</v>
      </c>
      <c r="W241" s="20" t="str">
        <f t="shared" si="38"/>
        <v>A</v>
      </c>
      <c r="X241" s="20" t="str">
        <f t="shared" si="39"/>
        <v>M2</v>
      </c>
      <c r="Y241" s="20" t="str">
        <f t="shared" si="40"/>
        <v>J</v>
      </c>
      <c r="Z241" s="20" t="str">
        <f t="shared" si="41"/>
        <v>M1</v>
      </c>
      <c r="AA241" s="20" t="str">
        <f t="shared" si="42"/>
        <v>J</v>
      </c>
    </row>
    <row r="242" spans="10:27" ht="16.5">
      <c r="J242" s="29">
        <v>238</v>
      </c>
      <c r="K242" s="19" t="s">
        <v>33</v>
      </c>
      <c r="L242" s="19" t="s">
        <v>72</v>
      </c>
      <c r="M242" s="19" t="s">
        <v>66</v>
      </c>
      <c r="N242" s="19" t="s">
        <v>43</v>
      </c>
      <c r="O242" s="19" t="s">
        <v>32</v>
      </c>
      <c r="Q242" s="20">
        <f t="shared" si="33"/>
        <v>6</v>
      </c>
      <c r="R242" s="20">
        <f t="shared" si="34"/>
        <v>15</v>
      </c>
      <c r="S242" s="20">
        <f t="shared" si="35"/>
        <v>12</v>
      </c>
      <c r="T242" s="20">
        <f t="shared" si="36"/>
        <v>9</v>
      </c>
      <c r="U242" s="20">
        <f t="shared" si="37"/>
        <v>5</v>
      </c>
      <c r="W242" s="20" t="str">
        <f t="shared" si="38"/>
        <v>M4</v>
      </c>
      <c r="X242" s="20" t="str">
        <f t="shared" si="39"/>
        <v>AG</v>
      </c>
      <c r="Y242" s="20" t="str">
        <f t="shared" si="40"/>
        <v>M2G</v>
      </c>
      <c r="Z242" s="20" t="str">
        <f t="shared" si="41"/>
        <v>Q</v>
      </c>
      <c r="AA242" s="20" t="str">
        <f t="shared" si="42"/>
        <v>M3</v>
      </c>
    </row>
    <row r="243" spans="10:27" ht="16.5">
      <c r="J243" s="29">
        <v>239</v>
      </c>
      <c r="K243" s="19" t="s">
        <v>41</v>
      </c>
      <c r="L243" s="19" t="s">
        <v>44</v>
      </c>
      <c r="M243" s="19" t="s">
        <v>43</v>
      </c>
      <c r="N243" s="19" t="s">
        <v>36</v>
      </c>
      <c r="O243" s="19" t="s">
        <v>42</v>
      </c>
      <c r="Q243" s="20">
        <f t="shared" si="33"/>
        <v>7</v>
      </c>
      <c r="R243" s="20">
        <f t="shared" si="34"/>
        <v>10</v>
      </c>
      <c r="S243" s="20">
        <f t="shared" si="35"/>
        <v>9</v>
      </c>
      <c r="T243" s="20">
        <f t="shared" si="36"/>
        <v>4</v>
      </c>
      <c r="U243" s="20">
        <f t="shared" si="37"/>
        <v>8</v>
      </c>
      <c r="W243" s="20" t="str">
        <f t="shared" si="38"/>
        <v>A</v>
      </c>
      <c r="X243" s="20" t="str">
        <f t="shared" si="39"/>
        <v>J</v>
      </c>
      <c r="Y243" s="20" t="str">
        <f t="shared" si="40"/>
        <v>Q</v>
      </c>
      <c r="Z243" s="20" t="str">
        <f t="shared" si="41"/>
        <v>M2</v>
      </c>
      <c r="AA243" s="20" t="str">
        <f t="shared" si="42"/>
        <v>K</v>
      </c>
    </row>
    <row r="244" spans="10:27" ht="16.5">
      <c r="J244" s="16">
        <v>240</v>
      </c>
      <c r="K244" s="19" t="s">
        <v>42</v>
      </c>
      <c r="L244" s="19" t="s">
        <v>41</v>
      </c>
      <c r="M244" s="19" t="s">
        <v>43</v>
      </c>
      <c r="N244" s="19" t="s">
        <v>43</v>
      </c>
      <c r="O244" s="19" t="s">
        <v>41</v>
      </c>
      <c r="Q244" s="20">
        <f t="shared" si="33"/>
        <v>8</v>
      </c>
      <c r="R244" s="20">
        <f t="shared" si="34"/>
        <v>7</v>
      </c>
      <c r="S244" s="20">
        <f t="shared" si="35"/>
        <v>9</v>
      </c>
      <c r="T244" s="20">
        <f t="shared" si="36"/>
        <v>9</v>
      </c>
      <c r="U244" s="20">
        <f t="shared" si="37"/>
        <v>7</v>
      </c>
      <c r="W244" s="20" t="str">
        <f t="shared" si="38"/>
        <v>K</v>
      </c>
      <c r="X244" s="20" t="str">
        <f t="shared" si="39"/>
        <v>A</v>
      </c>
      <c r="Y244" s="20" t="str">
        <f t="shared" si="40"/>
        <v>Q</v>
      </c>
      <c r="Z244" s="20" t="str">
        <f t="shared" si="41"/>
        <v>Q</v>
      </c>
      <c r="AA244" s="20" t="str">
        <f t="shared" si="42"/>
        <v>A</v>
      </c>
    </row>
    <row r="245" spans="10:27" ht="16.5">
      <c r="J245" s="16">
        <v>241</v>
      </c>
      <c r="K245" s="19" t="s">
        <v>41</v>
      </c>
      <c r="L245" s="19" t="s">
        <v>33</v>
      </c>
      <c r="M245" s="19" t="s">
        <v>78</v>
      </c>
      <c r="N245" s="19" t="s">
        <v>32</v>
      </c>
      <c r="O245" s="19" t="s">
        <v>41</v>
      </c>
      <c r="Q245" s="20">
        <f t="shared" si="33"/>
        <v>7</v>
      </c>
      <c r="R245" s="20">
        <f t="shared" si="34"/>
        <v>6</v>
      </c>
      <c r="S245" s="20">
        <f t="shared" si="35"/>
        <v>18</v>
      </c>
      <c r="T245" s="20">
        <f t="shared" si="36"/>
        <v>5</v>
      </c>
      <c r="U245" s="20">
        <f t="shared" si="37"/>
        <v>7</v>
      </c>
      <c r="W245" s="20" t="str">
        <f t="shared" si="38"/>
        <v>A</v>
      </c>
      <c r="X245" s="20" t="str">
        <f t="shared" si="39"/>
        <v>M4</v>
      </c>
      <c r="Y245" s="20" t="str">
        <f t="shared" si="40"/>
        <v>JG</v>
      </c>
      <c r="Z245" s="20" t="str">
        <f t="shared" si="41"/>
        <v>M3</v>
      </c>
      <c r="AA245" s="20" t="str">
        <f t="shared" si="42"/>
        <v>A</v>
      </c>
    </row>
    <row r="246" spans="10:27" ht="16.5">
      <c r="J246" s="29">
        <v>242</v>
      </c>
      <c r="K246" s="19" t="s">
        <v>41</v>
      </c>
      <c r="L246" s="19" t="s">
        <v>42</v>
      </c>
      <c r="M246" s="19" t="s">
        <v>141</v>
      </c>
      <c r="N246" s="19" t="s">
        <v>42</v>
      </c>
      <c r="O246" s="19" t="s">
        <v>43</v>
      </c>
      <c r="Q246" s="20">
        <f t="shared" si="33"/>
        <v>7</v>
      </c>
      <c r="R246" s="20">
        <f t="shared" si="34"/>
        <v>8</v>
      </c>
      <c r="S246" s="20">
        <f t="shared" si="35"/>
        <v>6</v>
      </c>
      <c r="T246" s="20">
        <f t="shared" si="36"/>
        <v>8</v>
      </c>
      <c r="U246" s="20">
        <f t="shared" si="37"/>
        <v>9</v>
      </c>
      <c r="W246" s="20" t="str">
        <f t="shared" si="38"/>
        <v>A</v>
      </c>
      <c r="X246" s="20" t="str">
        <f t="shared" si="39"/>
        <v>K</v>
      </c>
      <c r="Y246" s="20" t="str">
        <f t="shared" si="40"/>
        <v>M4</v>
      </c>
      <c r="Z246" s="20" t="str">
        <f t="shared" si="41"/>
        <v>K</v>
      </c>
      <c r="AA246" s="20" t="str">
        <f t="shared" si="42"/>
        <v>Q</v>
      </c>
    </row>
    <row r="247" spans="10:27" ht="16.5">
      <c r="J247" s="29">
        <v>243</v>
      </c>
      <c r="K247" s="19" t="s">
        <v>41</v>
      </c>
      <c r="L247" s="19" t="s">
        <v>71</v>
      </c>
      <c r="M247" s="19" t="s">
        <v>41</v>
      </c>
      <c r="N247" s="19" t="s">
        <v>76</v>
      </c>
      <c r="O247" s="19" t="s">
        <v>32</v>
      </c>
      <c r="Q247" s="20">
        <f t="shared" si="33"/>
        <v>7</v>
      </c>
      <c r="R247" s="20">
        <f t="shared" si="34"/>
        <v>15</v>
      </c>
      <c r="S247" s="20">
        <f t="shared" si="35"/>
        <v>7</v>
      </c>
      <c r="T247" s="20">
        <f t="shared" si="36"/>
        <v>17</v>
      </c>
      <c r="U247" s="20">
        <f t="shared" si="37"/>
        <v>5</v>
      </c>
      <c r="W247" s="20" t="str">
        <f t="shared" si="38"/>
        <v>A</v>
      </c>
      <c r="X247" s="20" t="str">
        <f t="shared" si="39"/>
        <v>AG</v>
      </c>
      <c r="Y247" s="20" t="str">
        <f t="shared" si="40"/>
        <v>A</v>
      </c>
      <c r="Z247" s="20" t="str">
        <f t="shared" si="41"/>
        <v>QG</v>
      </c>
      <c r="AA247" s="20" t="str">
        <f t="shared" si="42"/>
        <v>M3</v>
      </c>
    </row>
    <row r="248" spans="10:27" ht="16.5">
      <c r="J248" s="29">
        <v>244</v>
      </c>
      <c r="K248" s="19" t="s">
        <v>42</v>
      </c>
      <c r="L248" s="19" t="s">
        <v>139</v>
      </c>
      <c r="M248" s="19" t="s">
        <v>78</v>
      </c>
      <c r="N248" s="19" t="s">
        <v>33</v>
      </c>
      <c r="O248" s="19" t="s">
        <v>43</v>
      </c>
      <c r="Q248" s="20">
        <f t="shared" si="33"/>
        <v>8</v>
      </c>
      <c r="R248" s="20">
        <f t="shared" si="34"/>
        <v>9</v>
      </c>
      <c r="S248" s="20">
        <f t="shared" si="35"/>
        <v>18</v>
      </c>
      <c r="T248" s="20">
        <f t="shared" si="36"/>
        <v>6</v>
      </c>
      <c r="U248" s="20">
        <f t="shared" si="37"/>
        <v>9</v>
      </c>
      <c r="W248" s="20" t="str">
        <f t="shared" si="38"/>
        <v>K</v>
      </c>
      <c r="X248" s="20" t="str">
        <f t="shared" si="39"/>
        <v>Q</v>
      </c>
      <c r="Y248" s="20" t="str">
        <f t="shared" si="40"/>
        <v>JG</v>
      </c>
      <c r="Z248" s="20" t="str">
        <f t="shared" si="41"/>
        <v>M4</v>
      </c>
      <c r="AA248" s="20" t="str">
        <f t="shared" si="42"/>
        <v>Q</v>
      </c>
    </row>
    <row r="249" spans="10:27" ht="16.5">
      <c r="J249" s="16">
        <v>245</v>
      </c>
      <c r="K249" s="19" t="s">
        <v>36</v>
      </c>
      <c r="L249" s="19" t="s">
        <v>42</v>
      </c>
      <c r="M249" s="19" t="s">
        <v>141</v>
      </c>
      <c r="N249" s="19" t="s">
        <v>42</v>
      </c>
      <c r="O249" s="19" t="s">
        <v>42</v>
      </c>
      <c r="Q249" s="20">
        <f t="shared" si="33"/>
        <v>4</v>
      </c>
      <c r="R249" s="20">
        <f t="shared" si="34"/>
        <v>8</v>
      </c>
      <c r="S249" s="20">
        <f t="shared" si="35"/>
        <v>6</v>
      </c>
      <c r="T249" s="20">
        <f t="shared" si="36"/>
        <v>8</v>
      </c>
      <c r="U249" s="20">
        <f t="shared" si="37"/>
        <v>8</v>
      </c>
      <c r="W249" s="20" t="str">
        <f t="shared" si="38"/>
        <v>M2</v>
      </c>
      <c r="X249" s="20" t="str">
        <f t="shared" si="39"/>
        <v>K</v>
      </c>
      <c r="Y249" s="20" t="str">
        <f t="shared" si="40"/>
        <v>M4</v>
      </c>
      <c r="Z249" s="20" t="str">
        <f t="shared" si="41"/>
        <v>K</v>
      </c>
      <c r="AA249" s="20" t="str">
        <f t="shared" si="42"/>
        <v>K</v>
      </c>
    </row>
    <row r="250" spans="10:27" ht="16.5">
      <c r="J250" s="16">
        <v>246</v>
      </c>
      <c r="K250" s="19" t="s">
        <v>42</v>
      </c>
      <c r="L250" s="19" t="s">
        <v>74</v>
      </c>
      <c r="M250" s="19" t="s">
        <v>138</v>
      </c>
      <c r="N250" s="19" t="s">
        <v>43</v>
      </c>
      <c r="O250" s="19" t="s">
        <v>44</v>
      </c>
      <c r="Q250" s="20">
        <f t="shared" si="33"/>
        <v>8</v>
      </c>
      <c r="R250" s="20">
        <f t="shared" si="34"/>
        <v>16</v>
      </c>
      <c r="S250" s="20">
        <f t="shared" si="35"/>
        <v>8</v>
      </c>
      <c r="T250" s="20">
        <f t="shared" si="36"/>
        <v>9</v>
      </c>
      <c r="U250" s="20">
        <f t="shared" si="37"/>
        <v>10</v>
      </c>
      <c r="W250" s="20" t="str">
        <f t="shared" si="38"/>
        <v>K</v>
      </c>
      <c r="X250" s="20" t="str">
        <f t="shared" si="39"/>
        <v>KG</v>
      </c>
      <c r="Y250" s="20" t="str">
        <f t="shared" si="40"/>
        <v>K</v>
      </c>
      <c r="Z250" s="20" t="str">
        <f t="shared" si="41"/>
        <v>Q</v>
      </c>
      <c r="AA250" s="20" t="str">
        <f t="shared" si="42"/>
        <v>J</v>
      </c>
    </row>
    <row r="251" spans="10:27" ht="16.5">
      <c r="J251" s="29">
        <v>247</v>
      </c>
      <c r="K251" s="19" t="s">
        <v>33</v>
      </c>
      <c r="L251" s="19" t="s">
        <v>41</v>
      </c>
      <c r="M251" s="19" t="s">
        <v>41</v>
      </c>
      <c r="N251" s="19" t="s">
        <v>74</v>
      </c>
      <c r="O251" s="19" t="s">
        <v>42</v>
      </c>
      <c r="Q251" s="20">
        <f t="shared" si="33"/>
        <v>6</v>
      </c>
      <c r="R251" s="20">
        <f t="shared" si="34"/>
        <v>7</v>
      </c>
      <c r="S251" s="20">
        <f t="shared" si="35"/>
        <v>7</v>
      </c>
      <c r="T251" s="20">
        <f t="shared" si="36"/>
        <v>16</v>
      </c>
      <c r="U251" s="20">
        <f t="shared" si="37"/>
        <v>8</v>
      </c>
      <c r="W251" s="20" t="str">
        <f t="shared" si="38"/>
        <v>M4</v>
      </c>
      <c r="X251" s="20" t="str">
        <f t="shared" si="39"/>
        <v>A</v>
      </c>
      <c r="Y251" s="20" t="str">
        <f t="shared" si="40"/>
        <v>A</v>
      </c>
      <c r="Z251" s="20" t="str">
        <f t="shared" si="41"/>
        <v>KG</v>
      </c>
      <c r="AA251" s="20" t="str">
        <f t="shared" si="42"/>
        <v>K</v>
      </c>
    </row>
    <row r="252" spans="10:27" ht="16.5">
      <c r="J252" s="29">
        <v>248</v>
      </c>
      <c r="K252" s="19" t="s">
        <v>42</v>
      </c>
      <c r="L252" s="19" t="s">
        <v>70</v>
      </c>
      <c r="M252" s="19" t="s">
        <v>32</v>
      </c>
      <c r="N252" s="19" t="s">
        <v>35</v>
      </c>
      <c r="O252" s="19" t="s">
        <v>41</v>
      </c>
      <c r="Q252" s="20">
        <f t="shared" si="33"/>
        <v>8</v>
      </c>
      <c r="R252" s="20">
        <f t="shared" si="34"/>
        <v>14</v>
      </c>
      <c r="S252" s="20">
        <f t="shared" si="35"/>
        <v>5</v>
      </c>
      <c r="T252" s="20">
        <f t="shared" si="36"/>
        <v>3</v>
      </c>
      <c r="U252" s="20">
        <f t="shared" si="37"/>
        <v>7</v>
      </c>
      <c r="W252" s="20" t="str">
        <f t="shared" si="38"/>
        <v>K</v>
      </c>
      <c r="X252" s="20" t="str">
        <f t="shared" si="39"/>
        <v>M4G</v>
      </c>
      <c r="Y252" s="20" t="str">
        <f t="shared" si="40"/>
        <v>M3</v>
      </c>
      <c r="Z252" s="20" t="str">
        <f t="shared" si="41"/>
        <v>M1</v>
      </c>
      <c r="AA252" s="20" t="str">
        <f t="shared" si="42"/>
        <v>A</v>
      </c>
    </row>
    <row r="253" spans="10:27" ht="16.5">
      <c r="J253" s="29">
        <v>249</v>
      </c>
      <c r="K253" s="19" t="s">
        <v>43</v>
      </c>
      <c r="L253" s="19" t="s">
        <v>36</v>
      </c>
      <c r="M253" s="19" t="s">
        <v>68</v>
      </c>
      <c r="N253" s="19" t="s">
        <v>36</v>
      </c>
      <c r="O253" s="19" t="s">
        <v>42</v>
      </c>
      <c r="Q253" s="20">
        <f t="shared" si="33"/>
        <v>9</v>
      </c>
      <c r="R253" s="20">
        <f t="shared" si="34"/>
        <v>4</v>
      </c>
      <c r="S253" s="20">
        <f t="shared" si="35"/>
        <v>13</v>
      </c>
      <c r="T253" s="20">
        <f t="shared" si="36"/>
        <v>4</v>
      </c>
      <c r="U253" s="20">
        <f t="shared" si="37"/>
        <v>8</v>
      </c>
      <c r="W253" s="20" t="str">
        <f t="shared" si="38"/>
        <v>Q</v>
      </c>
      <c r="X253" s="20" t="str">
        <f t="shared" si="39"/>
        <v>M2</v>
      </c>
      <c r="Y253" s="20" t="str">
        <f t="shared" si="40"/>
        <v>M3G</v>
      </c>
      <c r="Z253" s="20" t="str">
        <f t="shared" si="41"/>
        <v>M2</v>
      </c>
      <c r="AA253" s="20" t="str">
        <f t="shared" si="42"/>
        <v>K</v>
      </c>
    </row>
    <row r="254" spans="10:27" ht="16.5">
      <c r="J254" s="16">
        <v>250</v>
      </c>
      <c r="K254" s="19" t="s">
        <v>43</v>
      </c>
      <c r="L254" s="19" t="s">
        <v>142</v>
      </c>
      <c r="M254" s="19" t="s">
        <v>143</v>
      </c>
      <c r="N254" s="19" t="s">
        <v>42</v>
      </c>
      <c r="O254" s="19" t="s">
        <v>32</v>
      </c>
      <c r="Q254" s="20">
        <f t="shared" si="33"/>
        <v>9</v>
      </c>
      <c r="R254" s="20">
        <f t="shared" si="34"/>
        <v>5</v>
      </c>
      <c r="S254" s="20">
        <f t="shared" si="35"/>
        <v>4</v>
      </c>
      <c r="T254" s="20">
        <f t="shared" si="36"/>
        <v>8</v>
      </c>
      <c r="U254" s="20">
        <f t="shared" si="37"/>
        <v>5</v>
      </c>
      <c r="W254" s="20" t="str">
        <f t="shared" si="38"/>
        <v>Q</v>
      </c>
      <c r="X254" s="20" t="str">
        <f t="shared" si="39"/>
        <v>M3</v>
      </c>
      <c r="Y254" s="20" t="str">
        <f t="shared" si="40"/>
        <v>M2</v>
      </c>
      <c r="Z254" s="20" t="str">
        <f t="shared" si="41"/>
        <v>K</v>
      </c>
      <c r="AA254" s="20" t="str">
        <f t="shared" si="42"/>
        <v>M3</v>
      </c>
    </row>
    <row r="255" spans="10:27" ht="16.5">
      <c r="J255" s="16">
        <v>251</v>
      </c>
      <c r="K255" s="19" t="s">
        <v>33</v>
      </c>
      <c r="L255" s="19" t="s">
        <v>41</v>
      </c>
      <c r="M255" s="19" t="s">
        <v>138</v>
      </c>
      <c r="N255" s="19" t="s">
        <v>32</v>
      </c>
      <c r="O255" s="19" t="s">
        <v>33</v>
      </c>
      <c r="Q255" s="20">
        <f t="shared" si="33"/>
        <v>6</v>
      </c>
      <c r="R255" s="20">
        <f t="shared" si="34"/>
        <v>7</v>
      </c>
      <c r="S255" s="20">
        <f t="shared" si="35"/>
        <v>8</v>
      </c>
      <c r="T255" s="20">
        <f t="shared" si="36"/>
        <v>5</v>
      </c>
      <c r="U255" s="20">
        <f t="shared" si="37"/>
        <v>6</v>
      </c>
      <c r="W255" s="20" t="str">
        <f t="shared" si="38"/>
        <v>M4</v>
      </c>
      <c r="X255" s="20" t="str">
        <f t="shared" si="39"/>
        <v>A</v>
      </c>
      <c r="Y255" s="20" t="str">
        <f t="shared" si="40"/>
        <v>K</v>
      </c>
      <c r="Z255" s="20" t="str">
        <f t="shared" si="41"/>
        <v>M3</v>
      </c>
      <c r="AA255" s="20" t="str">
        <f t="shared" si="42"/>
        <v>M4</v>
      </c>
    </row>
    <row r="256" spans="10:27" ht="16.5">
      <c r="J256" s="29">
        <v>252</v>
      </c>
      <c r="K256" s="19" t="s">
        <v>137</v>
      </c>
      <c r="L256" s="19" t="s">
        <v>44</v>
      </c>
      <c r="M256" s="19" t="s">
        <v>138</v>
      </c>
      <c r="N256" s="19" t="s">
        <v>33</v>
      </c>
      <c r="O256" s="19" t="s">
        <v>42</v>
      </c>
      <c r="Q256" s="20">
        <f t="shared" si="33"/>
        <v>7</v>
      </c>
      <c r="R256" s="20">
        <f t="shared" si="34"/>
        <v>10</v>
      </c>
      <c r="S256" s="20">
        <f t="shared" si="35"/>
        <v>8</v>
      </c>
      <c r="T256" s="20">
        <f t="shared" si="36"/>
        <v>6</v>
      </c>
      <c r="U256" s="20">
        <f t="shared" si="37"/>
        <v>8</v>
      </c>
      <c r="W256" s="20" t="str">
        <f t="shared" si="38"/>
        <v>A</v>
      </c>
      <c r="X256" s="20" t="str">
        <f t="shared" si="39"/>
        <v>J</v>
      </c>
      <c r="Y256" s="20" t="str">
        <f t="shared" si="40"/>
        <v>K</v>
      </c>
      <c r="Z256" s="20" t="str">
        <f t="shared" si="41"/>
        <v>M4</v>
      </c>
      <c r="AA256" s="20" t="str">
        <f t="shared" si="42"/>
        <v>K</v>
      </c>
    </row>
    <row r="257" spans="10:27" ht="16.5">
      <c r="J257" s="29">
        <v>253</v>
      </c>
      <c r="K257" s="19" t="s">
        <v>42</v>
      </c>
      <c r="L257" s="19" t="s">
        <v>36</v>
      </c>
      <c r="M257" s="19" t="s">
        <v>141</v>
      </c>
      <c r="N257" s="19" t="s">
        <v>35</v>
      </c>
      <c r="O257" s="19" t="s">
        <v>42</v>
      </c>
      <c r="Q257" s="20">
        <f t="shared" si="33"/>
        <v>8</v>
      </c>
      <c r="R257" s="20">
        <f t="shared" si="34"/>
        <v>4</v>
      </c>
      <c r="S257" s="20">
        <f t="shared" si="35"/>
        <v>6</v>
      </c>
      <c r="T257" s="20">
        <f t="shared" si="36"/>
        <v>3</v>
      </c>
      <c r="U257" s="20">
        <f t="shared" si="37"/>
        <v>8</v>
      </c>
      <c r="W257" s="20" t="str">
        <f t="shared" si="38"/>
        <v>K</v>
      </c>
      <c r="X257" s="20" t="str">
        <f t="shared" si="39"/>
        <v>M2</v>
      </c>
      <c r="Y257" s="20" t="str">
        <f t="shared" si="40"/>
        <v>M4</v>
      </c>
      <c r="Z257" s="20" t="str">
        <f t="shared" si="41"/>
        <v>M1</v>
      </c>
      <c r="AA257" s="20" t="str">
        <f t="shared" si="42"/>
        <v>K</v>
      </c>
    </row>
    <row r="258" spans="10:27" ht="16.5">
      <c r="J258" s="29">
        <v>254</v>
      </c>
      <c r="K258" s="19" t="s">
        <v>43</v>
      </c>
      <c r="L258" s="19" t="s">
        <v>44</v>
      </c>
      <c r="M258" s="19" t="s">
        <v>72</v>
      </c>
      <c r="N258" s="19" t="s">
        <v>43</v>
      </c>
      <c r="O258" s="19" t="s">
        <v>44</v>
      </c>
      <c r="Q258" s="20">
        <f t="shared" si="33"/>
        <v>9</v>
      </c>
      <c r="R258" s="20">
        <f t="shared" si="34"/>
        <v>10</v>
      </c>
      <c r="S258" s="20">
        <f t="shared" si="35"/>
        <v>15</v>
      </c>
      <c r="T258" s="20">
        <f t="shared" si="36"/>
        <v>9</v>
      </c>
      <c r="U258" s="20">
        <f t="shared" si="37"/>
        <v>10</v>
      </c>
      <c r="W258" s="20" t="str">
        <f t="shared" si="38"/>
        <v>Q</v>
      </c>
      <c r="X258" s="20" t="str">
        <f t="shared" si="39"/>
        <v>J</v>
      </c>
      <c r="Y258" s="20" t="str">
        <f t="shared" si="40"/>
        <v>AG</v>
      </c>
      <c r="Z258" s="20" t="str">
        <f t="shared" si="41"/>
        <v>Q</v>
      </c>
      <c r="AA258" s="20" t="str">
        <f t="shared" si="42"/>
        <v>J</v>
      </c>
    </row>
    <row r="259" spans="10:27" ht="16.5">
      <c r="J259" s="16">
        <v>255</v>
      </c>
      <c r="K259" s="19" t="s">
        <v>43</v>
      </c>
      <c r="L259" s="19" t="s">
        <v>78</v>
      </c>
      <c r="M259" s="19" t="s">
        <v>41</v>
      </c>
      <c r="N259" s="19" t="s">
        <v>65</v>
      </c>
      <c r="O259" s="19" t="s">
        <v>44</v>
      </c>
      <c r="Q259" s="20">
        <f t="shared" si="33"/>
        <v>9</v>
      </c>
      <c r="R259" s="20">
        <f t="shared" si="34"/>
        <v>18</v>
      </c>
      <c r="S259" s="20">
        <f t="shared" si="35"/>
        <v>7</v>
      </c>
      <c r="T259" s="20">
        <f t="shared" si="36"/>
        <v>12</v>
      </c>
      <c r="U259" s="20">
        <f t="shared" si="37"/>
        <v>10</v>
      </c>
      <c r="W259" s="20" t="str">
        <f t="shared" si="38"/>
        <v>Q</v>
      </c>
      <c r="X259" s="20" t="str">
        <f t="shared" si="39"/>
        <v>JG</v>
      </c>
      <c r="Y259" s="20" t="str">
        <f t="shared" si="40"/>
        <v>A</v>
      </c>
      <c r="Z259" s="20" t="str">
        <f t="shared" si="41"/>
        <v>M2G</v>
      </c>
      <c r="AA259" s="20" t="str">
        <f t="shared" si="42"/>
        <v>J</v>
      </c>
    </row>
    <row r="260" spans="10:27" ht="16.5">
      <c r="J260" s="16">
        <v>256</v>
      </c>
      <c r="K260" s="19" t="s">
        <v>33</v>
      </c>
      <c r="L260" s="19" t="s">
        <v>44</v>
      </c>
      <c r="M260" s="19" t="s">
        <v>138</v>
      </c>
      <c r="N260" s="19" t="s">
        <v>35</v>
      </c>
      <c r="O260" s="19" t="s">
        <v>35</v>
      </c>
      <c r="Q260" s="20">
        <f t="shared" si="33"/>
        <v>6</v>
      </c>
      <c r="R260" s="20">
        <f t="shared" si="34"/>
        <v>10</v>
      </c>
      <c r="S260" s="20">
        <f t="shared" si="35"/>
        <v>8</v>
      </c>
      <c r="T260" s="20">
        <f t="shared" si="36"/>
        <v>3</v>
      </c>
      <c r="U260" s="20">
        <f t="shared" si="37"/>
        <v>3</v>
      </c>
      <c r="W260" s="20" t="str">
        <f t="shared" si="38"/>
        <v>M4</v>
      </c>
      <c r="X260" s="20" t="str">
        <f t="shared" si="39"/>
        <v>J</v>
      </c>
      <c r="Y260" s="20" t="str">
        <f t="shared" si="40"/>
        <v>K</v>
      </c>
      <c r="Z260" s="20" t="str">
        <f t="shared" si="41"/>
        <v>M1</v>
      </c>
      <c r="AA260" s="20" t="str">
        <f t="shared" si="42"/>
        <v>M1</v>
      </c>
    </row>
    <row r="261" spans="10:27" ht="16.5">
      <c r="J261" s="29">
        <v>257</v>
      </c>
      <c r="K261" s="19" t="s">
        <v>44</v>
      </c>
      <c r="L261" s="19" t="s">
        <v>139</v>
      </c>
      <c r="M261" s="19" t="s">
        <v>141</v>
      </c>
      <c r="N261" s="19" t="s">
        <v>42</v>
      </c>
      <c r="O261" s="19" t="s">
        <v>44</v>
      </c>
      <c r="Q261" s="20">
        <f t="shared" ref="Q261:Q324" si="43">IF(K261="","",VLOOKUP(K261,$A:$H,8,FALSE))</f>
        <v>10</v>
      </c>
      <c r="R261" s="20">
        <f t="shared" ref="R261:R324" si="44">IF(L261="","",VLOOKUP(L261,$A:$H,8,FALSE))</f>
        <v>9</v>
      </c>
      <c r="S261" s="20">
        <f t="shared" ref="S261:S324" si="45">IF(M261="","",VLOOKUP(M261,$A:$H,8,FALSE))</f>
        <v>6</v>
      </c>
      <c r="T261" s="20">
        <f t="shared" ref="T261:T324" si="46">IF(N261="","",VLOOKUP(N261,$A:$H,8,FALSE))</f>
        <v>8</v>
      </c>
      <c r="U261" s="20">
        <f t="shared" ref="U261:U324" si="47">IF(O261="","",VLOOKUP(O261,$A:$H,8,FALSE))</f>
        <v>10</v>
      </c>
      <c r="W261" s="20" t="str">
        <f t="shared" ref="W261:W324" si="48">IF(K261="","",VLOOKUP(K261,$A:$H,2,FALSE))</f>
        <v>J</v>
      </c>
      <c r="X261" s="20" t="str">
        <f t="shared" ref="X261:X324" si="49">IF(L261="","",VLOOKUP(L261,$A:$H,2,FALSE))</f>
        <v>Q</v>
      </c>
      <c r="Y261" s="20" t="str">
        <f t="shared" ref="Y261:Y324" si="50">IF(M261="","",VLOOKUP(M261,$A:$H,2,FALSE))</f>
        <v>M4</v>
      </c>
      <c r="Z261" s="20" t="str">
        <f t="shared" ref="Z261:Z324" si="51">IF(N261="","",VLOOKUP(N261,$A:$H,2,FALSE))</f>
        <v>K</v>
      </c>
      <c r="AA261" s="20" t="str">
        <f t="shared" ref="AA261:AA324" si="52">IF(O261="","",VLOOKUP(O261,$A:$H,2,FALSE))</f>
        <v>J</v>
      </c>
    </row>
    <row r="262" spans="10:27" ht="16.5">
      <c r="J262" s="29">
        <v>258</v>
      </c>
      <c r="K262" s="19" t="s">
        <v>34</v>
      </c>
      <c r="L262" s="19" t="s">
        <v>74</v>
      </c>
      <c r="M262" s="19" t="s">
        <v>76</v>
      </c>
      <c r="N262" s="19" t="s">
        <v>73</v>
      </c>
      <c r="O262" s="19" t="s">
        <v>42</v>
      </c>
      <c r="Q262" s="20">
        <f t="shared" si="43"/>
        <v>2</v>
      </c>
      <c r="R262" s="20">
        <f t="shared" si="44"/>
        <v>16</v>
      </c>
      <c r="S262" s="20">
        <f t="shared" si="45"/>
        <v>17</v>
      </c>
      <c r="T262" s="20">
        <f t="shared" si="46"/>
        <v>16</v>
      </c>
      <c r="U262" s="20">
        <f t="shared" si="47"/>
        <v>8</v>
      </c>
      <c r="W262" s="20" t="str">
        <f t="shared" si="48"/>
        <v>Scatter</v>
      </c>
      <c r="X262" s="20" t="str">
        <f t="shared" si="49"/>
        <v>KG</v>
      </c>
      <c r="Y262" s="20" t="str">
        <f t="shared" si="50"/>
        <v>QG</v>
      </c>
      <c r="Z262" s="20" t="str">
        <f t="shared" si="51"/>
        <v>KG</v>
      </c>
      <c r="AA262" s="20" t="str">
        <f t="shared" si="52"/>
        <v>K</v>
      </c>
    </row>
    <row r="263" spans="10:27" ht="16.5">
      <c r="J263" s="29">
        <v>259</v>
      </c>
      <c r="K263" s="19" t="s">
        <v>44</v>
      </c>
      <c r="L263" s="19" t="s">
        <v>42</v>
      </c>
      <c r="M263" s="19" t="s">
        <v>138</v>
      </c>
      <c r="N263" s="19" t="s">
        <v>33</v>
      </c>
      <c r="O263" s="19" t="s">
        <v>43</v>
      </c>
      <c r="Q263" s="20">
        <f t="shared" si="43"/>
        <v>10</v>
      </c>
      <c r="R263" s="20">
        <f t="shared" si="44"/>
        <v>8</v>
      </c>
      <c r="S263" s="20">
        <f t="shared" si="45"/>
        <v>8</v>
      </c>
      <c r="T263" s="20">
        <f t="shared" si="46"/>
        <v>6</v>
      </c>
      <c r="U263" s="20">
        <f t="shared" si="47"/>
        <v>9</v>
      </c>
      <c r="W263" s="20" t="str">
        <f t="shared" si="48"/>
        <v>J</v>
      </c>
      <c r="X263" s="20" t="str">
        <f t="shared" si="49"/>
        <v>K</v>
      </c>
      <c r="Y263" s="20" t="str">
        <f t="shared" si="50"/>
        <v>K</v>
      </c>
      <c r="Z263" s="20" t="str">
        <f t="shared" si="51"/>
        <v>M4</v>
      </c>
      <c r="AA263" s="20" t="str">
        <f t="shared" si="52"/>
        <v>Q</v>
      </c>
    </row>
    <row r="264" spans="10:27" ht="16.5">
      <c r="J264" s="16">
        <v>260</v>
      </c>
      <c r="K264" s="19" t="s">
        <v>139</v>
      </c>
      <c r="L264" s="19" t="s">
        <v>36</v>
      </c>
      <c r="M264" s="19" t="s">
        <v>41</v>
      </c>
      <c r="N264" s="19" t="s">
        <v>43</v>
      </c>
      <c r="O264" s="19" t="s">
        <v>32</v>
      </c>
      <c r="Q264" s="20">
        <f t="shared" si="43"/>
        <v>9</v>
      </c>
      <c r="R264" s="20">
        <f t="shared" si="44"/>
        <v>4</v>
      </c>
      <c r="S264" s="20">
        <f t="shared" si="45"/>
        <v>7</v>
      </c>
      <c r="T264" s="20">
        <f t="shared" si="46"/>
        <v>9</v>
      </c>
      <c r="U264" s="20">
        <f t="shared" si="47"/>
        <v>5</v>
      </c>
      <c r="W264" s="20" t="str">
        <f t="shared" si="48"/>
        <v>Q</v>
      </c>
      <c r="X264" s="20" t="str">
        <f t="shared" si="49"/>
        <v>M2</v>
      </c>
      <c r="Y264" s="20" t="str">
        <f t="shared" si="50"/>
        <v>A</v>
      </c>
      <c r="Z264" s="20" t="str">
        <f t="shared" si="51"/>
        <v>Q</v>
      </c>
      <c r="AA264" s="20" t="str">
        <f t="shared" si="52"/>
        <v>M3</v>
      </c>
    </row>
    <row r="265" spans="10:27" ht="16.5">
      <c r="J265" s="16">
        <v>261</v>
      </c>
      <c r="K265" s="19" t="s">
        <v>41</v>
      </c>
      <c r="L265" s="19" t="s">
        <v>36</v>
      </c>
      <c r="M265" s="19" t="s">
        <v>32</v>
      </c>
      <c r="N265" s="19" t="s">
        <v>78</v>
      </c>
      <c r="O265" s="19" t="s">
        <v>42</v>
      </c>
      <c r="Q265" s="20">
        <f t="shared" si="43"/>
        <v>7</v>
      </c>
      <c r="R265" s="20">
        <f t="shared" si="44"/>
        <v>4</v>
      </c>
      <c r="S265" s="20">
        <f t="shared" si="45"/>
        <v>5</v>
      </c>
      <c r="T265" s="20">
        <f t="shared" si="46"/>
        <v>18</v>
      </c>
      <c r="U265" s="20">
        <f t="shared" si="47"/>
        <v>8</v>
      </c>
      <c r="W265" s="20" t="str">
        <f t="shared" si="48"/>
        <v>A</v>
      </c>
      <c r="X265" s="20" t="str">
        <f t="shared" si="49"/>
        <v>M2</v>
      </c>
      <c r="Y265" s="20" t="str">
        <f t="shared" si="50"/>
        <v>M3</v>
      </c>
      <c r="Z265" s="20" t="str">
        <f t="shared" si="51"/>
        <v>JG</v>
      </c>
      <c r="AA265" s="20" t="str">
        <f t="shared" si="52"/>
        <v>K</v>
      </c>
    </row>
    <row r="266" spans="10:27" ht="16.5">
      <c r="J266" s="29">
        <v>262</v>
      </c>
      <c r="K266" s="19" t="s">
        <v>44</v>
      </c>
      <c r="L266" s="19" t="s">
        <v>42</v>
      </c>
      <c r="M266" s="19" t="s">
        <v>43</v>
      </c>
      <c r="N266" s="19" t="s">
        <v>44</v>
      </c>
      <c r="O266" s="19" t="s">
        <v>42</v>
      </c>
      <c r="Q266" s="20">
        <f t="shared" si="43"/>
        <v>10</v>
      </c>
      <c r="R266" s="20">
        <f t="shared" si="44"/>
        <v>8</v>
      </c>
      <c r="S266" s="20">
        <f t="shared" si="45"/>
        <v>9</v>
      </c>
      <c r="T266" s="20">
        <f t="shared" si="46"/>
        <v>10</v>
      </c>
      <c r="U266" s="20">
        <f t="shared" si="47"/>
        <v>8</v>
      </c>
      <c r="W266" s="20" t="str">
        <f t="shared" si="48"/>
        <v>J</v>
      </c>
      <c r="X266" s="20" t="str">
        <f t="shared" si="49"/>
        <v>K</v>
      </c>
      <c r="Y266" s="20" t="str">
        <f t="shared" si="50"/>
        <v>Q</v>
      </c>
      <c r="Z266" s="20" t="str">
        <f t="shared" si="51"/>
        <v>J</v>
      </c>
      <c r="AA266" s="20" t="str">
        <f t="shared" si="52"/>
        <v>K</v>
      </c>
    </row>
    <row r="267" spans="10:27" ht="16.5">
      <c r="J267" s="29">
        <v>263</v>
      </c>
      <c r="K267" s="19" t="s">
        <v>41</v>
      </c>
      <c r="L267" s="19" t="s">
        <v>71</v>
      </c>
      <c r="M267" s="19" t="s">
        <v>41</v>
      </c>
      <c r="N267" s="19" t="s">
        <v>32</v>
      </c>
      <c r="O267" s="19" t="s">
        <v>44</v>
      </c>
      <c r="Q267" s="20">
        <f t="shared" si="43"/>
        <v>7</v>
      </c>
      <c r="R267" s="20">
        <f t="shared" si="44"/>
        <v>15</v>
      </c>
      <c r="S267" s="20">
        <f t="shared" si="45"/>
        <v>7</v>
      </c>
      <c r="T267" s="20">
        <f t="shared" si="46"/>
        <v>5</v>
      </c>
      <c r="U267" s="20">
        <f t="shared" si="47"/>
        <v>10</v>
      </c>
      <c r="W267" s="20" t="str">
        <f t="shared" si="48"/>
        <v>A</v>
      </c>
      <c r="X267" s="20" t="str">
        <f t="shared" si="49"/>
        <v>AG</v>
      </c>
      <c r="Y267" s="20" t="str">
        <f t="shared" si="50"/>
        <v>A</v>
      </c>
      <c r="Z267" s="20" t="str">
        <f t="shared" si="51"/>
        <v>M3</v>
      </c>
      <c r="AA267" s="20" t="str">
        <f t="shared" si="52"/>
        <v>J</v>
      </c>
    </row>
    <row r="268" spans="10:27" ht="16.5">
      <c r="J268" s="29">
        <v>264</v>
      </c>
      <c r="K268" s="19" t="s">
        <v>32</v>
      </c>
      <c r="L268" s="19" t="s">
        <v>44</v>
      </c>
      <c r="M268" s="19" t="s">
        <v>74</v>
      </c>
      <c r="N268" s="19" t="s">
        <v>42</v>
      </c>
      <c r="O268" s="19" t="s">
        <v>44</v>
      </c>
      <c r="Q268" s="20">
        <f t="shared" si="43"/>
        <v>5</v>
      </c>
      <c r="R268" s="20">
        <f t="shared" si="44"/>
        <v>10</v>
      </c>
      <c r="S268" s="20">
        <f t="shared" si="45"/>
        <v>16</v>
      </c>
      <c r="T268" s="20">
        <f t="shared" si="46"/>
        <v>8</v>
      </c>
      <c r="U268" s="20">
        <f t="shared" si="47"/>
        <v>10</v>
      </c>
      <c r="W268" s="20" t="str">
        <f t="shared" si="48"/>
        <v>M3</v>
      </c>
      <c r="X268" s="20" t="str">
        <f t="shared" si="49"/>
        <v>J</v>
      </c>
      <c r="Y268" s="20" t="str">
        <f t="shared" si="50"/>
        <v>KG</v>
      </c>
      <c r="Z268" s="20" t="str">
        <f t="shared" si="51"/>
        <v>K</v>
      </c>
      <c r="AA268" s="20" t="str">
        <f t="shared" si="52"/>
        <v>J</v>
      </c>
    </row>
    <row r="269" spans="10:27" ht="16.5">
      <c r="J269" s="16">
        <v>265</v>
      </c>
      <c r="K269" s="19" t="s">
        <v>42</v>
      </c>
      <c r="L269" s="19" t="s">
        <v>36</v>
      </c>
      <c r="M269" s="19" t="s">
        <v>43</v>
      </c>
      <c r="N269" s="19" t="s">
        <v>43</v>
      </c>
      <c r="O269" s="19" t="s">
        <v>32</v>
      </c>
      <c r="Q269" s="20">
        <f t="shared" si="43"/>
        <v>8</v>
      </c>
      <c r="R269" s="20">
        <f t="shared" si="44"/>
        <v>4</v>
      </c>
      <c r="S269" s="20">
        <f t="shared" si="45"/>
        <v>9</v>
      </c>
      <c r="T269" s="20">
        <f t="shared" si="46"/>
        <v>9</v>
      </c>
      <c r="U269" s="20">
        <f t="shared" si="47"/>
        <v>5</v>
      </c>
      <c r="W269" s="20" t="str">
        <f t="shared" si="48"/>
        <v>K</v>
      </c>
      <c r="X269" s="20" t="str">
        <f t="shared" si="49"/>
        <v>M2</v>
      </c>
      <c r="Y269" s="20" t="str">
        <f t="shared" si="50"/>
        <v>Q</v>
      </c>
      <c r="Z269" s="20" t="str">
        <f t="shared" si="51"/>
        <v>Q</v>
      </c>
      <c r="AA269" s="20" t="str">
        <f t="shared" si="52"/>
        <v>M3</v>
      </c>
    </row>
    <row r="270" spans="10:27" ht="16.5">
      <c r="J270" s="16">
        <v>266</v>
      </c>
      <c r="K270" s="19" t="s">
        <v>32</v>
      </c>
      <c r="L270" s="19" t="s">
        <v>66</v>
      </c>
      <c r="M270" s="19" t="s">
        <v>41</v>
      </c>
      <c r="N270" s="19" t="s">
        <v>68</v>
      </c>
      <c r="O270" s="19" t="s">
        <v>32</v>
      </c>
      <c r="Q270" s="20">
        <f t="shared" si="43"/>
        <v>5</v>
      </c>
      <c r="R270" s="20">
        <f t="shared" si="44"/>
        <v>12</v>
      </c>
      <c r="S270" s="20">
        <f t="shared" si="45"/>
        <v>7</v>
      </c>
      <c r="T270" s="20">
        <f t="shared" si="46"/>
        <v>13</v>
      </c>
      <c r="U270" s="20">
        <f t="shared" si="47"/>
        <v>5</v>
      </c>
      <c r="W270" s="20" t="str">
        <f t="shared" si="48"/>
        <v>M3</v>
      </c>
      <c r="X270" s="20" t="str">
        <f t="shared" si="49"/>
        <v>M2G</v>
      </c>
      <c r="Y270" s="20" t="str">
        <f t="shared" si="50"/>
        <v>A</v>
      </c>
      <c r="Z270" s="20" t="str">
        <f t="shared" si="51"/>
        <v>M3G</v>
      </c>
      <c r="AA270" s="20" t="str">
        <f t="shared" si="52"/>
        <v>M3</v>
      </c>
    </row>
    <row r="271" spans="10:27" ht="16.5">
      <c r="J271" s="29">
        <v>267</v>
      </c>
      <c r="K271" s="19" t="s">
        <v>43</v>
      </c>
      <c r="L271" s="19" t="s">
        <v>42</v>
      </c>
      <c r="M271" s="19" t="s">
        <v>66</v>
      </c>
      <c r="N271" s="19" t="s">
        <v>42</v>
      </c>
      <c r="O271" s="19" t="s">
        <v>32</v>
      </c>
      <c r="Q271" s="20">
        <f t="shared" si="43"/>
        <v>9</v>
      </c>
      <c r="R271" s="20">
        <f t="shared" si="44"/>
        <v>8</v>
      </c>
      <c r="S271" s="20">
        <f t="shared" si="45"/>
        <v>12</v>
      </c>
      <c r="T271" s="20">
        <f t="shared" si="46"/>
        <v>8</v>
      </c>
      <c r="U271" s="20">
        <f t="shared" si="47"/>
        <v>5</v>
      </c>
      <c r="W271" s="20" t="str">
        <f t="shared" si="48"/>
        <v>Q</v>
      </c>
      <c r="X271" s="20" t="str">
        <f t="shared" si="49"/>
        <v>K</v>
      </c>
      <c r="Y271" s="20" t="str">
        <f t="shared" si="50"/>
        <v>M2G</v>
      </c>
      <c r="Z271" s="20" t="str">
        <f t="shared" si="51"/>
        <v>K</v>
      </c>
      <c r="AA271" s="20" t="str">
        <f t="shared" si="52"/>
        <v>M3</v>
      </c>
    </row>
    <row r="272" spans="10:27" ht="16.5">
      <c r="J272" s="29">
        <v>268</v>
      </c>
      <c r="K272" s="19" t="s">
        <v>43</v>
      </c>
      <c r="L272" s="19" t="s">
        <v>72</v>
      </c>
      <c r="M272" s="19" t="s">
        <v>138</v>
      </c>
      <c r="N272" s="19" t="s">
        <v>33</v>
      </c>
      <c r="O272" s="19" t="s">
        <v>44</v>
      </c>
      <c r="Q272" s="20">
        <f t="shared" si="43"/>
        <v>9</v>
      </c>
      <c r="R272" s="20">
        <f t="shared" si="44"/>
        <v>15</v>
      </c>
      <c r="S272" s="20">
        <f t="shared" si="45"/>
        <v>8</v>
      </c>
      <c r="T272" s="20">
        <f t="shared" si="46"/>
        <v>6</v>
      </c>
      <c r="U272" s="20">
        <f t="shared" si="47"/>
        <v>10</v>
      </c>
      <c r="W272" s="20" t="str">
        <f t="shared" si="48"/>
        <v>Q</v>
      </c>
      <c r="X272" s="20" t="str">
        <f t="shared" si="49"/>
        <v>AG</v>
      </c>
      <c r="Y272" s="20" t="str">
        <f t="shared" si="50"/>
        <v>K</v>
      </c>
      <c r="Z272" s="20" t="str">
        <f t="shared" si="51"/>
        <v>M4</v>
      </c>
      <c r="AA272" s="20" t="str">
        <f t="shared" si="52"/>
        <v>J</v>
      </c>
    </row>
    <row r="273" spans="10:27" ht="16.5">
      <c r="J273" s="29">
        <v>269</v>
      </c>
      <c r="K273" s="19" t="s">
        <v>32</v>
      </c>
      <c r="L273" s="19" t="s">
        <v>44</v>
      </c>
      <c r="M273" s="19" t="s">
        <v>43</v>
      </c>
      <c r="N273" s="19" t="s">
        <v>43</v>
      </c>
      <c r="O273" s="19" t="s">
        <v>41</v>
      </c>
      <c r="Q273" s="20">
        <f t="shared" si="43"/>
        <v>5</v>
      </c>
      <c r="R273" s="20">
        <f t="shared" si="44"/>
        <v>10</v>
      </c>
      <c r="S273" s="20">
        <f t="shared" si="45"/>
        <v>9</v>
      </c>
      <c r="T273" s="20">
        <f t="shared" si="46"/>
        <v>9</v>
      </c>
      <c r="U273" s="20">
        <f t="shared" si="47"/>
        <v>7</v>
      </c>
      <c r="W273" s="20" t="str">
        <f t="shared" si="48"/>
        <v>M3</v>
      </c>
      <c r="X273" s="20" t="str">
        <f t="shared" si="49"/>
        <v>J</v>
      </c>
      <c r="Y273" s="20" t="str">
        <f t="shared" si="50"/>
        <v>Q</v>
      </c>
      <c r="Z273" s="20" t="str">
        <f t="shared" si="51"/>
        <v>Q</v>
      </c>
      <c r="AA273" s="20" t="str">
        <f t="shared" si="52"/>
        <v>A</v>
      </c>
    </row>
    <row r="274" spans="10:27" ht="16.5">
      <c r="J274" s="16">
        <v>270</v>
      </c>
      <c r="K274" s="19" t="s">
        <v>35</v>
      </c>
      <c r="L274" s="19" t="s">
        <v>34</v>
      </c>
      <c r="M274" s="19" t="s">
        <v>32</v>
      </c>
      <c r="N274" s="19" t="s">
        <v>70</v>
      </c>
      <c r="O274" s="19" t="s">
        <v>41</v>
      </c>
      <c r="Q274" s="20">
        <f t="shared" si="43"/>
        <v>3</v>
      </c>
      <c r="R274" s="20">
        <f t="shared" si="44"/>
        <v>2</v>
      </c>
      <c r="S274" s="20">
        <f t="shared" si="45"/>
        <v>5</v>
      </c>
      <c r="T274" s="20">
        <f t="shared" si="46"/>
        <v>14</v>
      </c>
      <c r="U274" s="20">
        <f t="shared" si="47"/>
        <v>7</v>
      </c>
      <c r="W274" s="20" t="str">
        <f t="shared" si="48"/>
        <v>M1</v>
      </c>
      <c r="X274" s="20" t="str">
        <f t="shared" si="49"/>
        <v>Scatter</v>
      </c>
      <c r="Y274" s="20" t="str">
        <f t="shared" si="50"/>
        <v>M3</v>
      </c>
      <c r="Z274" s="20" t="str">
        <f t="shared" si="51"/>
        <v>M4G</v>
      </c>
      <c r="AA274" s="20" t="str">
        <f t="shared" si="52"/>
        <v>A</v>
      </c>
    </row>
    <row r="275" spans="10:27" ht="16.5">
      <c r="J275" s="16">
        <v>271</v>
      </c>
      <c r="K275" s="19" t="s">
        <v>42</v>
      </c>
      <c r="L275" s="19" t="s">
        <v>41</v>
      </c>
      <c r="M275" s="19" t="s">
        <v>32</v>
      </c>
      <c r="N275" s="19" t="s">
        <v>32</v>
      </c>
      <c r="O275" s="19" t="s">
        <v>41</v>
      </c>
      <c r="Q275" s="20">
        <f t="shared" si="43"/>
        <v>8</v>
      </c>
      <c r="R275" s="20">
        <f t="shared" si="44"/>
        <v>7</v>
      </c>
      <c r="S275" s="20">
        <f t="shared" si="45"/>
        <v>5</v>
      </c>
      <c r="T275" s="20">
        <f t="shared" si="46"/>
        <v>5</v>
      </c>
      <c r="U275" s="20">
        <f t="shared" si="47"/>
        <v>7</v>
      </c>
      <c r="W275" s="20" t="str">
        <f t="shared" si="48"/>
        <v>K</v>
      </c>
      <c r="X275" s="20" t="str">
        <f t="shared" si="49"/>
        <v>A</v>
      </c>
      <c r="Y275" s="20" t="str">
        <f t="shared" si="50"/>
        <v>M3</v>
      </c>
      <c r="Z275" s="20" t="str">
        <f t="shared" si="51"/>
        <v>M3</v>
      </c>
      <c r="AA275" s="20" t="str">
        <f t="shared" si="52"/>
        <v>A</v>
      </c>
    </row>
    <row r="276" spans="10:27" ht="16.5">
      <c r="J276" s="29">
        <v>272</v>
      </c>
      <c r="K276" s="19" t="s">
        <v>44</v>
      </c>
      <c r="L276" s="19" t="s">
        <v>78</v>
      </c>
      <c r="M276" s="19" t="s">
        <v>41</v>
      </c>
      <c r="N276" s="19" t="s">
        <v>76</v>
      </c>
      <c r="O276" s="19" t="s">
        <v>44</v>
      </c>
      <c r="Q276" s="20">
        <f t="shared" si="43"/>
        <v>10</v>
      </c>
      <c r="R276" s="20">
        <f t="shared" si="44"/>
        <v>18</v>
      </c>
      <c r="S276" s="20">
        <f t="shared" si="45"/>
        <v>7</v>
      </c>
      <c r="T276" s="20">
        <f t="shared" si="46"/>
        <v>17</v>
      </c>
      <c r="U276" s="20">
        <f t="shared" si="47"/>
        <v>10</v>
      </c>
      <c r="W276" s="20" t="str">
        <f t="shared" si="48"/>
        <v>J</v>
      </c>
      <c r="X276" s="20" t="str">
        <f t="shared" si="49"/>
        <v>JG</v>
      </c>
      <c r="Y276" s="20" t="str">
        <f t="shared" si="50"/>
        <v>A</v>
      </c>
      <c r="Z276" s="20" t="str">
        <f t="shared" si="51"/>
        <v>QG</v>
      </c>
      <c r="AA276" s="20" t="str">
        <f t="shared" si="52"/>
        <v>J</v>
      </c>
    </row>
    <row r="277" spans="10:27" ht="16.5">
      <c r="J277" s="29">
        <v>273</v>
      </c>
      <c r="K277" s="19" t="s">
        <v>35</v>
      </c>
      <c r="L277" s="19" t="s">
        <v>33</v>
      </c>
      <c r="M277" s="19" t="s">
        <v>64</v>
      </c>
      <c r="N277" s="19" t="s">
        <v>43</v>
      </c>
      <c r="O277" s="19" t="s">
        <v>35</v>
      </c>
      <c r="Q277" s="20">
        <f t="shared" si="43"/>
        <v>3</v>
      </c>
      <c r="R277" s="20">
        <f t="shared" si="44"/>
        <v>6</v>
      </c>
      <c r="S277" s="20">
        <f t="shared" si="45"/>
        <v>11</v>
      </c>
      <c r="T277" s="20">
        <f t="shared" si="46"/>
        <v>9</v>
      </c>
      <c r="U277" s="20">
        <f t="shared" si="47"/>
        <v>3</v>
      </c>
      <c r="W277" s="20" t="str">
        <f t="shared" si="48"/>
        <v>M1</v>
      </c>
      <c r="X277" s="20" t="str">
        <f t="shared" si="49"/>
        <v>M4</v>
      </c>
      <c r="Y277" s="20" t="str">
        <f t="shared" si="50"/>
        <v>M1G</v>
      </c>
      <c r="Z277" s="20" t="str">
        <f t="shared" si="51"/>
        <v>Q</v>
      </c>
      <c r="AA277" s="20" t="str">
        <f t="shared" si="52"/>
        <v>M1</v>
      </c>
    </row>
    <row r="278" spans="10:27" ht="16.5">
      <c r="J278" s="29">
        <v>274</v>
      </c>
      <c r="K278" s="19" t="s">
        <v>137</v>
      </c>
      <c r="L278" s="19" t="s">
        <v>142</v>
      </c>
      <c r="M278" s="19" t="s">
        <v>138</v>
      </c>
      <c r="N278" s="19" t="s">
        <v>35</v>
      </c>
      <c r="O278" s="19" t="s">
        <v>32</v>
      </c>
      <c r="Q278" s="20">
        <f t="shared" si="43"/>
        <v>7</v>
      </c>
      <c r="R278" s="20">
        <f t="shared" si="44"/>
        <v>5</v>
      </c>
      <c r="S278" s="20">
        <f t="shared" si="45"/>
        <v>8</v>
      </c>
      <c r="T278" s="20">
        <f t="shared" si="46"/>
        <v>3</v>
      </c>
      <c r="U278" s="20">
        <f t="shared" si="47"/>
        <v>5</v>
      </c>
      <c r="W278" s="20" t="str">
        <f t="shared" si="48"/>
        <v>A</v>
      </c>
      <c r="X278" s="20" t="str">
        <f t="shared" si="49"/>
        <v>M3</v>
      </c>
      <c r="Y278" s="20" t="str">
        <f t="shared" si="50"/>
        <v>K</v>
      </c>
      <c r="Z278" s="20" t="str">
        <f t="shared" si="51"/>
        <v>M1</v>
      </c>
      <c r="AA278" s="20" t="str">
        <f t="shared" si="52"/>
        <v>M3</v>
      </c>
    </row>
    <row r="279" spans="10:27" ht="16.5">
      <c r="J279" s="16">
        <v>275</v>
      </c>
      <c r="K279" s="19" t="s">
        <v>33</v>
      </c>
      <c r="L279" s="19" t="s">
        <v>41</v>
      </c>
      <c r="M279" s="19" t="s">
        <v>143</v>
      </c>
      <c r="N279" s="19" t="s">
        <v>33</v>
      </c>
      <c r="O279" s="19" t="s">
        <v>32</v>
      </c>
      <c r="Q279" s="20">
        <f t="shared" si="43"/>
        <v>6</v>
      </c>
      <c r="R279" s="20">
        <f t="shared" si="44"/>
        <v>7</v>
      </c>
      <c r="S279" s="20">
        <f t="shared" si="45"/>
        <v>4</v>
      </c>
      <c r="T279" s="20">
        <f t="shared" si="46"/>
        <v>6</v>
      </c>
      <c r="U279" s="20">
        <f t="shared" si="47"/>
        <v>5</v>
      </c>
      <c r="W279" s="20" t="str">
        <f t="shared" si="48"/>
        <v>M4</v>
      </c>
      <c r="X279" s="20" t="str">
        <f t="shared" si="49"/>
        <v>A</v>
      </c>
      <c r="Y279" s="20" t="str">
        <f t="shared" si="50"/>
        <v>M2</v>
      </c>
      <c r="Z279" s="20" t="str">
        <f t="shared" si="51"/>
        <v>M4</v>
      </c>
      <c r="AA279" s="20" t="str">
        <f t="shared" si="52"/>
        <v>M3</v>
      </c>
    </row>
    <row r="280" spans="10:27" ht="16.5">
      <c r="J280" s="16">
        <v>276</v>
      </c>
      <c r="K280" s="19" t="s">
        <v>32</v>
      </c>
      <c r="L280" s="19" t="s">
        <v>78</v>
      </c>
      <c r="M280" s="19" t="s">
        <v>141</v>
      </c>
      <c r="N280" s="19" t="s">
        <v>43</v>
      </c>
      <c r="O280" s="19" t="s">
        <v>44</v>
      </c>
      <c r="Q280" s="20">
        <f t="shared" si="43"/>
        <v>5</v>
      </c>
      <c r="R280" s="20">
        <f t="shared" si="44"/>
        <v>18</v>
      </c>
      <c r="S280" s="20">
        <f t="shared" si="45"/>
        <v>6</v>
      </c>
      <c r="T280" s="20">
        <f t="shared" si="46"/>
        <v>9</v>
      </c>
      <c r="U280" s="20">
        <f t="shared" si="47"/>
        <v>10</v>
      </c>
      <c r="W280" s="20" t="str">
        <f t="shared" si="48"/>
        <v>M3</v>
      </c>
      <c r="X280" s="20" t="str">
        <f t="shared" si="49"/>
        <v>JG</v>
      </c>
      <c r="Y280" s="20" t="str">
        <f t="shared" si="50"/>
        <v>M4</v>
      </c>
      <c r="Z280" s="20" t="str">
        <f t="shared" si="51"/>
        <v>Q</v>
      </c>
      <c r="AA280" s="20" t="str">
        <f t="shared" si="52"/>
        <v>J</v>
      </c>
    </row>
    <row r="281" spans="10:27" ht="16.5">
      <c r="J281" s="29">
        <v>277</v>
      </c>
      <c r="K281" s="19" t="s">
        <v>36</v>
      </c>
      <c r="L281" s="19" t="s">
        <v>44</v>
      </c>
      <c r="M281" s="19" t="s">
        <v>35</v>
      </c>
      <c r="N281" s="19" t="s">
        <v>32</v>
      </c>
      <c r="O281" s="19" t="s">
        <v>42</v>
      </c>
      <c r="Q281" s="20">
        <f t="shared" si="43"/>
        <v>4</v>
      </c>
      <c r="R281" s="20">
        <f t="shared" si="44"/>
        <v>10</v>
      </c>
      <c r="S281" s="20">
        <f t="shared" si="45"/>
        <v>3</v>
      </c>
      <c r="T281" s="20">
        <f t="shared" si="46"/>
        <v>5</v>
      </c>
      <c r="U281" s="20">
        <f t="shared" si="47"/>
        <v>8</v>
      </c>
      <c r="W281" s="20" t="str">
        <f t="shared" si="48"/>
        <v>M2</v>
      </c>
      <c r="X281" s="20" t="str">
        <f t="shared" si="49"/>
        <v>J</v>
      </c>
      <c r="Y281" s="20" t="str">
        <f t="shared" si="50"/>
        <v>M1</v>
      </c>
      <c r="Z281" s="20" t="str">
        <f t="shared" si="51"/>
        <v>M3</v>
      </c>
      <c r="AA281" s="20" t="str">
        <f t="shared" si="52"/>
        <v>K</v>
      </c>
    </row>
    <row r="282" spans="10:27" ht="16.5">
      <c r="J282" s="29">
        <v>278</v>
      </c>
      <c r="K282" s="19" t="s">
        <v>41</v>
      </c>
      <c r="L282" s="19" t="s">
        <v>77</v>
      </c>
      <c r="M282" s="19" t="s">
        <v>138</v>
      </c>
      <c r="N282" s="19" t="s">
        <v>35</v>
      </c>
      <c r="O282" s="19" t="s">
        <v>41</v>
      </c>
      <c r="Q282" s="20">
        <f t="shared" si="43"/>
        <v>7</v>
      </c>
      <c r="R282" s="20">
        <f t="shared" si="44"/>
        <v>18</v>
      </c>
      <c r="S282" s="20">
        <f t="shared" si="45"/>
        <v>8</v>
      </c>
      <c r="T282" s="20">
        <f t="shared" si="46"/>
        <v>3</v>
      </c>
      <c r="U282" s="20">
        <f t="shared" si="47"/>
        <v>7</v>
      </c>
      <c r="W282" s="20" t="str">
        <f t="shared" si="48"/>
        <v>A</v>
      </c>
      <c r="X282" s="20" t="str">
        <f t="shared" si="49"/>
        <v>JG</v>
      </c>
      <c r="Y282" s="20" t="str">
        <f t="shared" si="50"/>
        <v>K</v>
      </c>
      <c r="Z282" s="20" t="str">
        <f t="shared" si="51"/>
        <v>M1</v>
      </c>
      <c r="AA282" s="20" t="str">
        <f t="shared" si="52"/>
        <v>A</v>
      </c>
    </row>
    <row r="283" spans="10:27" ht="16.5">
      <c r="J283" s="29">
        <v>279</v>
      </c>
      <c r="K283" s="19" t="s">
        <v>32</v>
      </c>
      <c r="L283" s="19" t="s">
        <v>34</v>
      </c>
      <c r="M283" s="19" t="s">
        <v>43</v>
      </c>
      <c r="N283" s="19" t="s">
        <v>44</v>
      </c>
      <c r="O283" s="19" t="s">
        <v>36</v>
      </c>
      <c r="Q283" s="20">
        <f t="shared" si="43"/>
        <v>5</v>
      </c>
      <c r="R283" s="20">
        <f t="shared" si="44"/>
        <v>2</v>
      </c>
      <c r="S283" s="20">
        <f t="shared" si="45"/>
        <v>9</v>
      </c>
      <c r="T283" s="20">
        <f t="shared" si="46"/>
        <v>10</v>
      </c>
      <c r="U283" s="20">
        <f t="shared" si="47"/>
        <v>4</v>
      </c>
      <c r="W283" s="20" t="str">
        <f t="shared" si="48"/>
        <v>M3</v>
      </c>
      <c r="X283" s="20" t="str">
        <f t="shared" si="49"/>
        <v>Scatter</v>
      </c>
      <c r="Y283" s="20" t="str">
        <f t="shared" si="50"/>
        <v>Q</v>
      </c>
      <c r="Z283" s="20" t="str">
        <f t="shared" si="51"/>
        <v>J</v>
      </c>
      <c r="AA283" s="20" t="str">
        <f t="shared" si="52"/>
        <v>M2</v>
      </c>
    </row>
    <row r="284" spans="10:27" ht="16.5">
      <c r="J284" s="16">
        <v>280</v>
      </c>
      <c r="K284" s="19" t="s">
        <v>44</v>
      </c>
      <c r="L284" s="19" t="s">
        <v>42</v>
      </c>
      <c r="M284" s="19" t="s">
        <v>75</v>
      </c>
      <c r="N284" s="19" t="s">
        <v>65</v>
      </c>
      <c r="O284" s="19" t="s">
        <v>43</v>
      </c>
      <c r="Q284" s="20">
        <f t="shared" si="43"/>
        <v>10</v>
      </c>
      <c r="R284" s="20">
        <f t="shared" si="44"/>
        <v>8</v>
      </c>
      <c r="S284" s="20">
        <f t="shared" si="45"/>
        <v>17</v>
      </c>
      <c r="T284" s="20">
        <f t="shared" si="46"/>
        <v>12</v>
      </c>
      <c r="U284" s="20">
        <f t="shared" si="47"/>
        <v>9</v>
      </c>
      <c r="W284" s="20" t="str">
        <f t="shared" si="48"/>
        <v>J</v>
      </c>
      <c r="X284" s="20" t="str">
        <f t="shared" si="49"/>
        <v>K</v>
      </c>
      <c r="Y284" s="20" t="str">
        <f t="shared" si="50"/>
        <v>QG</v>
      </c>
      <c r="Z284" s="20" t="str">
        <f t="shared" si="51"/>
        <v>M2G</v>
      </c>
      <c r="AA284" s="20" t="str">
        <f t="shared" si="52"/>
        <v>Q</v>
      </c>
    </row>
    <row r="285" spans="10:27" ht="16.5">
      <c r="J285" s="16">
        <v>281</v>
      </c>
      <c r="K285" s="19" t="s">
        <v>36</v>
      </c>
      <c r="L285" s="19" t="s">
        <v>139</v>
      </c>
      <c r="M285" s="19" t="s">
        <v>41</v>
      </c>
      <c r="N285" s="19" t="s">
        <v>44</v>
      </c>
      <c r="O285" s="19" t="s">
        <v>43</v>
      </c>
      <c r="Q285" s="20">
        <f t="shared" si="43"/>
        <v>4</v>
      </c>
      <c r="R285" s="20">
        <f t="shared" si="44"/>
        <v>9</v>
      </c>
      <c r="S285" s="20">
        <f t="shared" si="45"/>
        <v>7</v>
      </c>
      <c r="T285" s="20">
        <f t="shared" si="46"/>
        <v>10</v>
      </c>
      <c r="U285" s="20">
        <f t="shared" si="47"/>
        <v>9</v>
      </c>
      <c r="W285" s="20" t="str">
        <f t="shared" si="48"/>
        <v>M2</v>
      </c>
      <c r="X285" s="20" t="str">
        <f t="shared" si="49"/>
        <v>Q</v>
      </c>
      <c r="Y285" s="20" t="str">
        <f t="shared" si="50"/>
        <v>A</v>
      </c>
      <c r="Z285" s="20" t="str">
        <f t="shared" si="51"/>
        <v>J</v>
      </c>
      <c r="AA285" s="20" t="str">
        <f t="shared" si="52"/>
        <v>Q</v>
      </c>
    </row>
    <row r="286" spans="10:27" ht="16.5">
      <c r="J286" s="29">
        <v>282</v>
      </c>
      <c r="K286" s="19" t="s">
        <v>41</v>
      </c>
      <c r="L286" s="19" t="s">
        <v>41</v>
      </c>
      <c r="M286" s="19" t="s">
        <v>41</v>
      </c>
      <c r="N286" s="19" t="s">
        <v>42</v>
      </c>
      <c r="O286" s="19" t="s">
        <v>42</v>
      </c>
      <c r="Q286" s="20">
        <f t="shared" si="43"/>
        <v>7</v>
      </c>
      <c r="R286" s="20">
        <f t="shared" si="44"/>
        <v>7</v>
      </c>
      <c r="S286" s="20">
        <f t="shared" si="45"/>
        <v>7</v>
      </c>
      <c r="T286" s="20">
        <f t="shared" si="46"/>
        <v>8</v>
      </c>
      <c r="U286" s="20">
        <f t="shared" si="47"/>
        <v>8</v>
      </c>
      <c r="W286" s="20" t="str">
        <f t="shared" si="48"/>
        <v>A</v>
      </c>
      <c r="X286" s="20" t="str">
        <f t="shared" si="49"/>
        <v>A</v>
      </c>
      <c r="Y286" s="20" t="str">
        <f t="shared" si="50"/>
        <v>A</v>
      </c>
      <c r="Z286" s="20" t="str">
        <f t="shared" si="51"/>
        <v>K</v>
      </c>
      <c r="AA286" s="20" t="str">
        <f t="shared" si="52"/>
        <v>K</v>
      </c>
    </row>
    <row r="287" spans="10:27" ht="16.5">
      <c r="J287" s="29">
        <v>283</v>
      </c>
      <c r="K287" s="19" t="s">
        <v>41</v>
      </c>
      <c r="L287" s="19" t="s">
        <v>71</v>
      </c>
      <c r="M287" s="19" t="s">
        <v>74</v>
      </c>
      <c r="N287" s="19" t="s">
        <v>67</v>
      </c>
      <c r="O287" s="19" t="s">
        <v>35</v>
      </c>
      <c r="Q287" s="20">
        <f t="shared" si="43"/>
        <v>7</v>
      </c>
      <c r="R287" s="20">
        <f t="shared" si="44"/>
        <v>15</v>
      </c>
      <c r="S287" s="20">
        <f t="shared" si="45"/>
        <v>16</v>
      </c>
      <c r="T287" s="20">
        <f t="shared" si="46"/>
        <v>13</v>
      </c>
      <c r="U287" s="20">
        <f t="shared" si="47"/>
        <v>3</v>
      </c>
      <c r="W287" s="20" t="str">
        <f t="shared" si="48"/>
        <v>A</v>
      </c>
      <c r="X287" s="20" t="str">
        <f t="shared" si="49"/>
        <v>AG</v>
      </c>
      <c r="Y287" s="20" t="str">
        <f t="shared" si="50"/>
        <v>KG</v>
      </c>
      <c r="Z287" s="20" t="str">
        <f t="shared" si="51"/>
        <v>M3G</v>
      </c>
      <c r="AA287" s="20" t="str">
        <f t="shared" si="52"/>
        <v>M1</v>
      </c>
    </row>
    <row r="288" spans="10:27" ht="16.5">
      <c r="J288" s="29">
        <v>284</v>
      </c>
      <c r="K288" s="19" t="s">
        <v>43</v>
      </c>
      <c r="L288" s="19" t="s">
        <v>141</v>
      </c>
      <c r="M288" s="19" t="s">
        <v>43</v>
      </c>
      <c r="N288" s="19" t="s">
        <v>43</v>
      </c>
      <c r="O288" s="19" t="s">
        <v>42</v>
      </c>
      <c r="Q288" s="20">
        <f t="shared" si="43"/>
        <v>9</v>
      </c>
      <c r="R288" s="20">
        <f t="shared" si="44"/>
        <v>6</v>
      </c>
      <c r="S288" s="20">
        <f t="shared" si="45"/>
        <v>9</v>
      </c>
      <c r="T288" s="20">
        <f t="shared" si="46"/>
        <v>9</v>
      </c>
      <c r="U288" s="20">
        <f t="shared" si="47"/>
        <v>8</v>
      </c>
      <c r="W288" s="20" t="str">
        <f t="shared" si="48"/>
        <v>Q</v>
      </c>
      <c r="X288" s="20" t="str">
        <f t="shared" si="49"/>
        <v>M4</v>
      </c>
      <c r="Y288" s="20" t="str">
        <f t="shared" si="50"/>
        <v>Q</v>
      </c>
      <c r="Z288" s="20" t="str">
        <f t="shared" si="51"/>
        <v>Q</v>
      </c>
      <c r="AA288" s="20" t="str">
        <f t="shared" si="52"/>
        <v>K</v>
      </c>
    </row>
    <row r="289" spans="10:27" ht="16.5">
      <c r="J289" s="16">
        <v>285</v>
      </c>
      <c r="K289" s="19" t="s">
        <v>140</v>
      </c>
      <c r="L289" s="19" t="s">
        <v>36</v>
      </c>
      <c r="M289" s="19" t="s">
        <v>138</v>
      </c>
      <c r="N289" s="19" t="s">
        <v>33</v>
      </c>
      <c r="O289" s="19" t="s">
        <v>41</v>
      </c>
      <c r="Q289" s="20">
        <f t="shared" si="43"/>
        <v>10</v>
      </c>
      <c r="R289" s="20">
        <f t="shared" si="44"/>
        <v>4</v>
      </c>
      <c r="S289" s="20">
        <f t="shared" si="45"/>
        <v>8</v>
      </c>
      <c r="T289" s="20">
        <f t="shared" si="46"/>
        <v>6</v>
      </c>
      <c r="U289" s="20">
        <f t="shared" si="47"/>
        <v>7</v>
      </c>
      <c r="W289" s="20" t="str">
        <f t="shared" si="48"/>
        <v>J</v>
      </c>
      <c r="X289" s="20" t="str">
        <f t="shared" si="49"/>
        <v>M2</v>
      </c>
      <c r="Y289" s="20" t="str">
        <f t="shared" si="50"/>
        <v>K</v>
      </c>
      <c r="Z289" s="20" t="str">
        <f t="shared" si="51"/>
        <v>M4</v>
      </c>
      <c r="AA289" s="20" t="str">
        <f t="shared" si="52"/>
        <v>A</v>
      </c>
    </row>
    <row r="290" spans="10:27" ht="16.5">
      <c r="J290" s="16">
        <v>286</v>
      </c>
      <c r="K290" s="19" t="s">
        <v>42</v>
      </c>
      <c r="L290" s="19" t="s">
        <v>36</v>
      </c>
      <c r="M290" s="19" t="s">
        <v>43</v>
      </c>
      <c r="N290" s="19" t="s">
        <v>44</v>
      </c>
      <c r="O290" s="19" t="s">
        <v>43</v>
      </c>
      <c r="Q290" s="20">
        <f t="shared" si="43"/>
        <v>8</v>
      </c>
      <c r="R290" s="20">
        <f t="shared" si="44"/>
        <v>4</v>
      </c>
      <c r="S290" s="20">
        <f t="shared" si="45"/>
        <v>9</v>
      </c>
      <c r="T290" s="20">
        <f t="shared" si="46"/>
        <v>10</v>
      </c>
      <c r="U290" s="20">
        <f t="shared" si="47"/>
        <v>9</v>
      </c>
      <c r="W290" s="20" t="str">
        <f t="shared" si="48"/>
        <v>K</v>
      </c>
      <c r="X290" s="20" t="str">
        <f t="shared" si="49"/>
        <v>M2</v>
      </c>
      <c r="Y290" s="20" t="str">
        <f t="shared" si="50"/>
        <v>Q</v>
      </c>
      <c r="Z290" s="20" t="str">
        <f t="shared" si="51"/>
        <v>J</v>
      </c>
      <c r="AA290" s="20" t="str">
        <f t="shared" si="52"/>
        <v>Q</v>
      </c>
    </row>
    <row r="291" spans="10:27" ht="16.5">
      <c r="J291" s="29">
        <v>287</v>
      </c>
      <c r="K291" s="19" t="s">
        <v>43</v>
      </c>
      <c r="L291" s="19" t="s">
        <v>41</v>
      </c>
      <c r="M291" s="19" t="s">
        <v>70</v>
      </c>
      <c r="N291" s="19" t="s">
        <v>42</v>
      </c>
      <c r="O291" s="19" t="s">
        <v>41</v>
      </c>
      <c r="Q291" s="20">
        <f t="shared" si="43"/>
        <v>9</v>
      </c>
      <c r="R291" s="20">
        <f t="shared" si="44"/>
        <v>7</v>
      </c>
      <c r="S291" s="20">
        <f t="shared" si="45"/>
        <v>14</v>
      </c>
      <c r="T291" s="20">
        <f t="shared" si="46"/>
        <v>8</v>
      </c>
      <c r="U291" s="20">
        <f t="shared" si="47"/>
        <v>7</v>
      </c>
      <c r="W291" s="20" t="str">
        <f t="shared" si="48"/>
        <v>Q</v>
      </c>
      <c r="X291" s="20" t="str">
        <f t="shared" si="49"/>
        <v>A</v>
      </c>
      <c r="Y291" s="20" t="str">
        <f t="shared" si="50"/>
        <v>M4G</v>
      </c>
      <c r="Z291" s="20" t="str">
        <f t="shared" si="51"/>
        <v>K</v>
      </c>
      <c r="AA291" s="20" t="str">
        <f t="shared" si="52"/>
        <v>A</v>
      </c>
    </row>
    <row r="292" spans="10:27" ht="16.5">
      <c r="J292" s="29">
        <v>288</v>
      </c>
      <c r="K292" s="19" t="s">
        <v>42</v>
      </c>
      <c r="L292" s="19" t="s">
        <v>33</v>
      </c>
      <c r="M292" s="19" t="s">
        <v>32</v>
      </c>
      <c r="N292" s="19" t="s">
        <v>33</v>
      </c>
      <c r="O292" s="19" t="s">
        <v>44</v>
      </c>
      <c r="Q292" s="20">
        <f t="shared" si="43"/>
        <v>8</v>
      </c>
      <c r="R292" s="20">
        <f t="shared" si="44"/>
        <v>6</v>
      </c>
      <c r="S292" s="20">
        <f t="shared" si="45"/>
        <v>5</v>
      </c>
      <c r="T292" s="20">
        <f t="shared" si="46"/>
        <v>6</v>
      </c>
      <c r="U292" s="20">
        <f t="shared" si="47"/>
        <v>10</v>
      </c>
      <c r="W292" s="20" t="str">
        <f t="shared" si="48"/>
        <v>K</v>
      </c>
      <c r="X292" s="20" t="str">
        <f t="shared" si="49"/>
        <v>M4</v>
      </c>
      <c r="Y292" s="20" t="str">
        <f t="shared" si="50"/>
        <v>M3</v>
      </c>
      <c r="Z292" s="20" t="str">
        <f t="shared" si="51"/>
        <v>M4</v>
      </c>
      <c r="AA292" s="20" t="str">
        <f t="shared" si="52"/>
        <v>J</v>
      </c>
    </row>
    <row r="293" spans="10:27" ht="16.5">
      <c r="J293" s="29">
        <v>289</v>
      </c>
      <c r="K293" s="19" t="s">
        <v>44</v>
      </c>
      <c r="L293" s="19" t="s">
        <v>78</v>
      </c>
      <c r="M293" s="19" t="s">
        <v>32</v>
      </c>
      <c r="N293" s="19" t="s">
        <v>72</v>
      </c>
      <c r="O293" s="19" t="s">
        <v>43</v>
      </c>
      <c r="Q293" s="20">
        <f t="shared" si="43"/>
        <v>10</v>
      </c>
      <c r="R293" s="20">
        <f t="shared" si="44"/>
        <v>18</v>
      </c>
      <c r="S293" s="20">
        <f t="shared" si="45"/>
        <v>5</v>
      </c>
      <c r="T293" s="20">
        <f t="shared" si="46"/>
        <v>15</v>
      </c>
      <c r="U293" s="20">
        <f t="shared" si="47"/>
        <v>9</v>
      </c>
      <c r="W293" s="20" t="str">
        <f t="shared" si="48"/>
        <v>J</v>
      </c>
      <c r="X293" s="20" t="str">
        <f t="shared" si="49"/>
        <v>JG</v>
      </c>
      <c r="Y293" s="20" t="str">
        <f t="shared" si="50"/>
        <v>M3</v>
      </c>
      <c r="Z293" s="20" t="str">
        <f t="shared" si="51"/>
        <v>AG</v>
      </c>
      <c r="AA293" s="20" t="str">
        <f t="shared" si="52"/>
        <v>Q</v>
      </c>
    </row>
    <row r="294" spans="10:27" ht="16.5">
      <c r="J294" s="16">
        <v>290</v>
      </c>
      <c r="K294" s="19" t="s">
        <v>35</v>
      </c>
      <c r="L294" s="19" t="s">
        <v>41</v>
      </c>
      <c r="M294" s="19" t="s">
        <v>143</v>
      </c>
      <c r="N294" s="19" t="s">
        <v>43</v>
      </c>
      <c r="O294" s="19" t="s">
        <v>41</v>
      </c>
      <c r="Q294" s="20">
        <f t="shared" si="43"/>
        <v>3</v>
      </c>
      <c r="R294" s="20">
        <f t="shared" si="44"/>
        <v>7</v>
      </c>
      <c r="S294" s="20">
        <f t="shared" si="45"/>
        <v>4</v>
      </c>
      <c r="T294" s="20">
        <f t="shared" si="46"/>
        <v>9</v>
      </c>
      <c r="U294" s="20">
        <f t="shared" si="47"/>
        <v>7</v>
      </c>
      <c r="W294" s="20" t="str">
        <f t="shared" si="48"/>
        <v>M1</v>
      </c>
      <c r="X294" s="20" t="str">
        <f t="shared" si="49"/>
        <v>A</v>
      </c>
      <c r="Y294" s="20" t="str">
        <f t="shared" si="50"/>
        <v>M2</v>
      </c>
      <c r="Z294" s="20" t="str">
        <f t="shared" si="51"/>
        <v>Q</v>
      </c>
      <c r="AA294" s="20" t="str">
        <f t="shared" si="52"/>
        <v>A</v>
      </c>
    </row>
    <row r="295" spans="10:27" ht="16.5">
      <c r="J295" s="16">
        <v>291</v>
      </c>
      <c r="K295" s="19" t="s">
        <v>32</v>
      </c>
      <c r="L295" s="19" t="s">
        <v>139</v>
      </c>
      <c r="M295" s="19" t="s">
        <v>143</v>
      </c>
      <c r="N295" s="19" t="s">
        <v>33</v>
      </c>
      <c r="O295" s="19" t="s">
        <v>43</v>
      </c>
      <c r="Q295" s="20">
        <f t="shared" si="43"/>
        <v>5</v>
      </c>
      <c r="R295" s="20">
        <f t="shared" si="44"/>
        <v>9</v>
      </c>
      <c r="S295" s="20">
        <f t="shared" si="45"/>
        <v>4</v>
      </c>
      <c r="T295" s="20">
        <f t="shared" si="46"/>
        <v>6</v>
      </c>
      <c r="U295" s="20">
        <f t="shared" si="47"/>
        <v>9</v>
      </c>
      <c r="W295" s="20" t="str">
        <f t="shared" si="48"/>
        <v>M3</v>
      </c>
      <c r="X295" s="20" t="str">
        <f t="shared" si="49"/>
        <v>Q</v>
      </c>
      <c r="Y295" s="20" t="str">
        <f t="shared" si="50"/>
        <v>M2</v>
      </c>
      <c r="Z295" s="20" t="str">
        <f t="shared" si="51"/>
        <v>M4</v>
      </c>
      <c r="AA295" s="20" t="str">
        <f t="shared" si="52"/>
        <v>Q</v>
      </c>
    </row>
    <row r="296" spans="10:27" ht="16.5">
      <c r="J296" s="29">
        <v>292</v>
      </c>
      <c r="K296" s="19" t="s">
        <v>41</v>
      </c>
      <c r="L296" s="19" t="s">
        <v>72</v>
      </c>
      <c r="M296" s="19" t="s">
        <v>76</v>
      </c>
      <c r="N296" s="19" t="s">
        <v>33</v>
      </c>
      <c r="O296" s="19" t="s">
        <v>43</v>
      </c>
      <c r="Q296" s="20">
        <f t="shared" si="43"/>
        <v>7</v>
      </c>
      <c r="R296" s="20">
        <f t="shared" si="44"/>
        <v>15</v>
      </c>
      <c r="S296" s="20">
        <f t="shared" si="45"/>
        <v>17</v>
      </c>
      <c r="T296" s="20">
        <f t="shared" si="46"/>
        <v>6</v>
      </c>
      <c r="U296" s="20">
        <f t="shared" si="47"/>
        <v>9</v>
      </c>
      <c r="W296" s="20" t="str">
        <f t="shared" si="48"/>
        <v>A</v>
      </c>
      <c r="X296" s="20" t="str">
        <f t="shared" si="49"/>
        <v>AG</v>
      </c>
      <c r="Y296" s="20" t="str">
        <f t="shared" si="50"/>
        <v>QG</v>
      </c>
      <c r="Z296" s="20" t="str">
        <f t="shared" si="51"/>
        <v>M4</v>
      </c>
      <c r="AA296" s="20" t="str">
        <f t="shared" si="52"/>
        <v>Q</v>
      </c>
    </row>
    <row r="297" spans="10:27" ht="16.5">
      <c r="J297" s="29">
        <v>293</v>
      </c>
      <c r="K297" s="19" t="s">
        <v>44</v>
      </c>
      <c r="L297" s="19" t="s">
        <v>42</v>
      </c>
      <c r="M297" s="19" t="s">
        <v>138</v>
      </c>
      <c r="N297" s="19" t="s">
        <v>32</v>
      </c>
      <c r="O297" s="19" t="s">
        <v>42</v>
      </c>
      <c r="Q297" s="20">
        <f t="shared" si="43"/>
        <v>10</v>
      </c>
      <c r="R297" s="20">
        <f t="shared" si="44"/>
        <v>8</v>
      </c>
      <c r="S297" s="20">
        <f t="shared" si="45"/>
        <v>8</v>
      </c>
      <c r="T297" s="20">
        <f t="shared" si="46"/>
        <v>5</v>
      </c>
      <c r="U297" s="20">
        <f t="shared" si="47"/>
        <v>8</v>
      </c>
      <c r="W297" s="20" t="str">
        <f t="shared" si="48"/>
        <v>J</v>
      </c>
      <c r="X297" s="20" t="str">
        <f t="shared" si="49"/>
        <v>K</v>
      </c>
      <c r="Y297" s="20" t="str">
        <f t="shared" si="50"/>
        <v>K</v>
      </c>
      <c r="Z297" s="20" t="str">
        <f t="shared" si="51"/>
        <v>M3</v>
      </c>
      <c r="AA297" s="20" t="str">
        <f t="shared" si="52"/>
        <v>K</v>
      </c>
    </row>
    <row r="298" spans="10:27" ht="16.5">
      <c r="J298" s="29">
        <v>294</v>
      </c>
      <c r="K298" s="19" t="s">
        <v>42</v>
      </c>
      <c r="L298" s="19" t="s">
        <v>142</v>
      </c>
      <c r="M298" s="19" t="s">
        <v>74</v>
      </c>
      <c r="N298" s="19" t="s">
        <v>32</v>
      </c>
      <c r="O298" s="19" t="s">
        <v>36</v>
      </c>
      <c r="Q298" s="20">
        <f t="shared" si="43"/>
        <v>8</v>
      </c>
      <c r="R298" s="20">
        <f t="shared" si="44"/>
        <v>5</v>
      </c>
      <c r="S298" s="20">
        <f t="shared" si="45"/>
        <v>16</v>
      </c>
      <c r="T298" s="20">
        <f t="shared" si="46"/>
        <v>5</v>
      </c>
      <c r="U298" s="20">
        <f t="shared" si="47"/>
        <v>4</v>
      </c>
      <c r="W298" s="20" t="str">
        <f t="shared" si="48"/>
        <v>K</v>
      </c>
      <c r="X298" s="20" t="str">
        <f t="shared" si="49"/>
        <v>M3</v>
      </c>
      <c r="Y298" s="20" t="str">
        <f t="shared" si="50"/>
        <v>KG</v>
      </c>
      <c r="Z298" s="20" t="str">
        <f t="shared" si="51"/>
        <v>M3</v>
      </c>
      <c r="AA298" s="20" t="str">
        <f t="shared" si="52"/>
        <v>M2</v>
      </c>
    </row>
    <row r="299" spans="10:27" ht="16.5">
      <c r="J299" s="16">
        <v>295</v>
      </c>
      <c r="K299" s="19" t="s">
        <v>33</v>
      </c>
      <c r="L299" s="19" t="s">
        <v>33</v>
      </c>
      <c r="M299" s="19" t="s">
        <v>43</v>
      </c>
      <c r="N299" s="19" t="s">
        <v>70</v>
      </c>
      <c r="O299" s="19" t="s">
        <v>42</v>
      </c>
      <c r="Q299" s="20">
        <f t="shared" si="43"/>
        <v>6</v>
      </c>
      <c r="R299" s="20">
        <f t="shared" si="44"/>
        <v>6</v>
      </c>
      <c r="S299" s="20">
        <f t="shared" si="45"/>
        <v>9</v>
      </c>
      <c r="T299" s="20">
        <f t="shared" si="46"/>
        <v>14</v>
      </c>
      <c r="U299" s="20">
        <f t="shared" si="47"/>
        <v>8</v>
      </c>
      <c r="W299" s="20" t="str">
        <f t="shared" si="48"/>
        <v>M4</v>
      </c>
      <c r="X299" s="20" t="str">
        <f t="shared" si="49"/>
        <v>M4</v>
      </c>
      <c r="Y299" s="20" t="str">
        <f t="shared" si="50"/>
        <v>Q</v>
      </c>
      <c r="Z299" s="20" t="str">
        <f t="shared" si="51"/>
        <v>M4G</v>
      </c>
      <c r="AA299" s="20" t="str">
        <f t="shared" si="52"/>
        <v>K</v>
      </c>
    </row>
    <row r="300" spans="10:27" ht="16.5">
      <c r="J300" s="16">
        <v>296</v>
      </c>
      <c r="K300" s="19" t="s">
        <v>44</v>
      </c>
      <c r="L300" s="19" t="s">
        <v>42</v>
      </c>
      <c r="M300" s="19" t="s">
        <v>41</v>
      </c>
      <c r="N300" s="19" t="s">
        <v>43</v>
      </c>
      <c r="O300" s="19" t="s">
        <v>42</v>
      </c>
      <c r="Q300" s="20">
        <f t="shared" si="43"/>
        <v>10</v>
      </c>
      <c r="R300" s="20">
        <f t="shared" si="44"/>
        <v>8</v>
      </c>
      <c r="S300" s="20">
        <f t="shared" si="45"/>
        <v>7</v>
      </c>
      <c r="T300" s="20">
        <f t="shared" si="46"/>
        <v>9</v>
      </c>
      <c r="U300" s="20">
        <f t="shared" si="47"/>
        <v>8</v>
      </c>
      <c r="W300" s="20" t="str">
        <f t="shared" si="48"/>
        <v>J</v>
      </c>
      <c r="X300" s="20" t="str">
        <f t="shared" si="49"/>
        <v>K</v>
      </c>
      <c r="Y300" s="20" t="str">
        <f t="shared" si="50"/>
        <v>A</v>
      </c>
      <c r="Z300" s="20" t="str">
        <f t="shared" si="51"/>
        <v>Q</v>
      </c>
      <c r="AA300" s="20" t="str">
        <f t="shared" si="52"/>
        <v>K</v>
      </c>
    </row>
    <row r="301" spans="10:27" ht="16.5">
      <c r="J301" s="29">
        <v>297</v>
      </c>
      <c r="K301" s="19" t="s">
        <v>33</v>
      </c>
      <c r="L301" s="19" t="s">
        <v>78</v>
      </c>
      <c r="M301" s="19" t="s">
        <v>35</v>
      </c>
      <c r="N301" s="19" t="s">
        <v>73</v>
      </c>
      <c r="O301" s="19" t="s">
        <v>43</v>
      </c>
      <c r="Q301" s="20">
        <f t="shared" si="43"/>
        <v>6</v>
      </c>
      <c r="R301" s="20">
        <f t="shared" si="44"/>
        <v>18</v>
      </c>
      <c r="S301" s="20">
        <f t="shared" si="45"/>
        <v>3</v>
      </c>
      <c r="T301" s="20">
        <f t="shared" si="46"/>
        <v>16</v>
      </c>
      <c r="U301" s="20">
        <f t="shared" si="47"/>
        <v>9</v>
      </c>
      <c r="W301" s="20" t="str">
        <f t="shared" si="48"/>
        <v>M4</v>
      </c>
      <c r="X301" s="20" t="str">
        <f t="shared" si="49"/>
        <v>JG</v>
      </c>
      <c r="Y301" s="20" t="str">
        <f t="shared" si="50"/>
        <v>M1</v>
      </c>
      <c r="Z301" s="20" t="str">
        <f t="shared" si="51"/>
        <v>KG</v>
      </c>
      <c r="AA301" s="20" t="str">
        <f t="shared" si="52"/>
        <v>Q</v>
      </c>
    </row>
    <row r="302" spans="10:27" ht="16.5">
      <c r="J302" s="29">
        <v>298</v>
      </c>
      <c r="K302" s="19" t="s">
        <v>42</v>
      </c>
      <c r="L302" s="19" t="s">
        <v>36</v>
      </c>
      <c r="M302" s="19" t="s">
        <v>43</v>
      </c>
      <c r="N302" s="19" t="s">
        <v>42</v>
      </c>
      <c r="O302" s="19" t="s">
        <v>44</v>
      </c>
      <c r="Q302" s="20">
        <f t="shared" si="43"/>
        <v>8</v>
      </c>
      <c r="R302" s="20">
        <f t="shared" si="44"/>
        <v>4</v>
      </c>
      <c r="S302" s="20">
        <f t="shared" si="45"/>
        <v>9</v>
      </c>
      <c r="T302" s="20">
        <f t="shared" si="46"/>
        <v>8</v>
      </c>
      <c r="U302" s="20">
        <f t="shared" si="47"/>
        <v>10</v>
      </c>
      <c r="W302" s="20" t="str">
        <f t="shared" si="48"/>
        <v>K</v>
      </c>
      <c r="X302" s="20" t="str">
        <f t="shared" si="49"/>
        <v>M2</v>
      </c>
      <c r="Y302" s="20" t="str">
        <f t="shared" si="50"/>
        <v>Q</v>
      </c>
      <c r="Z302" s="20" t="str">
        <f t="shared" si="51"/>
        <v>K</v>
      </c>
      <c r="AA302" s="20" t="str">
        <f t="shared" si="52"/>
        <v>J</v>
      </c>
    </row>
    <row r="303" spans="10:27" ht="16.5">
      <c r="J303" s="29">
        <v>299</v>
      </c>
      <c r="K303" s="19" t="s">
        <v>34</v>
      </c>
      <c r="L303" s="19" t="s">
        <v>41</v>
      </c>
      <c r="M303" s="19" t="s">
        <v>41</v>
      </c>
      <c r="N303" s="19" t="s">
        <v>42</v>
      </c>
      <c r="O303" s="19" t="s">
        <v>36</v>
      </c>
      <c r="Q303" s="20">
        <f t="shared" si="43"/>
        <v>2</v>
      </c>
      <c r="R303" s="20">
        <f t="shared" si="44"/>
        <v>7</v>
      </c>
      <c r="S303" s="20">
        <f t="shared" si="45"/>
        <v>7</v>
      </c>
      <c r="T303" s="20">
        <f t="shared" si="46"/>
        <v>8</v>
      </c>
      <c r="U303" s="20">
        <f t="shared" si="47"/>
        <v>4</v>
      </c>
      <c r="W303" s="20" t="str">
        <f t="shared" si="48"/>
        <v>Scatter</v>
      </c>
      <c r="X303" s="20" t="str">
        <f t="shared" si="49"/>
        <v>A</v>
      </c>
      <c r="Y303" s="20" t="str">
        <f t="shared" si="50"/>
        <v>A</v>
      </c>
      <c r="Z303" s="20" t="str">
        <f t="shared" si="51"/>
        <v>K</v>
      </c>
      <c r="AA303" s="20" t="str">
        <f t="shared" si="52"/>
        <v>M2</v>
      </c>
    </row>
    <row r="304" spans="10:27" ht="16.5">
      <c r="J304" s="16">
        <v>300</v>
      </c>
      <c r="K304" s="19" t="s">
        <v>139</v>
      </c>
      <c r="L304" s="19" t="s">
        <v>33</v>
      </c>
      <c r="M304" s="19" t="s">
        <v>43</v>
      </c>
      <c r="N304" s="19" t="s">
        <v>76</v>
      </c>
      <c r="O304" s="19" t="s">
        <v>36</v>
      </c>
      <c r="Q304" s="20">
        <f t="shared" si="43"/>
        <v>9</v>
      </c>
      <c r="R304" s="20">
        <f t="shared" si="44"/>
        <v>6</v>
      </c>
      <c r="S304" s="20">
        <f t="shared" si="45"/>
        <v>9</v>
      </c>
      <c r="T304" s="20">
        <f t="shared" si="46"/>
        <v>17</v>
      </c>
      <c r="U304" s="20">
        <f t="shared" si="47"/>
        <v>4</v>
      </c>
      <c r="W304" s="20" t="str">
        <f t="shared" si="48"/>
        <v>Q</v>
      </c>
      <c r="X304" s="20" t="str">
        <f t="shared" si="49"/>
        <v>M4</v>
      </c>
      <c r="Y304" s="20" t="str">
        <f t="shared" si="50"/>
        <v>Q</v>
      </c>
      <c r="Z304" s="20" t="str">
        <f t="shared" si="51"/>
        <v>QG</v>
      </c>
      <c r="AA304" s="20" t="str">
        <f t="shared" si="52"/>
        <v>M2</v>
      </c>
    </row>
    <row r="305" spans="10:27" ht="16.5">
      <c r="J305" s="16">
        <v>301</v>
      </c>
      <c r="K305" s="19" t="s">
        <v>36</v>
      </c>
      <c r="L305" s="19" t="s">
        <v>33</v>
      </c>
      <c r="M305" s="19" t="s">
        <v>41</v>
      </c>
      <c r="N305" s="19" t="s">
        <v>32</v>
      </c>
      <c r="O305" s="19" t="s">
        <v>36</v>
      </c>
      <c r="Q305" s="20">
        <f t="shared" si="43"/>
        <v>4</v>
      </c>
      <c r="R305" s="20">
        <f t="shared" si="44"/>
        <v>6</v>
      </c>
      <c r="S305" s="20">
        <f t="shared" si="45"/>
        <v>7</v>
      </c>
      <c r="T305" s="20">
        <f t="shared" si="46"/>
        <v>5</v>
      </c>
      <c r="U305" s="20">
        <f t="shared" si="47"/>
        <v>4</v>
      </c>
      <c r="W305" s="20" t="str">
        <f t="shared" si="48"/>
        <v>M2</v>
      </c>
      <c r="X305" s="20" t="str">
        <f t="shared" si="49"/>
        <v>M4</v>
      </c>
      <c r="Y305" s="20" t="str">
        <f t="shared" si="50"/>
        <v>A</v>
      </c>
      <c r="Z305" s="20" t="str">
        <f t="shared" si="51"/>
        <v>M3</v>
      </c>
      <c r="AA305" s="20" t="str">
        <f t="shared" si="52"/>
        <v>M2</v>
      </c>
    </row>
    <row r="306" spans="10:27" ht="16.5">
      <c r="J306" s="29">
        <v>302</v>
      </c>
      <c r="K306" s="19" t="s">
        <v>44</v>
      </c>
      <c r="L306" s="19" t="s">
        <v>42</v>
      </c>
      <c r="M306" s="19" t="s">
        <v>67</v>
      </c>
      <c r="N306" s="19" t="s">
        <v>43</v>
      </c>
      <c r="O306" s="19" t="s">
        <v>44</v>
      </c>
      <c r="Q306" s="20">
        <f t="shared" si="43"/>
        <v>10</v>
      </c>
      <c r="R306" s="20">
        <f t="shared" si="44"/>
        <v>8</v>
      </c>
      <c r="S306" s="20">
        <f t="shared" si="45"/>
        <v>13</v>
      </c>
      <c r="T306" s="20">
        <f t="shared" si="46"/>
        <v>9</v>
      </c>
      <c r="U306" s="20">
        <f t="shared" si="47"/>
        <v>10</v>
      </c>
      <c r="W306" s="20" t="str">
        <f t="shared" si="48"/>
        <v>J</v>
      </c>
      <c r="X306" s="20" t="str">
        <f t="shared" si="49"/>
        <v>K</v>
      </c>
      <c r="Y306" s="20" t="str">
        <f t="shared" si="50"/>
        <v>M3G</v>
      </c>
      <c r="Z306" s="20" t="str">
        <f t="shared" si="51"/>
        <v>Q</v>
      </c>
      <c r="AA306" s="20" t="str">
        <f t="shared" si="52"/>
        <v>J</v>
      </c>
    </row>
    <row r="307" spans="10:27" ht="16.5">
      <c r="J307" s="29">
        <v>303</v>
      </c>
      <c r="K307" s="19" t="s">
        <v>41</v>
      </c>
      <c r="L307" s="19" t="s">
        <v>137</v>
      </c>
      <c r="M307" s="19" t="s">
        <v>138</v>
      </c>
      <c r="N307" s="19" t="s">
        <v>41</v>
      </c>
      <c r="O307" s="19" t="s">
        <v>41</v>
      </c>
      <c r="Q307" s="20">
        <f t="shared" si="43"/>
        <v>7</v>
      </c>
      <c r="R307" s="20">
        <f t="shared" si="44"/>
        <v>7</v>
      </c>
      <c r="S307" s="20">
        <f t="shared" si="45"/>
        <v>8</v>
      </c>
      <c r="T307" s="20">
        <f t="shared" si="46"/>
        <v>7</v>
      </c>
      <c r="U307" s="20">
        <f t="shared" si="47"/>
        <v>7</v>
      </c>
      <c r="W307" s="20" t="str">
        <f t="shared" si="48"/>
        <v>A</v>
      </c>
      <c r="X307" s="20" t="str">
        <f t="shared" si="49"/>
        <v>A</v>
      </c>
      <c r="Y307" s="20" t="str">
        <f t="shared" si="50"/>
        <v>K</v>
      </c>
      <c r="Z307" s="20" t="str">
        <f t="shared" si="51"/>
        <v>A</v>
      </c>
      <c r="AA307" s="20" t="str">
        <f t="shared" si="52"/>
        <v>A</v>
      </c>
    </row>
    <row r="308" spans="10:27" ht="16.5">
      <c r="J308" s="29">
        <v>304</v>
      </c>
      <c r="K308" s="19" t="s">
        <v>42</v>
      </c>
      <c r="L308" s="19" t="s">
        <v>69</v>
      </c>
      <c r="M308" s="19" t="s">
        <v>140</v>
      </c>
      <c r="N308" s="19" t="s">
        <v>32</v>
      </c>
      <c r="O308" s="19" t="s">
        <v>44</v>
      </c>
      <c r="Q308" s="20">
        <f t="shared" si="43"/>
        <v>8</v>
      </c>
      <c r="R308" s="20">
        <f t="shared" si="44"/>
        <v>14</v>
      </c>
      <c r="S308" s="20">
        <f t="shared" si="45"/>
        <v>10</v>
      </c>
      <c r="T308" s="20">
        <f t="shared" si="46"/>
        <v>5</v>
      </c>
      <c r="U308" s="20">
        <f t="shared" si="47"/>
        <v>10</v>
      </c>
      <c r="W308" s="20" t="str">
        <f t="shared" si="48"/>
        <v>K</v>
      </c>
      <c r="X308" s="20" t="str">
        <f t="shared" si="49"/>
        <v>M4G</v>
      </c>
      <c r="Y308" s="20" t="str">
        <f t="shared" si="50"/>
        <v>J</v>
      </c>
      <c r="Z308" s="20" t="str">
        <f t="shared" si="51"/>
        <v>M3</v>
      </c>
      <c r="AA308" s="20" t="str">
        <f t="shared" si="52"/>
        <v>J</v>
      </c>
    </row>
    <row r="309" spans="10:27" ht="16.5">
      <c r="J309" s="16">
        <v>305</v>
      </c>
      <c r="K309" s="19" t="s">
        <v>43</v>
      </c>
      <c r="L309" s="19" t="s">
        <v>44</v>
      </c>
      <c r="M309" s="19" t="s">
        <v>75</v>
      </c>
      <c r="N309" s="19" t="s">
        <v>73</v>
      </c>
      <c r="O309" s="19" t="s">
        <v>42</v>
      </c>
      <c r="Q309" s="20">
        <f t="shared" si="43"/>
        <v>9</v>
      </c>
      <c r="R309" s="20">
        <f t="shared" si="44"/>
        <v>10</v>
      </c>
      <c r="S309" s="20">
        <f t="shared" si="45"/>
        <v>17</v>
      </c>
      <c r="T309" s="20">
        <f t="shared" si="46"/>
        <v>16</v>
      </c>
      <c r="U309" s="20">
        <f t="shared" si="47"/>
        <v>8</v>
      </c>
      <c r="W309" s="20" t="str">
        <f t="shared" si="48"/>
        <v>Q</v>
      </c>
      <c r="X309" s="20" t="str">
        <f t="shared" si="49"/>
        <v>J</v>
      </c>
      <c r="Y309" s="20" t="str">
        <f t="shared" si="50"/>
        <v>QG</v>
      </c>
      <c r="Z309" s="20" t="str">
        <f t="shared" si="51"/>
        <v>KG</v>
      </c>
      <c r="AA309" s="20" t="str">
        <f t="shared" si="52"/>
        <v>K</v>
      </c>
    </row>
    <row r="310" spans="10:27" ht="16.5">
      <c r="J310" s="16">
        <v>306</v>
      </c>
      <c r="K310" s="19" t="s">
        <v>42</v>
      </c>
      <c r="L310" s="19" t="s">
        <v>69</v>
      </c>
      <c r="M310" s="19" t="s">
        <v>43</v>
      </c>
      <c r="N310" s="19" t="s">
        <v>35</v>
      </c>
      <c r="O310" s="19" t="s">
        <v>44</v>
      </c>
      <c r="Q310" s="20">
        <f t="shared" si="43"/>
        <v>8</v>
      </c>
      <c r="R310" s="20">
        <f t="shared" si="44"/>
        <v>14</v>
      </c>
      <c r="S310" s="20">
        <f t="shared" si="45"/>
        <v>9</v>
      </c>
      <c r="T310" s="20">
        <f t="shared" si="46"/>
        <v>3</v>
      </c>
      <c r="U310" s="20">
        <f t="shared" si="47"/>
        <v>10</v>
      </c>
      <c r="W310" s="20" t="str">
        <f t="shared" si="48"/>
        <v>K</v>
      </c>
      <c r="X310" s="20" t="str">
        <f t="shared" si="49"/>
        <v>M4G</v>
      </c>
      <c r="Y310" s="20" t="str">
        <f t="shared" si="50"/>
        <v>Q</v>
      </c>
      <c r="Z310" s="20" t="str">
        <f t="shared" si="51"/>
        <v>M1</v>
      </c>
      <c r="AA310" s="20" t="str">
        <f t="shared" si="52"/>
        <v>J</v>
      </c>
    </row>
    <row r="311" spans="10:27" ht="16.5">
      <c r="J311" s="29">
        <v>307</v>
      </c>
      <c r="K311" s="19" t="s">
        <v>33</v>
      </c>
      <c r="L311" s="19" t="s">
        <v>36</v>
      </c>
      <c r="M311" s="19" t="s">
        <v>143</v>
      </c>
      <c r="N311" s="19" t="s">
        <v>32</v>
      </c>
      <c r="O311" s="19" t="s">
        <v>41</v>
      </c>
      <c r="Q311" s="20">
        <f t="shared" si="43"/>
        <v>6</v>
      </c>
      <c r="R311" s="20">
        <f t="shared" si="44"/>
        <v>4</v>
      </c>
      <c r="S311" s="20">
        <f t="shared" si="45"/>
        <v>4</v>
      </c>
      <c r="T311" s="20">
        <f t="shared" si="46"/>
        <v>5</v>
      </c>
      <c r="U311" s="20">
        <f t="shared" si="47"/>
        <v>7</v>
      </c>
      <c r="W311" s="20" t="str">
        <f t="shared" si="48"/>
        <v>M4</v>
      </c>
      <c r="X311" s="20" t="str">
        <f t="shared" si="49"/>
        <v>M2</v>
      </c>
      <c r="Y311" s="20" t="str">
        <f t="shared" si="50"/>
        <v>M2</v>
      </c>
      <c r="Z311" s="20" t="str">
        <f t="shared" si="51"/>
        <v>M3</v>
      </c>
      <c r="AA311" s="20" t="str">
        <f t="shared" si="52"/>
        <v>A</v>
      </c>
    </row>
    <row r="312" spans="10:27" ht="16.5">
      <c r="J312" s="29">
        <v>308</v>
      </c>
      <c r="K312" s="19" t="s">
        <v>41</v>
      </c>
      <c r="L312" s="19" t="s">
        <v>142</v>
      </c>
      <c r="M312" s="19" t="s">
        <v>138</v>
      </c>
      <c r="N312" s="19" t="s">
        <v>42</v>
      </c>
      <c r="O312" s="19" t="s">
        <v>43</v>
      </c>
      <c r="Q312" s="20">
        <f t="shared" si="43"/>
        <v>7</v>
      </c>
      <c r="R312" s="20">
        <f t="shared" si="44"/>
        <v>5</v>
      </c>
      <c r="S312" s="20">
        <f t="shared" si="45"/>
        <v>8</v>
      </c>
      <c r="T312" s="20">
        <f t="shared" si="46"/>
        <v>8</v>
      </c>
      <c r="U312" s="20">
        <f t="shared" si="47"/>
        <v>9</v>
      </c>
      <c r="W312" s="20" t="str">
        <f t="shared" si="48"/>
        <v>A</v>
      </c>
      <c r="X312" s="20" t="str">
        <f t="shared" si="49"/>
        <v>M3</v>
      </c>
      <c r="Y312" s="20" t="str">
        <f t="shared" si="50"/>
        <v>K</v>
      </c>
      <c r="Z312" s="20" t="str">
        <f t="shared" si="51"/>
        <v>K</v>
      </c>
      <c r="AA312" s="20" t="str">
        <f t="shared" si="52"/>
        <v>Q</v>
      </c>
    </row>
    <row r="313" spans="10:27" ht="16.5">
      <c r="J313" s="29">
        <v>309</v>
      </c>
      <c r="K313" s="19" t="s">
        <v>43</v>
      </c>
      <c r="L313" s="19" t="s">
        <v>42</v>
      </c>
      <c r="M313" s="19" t="s">
        <v>41</v>
      </c>
      <c r="N313" s="19" t="s">
        <v>64</v>
      </c>
      <c r="O313" s="19" t="s">
        <v>44</v>
      </c>
      <c r="Q313" s="20">
        <f t="shared" si="43"/>
        <v>9</v>
      </c>
      <c r="R313" s="20">
        <f t="shared" si="44"/>
        <v>8</v>
      </c>
      <c r="S313" s="20">
        <f t="shared" si="45"/>
        <v>7</v>
      </c>
      <c r="T313" s="20">
        <f t="shared" si="46"/>
        <v>11</v>
      </c>
      <c r="U313" s="20">
        <f t="shared" si="47"/>
        <v>10</v>
      </c>
      <c r="W313" s="20" t="str">
        <f t="shared" si="48"/>
        <v>Q</v>
      </c>
      <c r="X313" s="20" t="str">
        <f t="shared" si="49"/>
        <v>K</v>
      </c>
      <c r="Y313" s="20" t="str">
        <f t="shared" si="50"/>
        <v>A</v>
      </c>
      <c r="Z313" s="20" t="str">
        <f t="shared" si="51"/>
        <v>M1G</v>
      </c>
      <c r="AA313" s="20" t="str">
        <f t="shared" si="52"/>
        <v>J</v>
      </c>
    </row>
    <row r="314" spans="10:27" ht="16.5">
      <c r="J314" s="16">
        <v>310</v>
      </c>
      <c r="K314" s="19" t="s">
        <v>41</v>
      </c>
      <c r="L314" s="19" t="s">
        <v>36</v>
      </c>
      <c r="M314" s="19" t="s">
        <v>34</v>
      </c>
      <c r="N314" s="19" t="s">
        <v>43</v>
      </c>
      <c r="O314" s="19" t="s">
        <v>44</v>
      </c>
      <c r="Q314" s="20">
        <f t="shared" si="43"/>
        <v>7</v>
      </c>
      <c r="R314" s="20">
        <f t="shared" si="44"/>
        <v>4</v>
      </c>
      <c r="S314" s="20">
        <f t="shared" si="45"/>
        <v>2</v>
      </c>
      <c r="T314" s="20">
        <f t="shared" si="46"/>
        <v>9</v>
      </c>
      <c r="U314" s="20">
        <f t="shared" si="47"/>
        <v>10</v>
      </c>
      <c r="W314" s="20" t="str">
        <f t="shared" si="48"/>
        <v>A</v>
      </c>
      <c r="X314" s="20" t="str">
        <f t="shared" si="49"/>
        <v>M2</v>
      </c>
      <c r="Y314" s="20" t="str">
        <f t="shared" si="50"/>
        <v>Scatter</v>
      </c>
      <c r="Z314" s="20" t="str">
        <f t="shared" si="51"/>
        <v>Q</v>
      </c>
      <c r="AA314" s="20" t="str">
        <f t="shared" si="52"/>
        <v>J</v>
      </c>
    </row>
    <row r="315" spans="10:27" ht="16.5">
      <c r="J315" s="16">
        <v>311</v>
      </c>
      <c r="K315" s="19" t="s">
        <v>36</v>
      </c>
      <c r="L315" s="19" t="s">
        <v>78</v>
      </c>
      <c r="M315" s="19" t="s">
        <v>41</v>
      </c>
      <c r="N315" s="19" t="s">
        <v>137</v>
      </c>
      <c r="O315" s="19" t="s">
        <v>36</v>
      </c>
      <c r="Q315" s="20">
        <f t="shared" si="43"/>
        <v>4</v>
      </c>
      <c r="R315" s="20">
        <f t="shared" si="44"/>
        <v>18</v>
      </c>
      <c r="S315" s="20">
        <f t="shared" si="45"/>
        <v>7</v>
      </c>
      <c r="T315" s="20">
        <f t="shared" si="46"/>
        <v>7</v>
      </c>
      <c r="U315" s="20">
        <f t="shared" si="47"/>
        <v>4</v>
      </c>
      <c r="W315" s="20" t="str">
        <f t="shared" si="48"/>
        <v>M2</v>
      </c>
      <c r="X315" s="20" t="str">
        <f t="shared" si="49"/>
        <v>JG</v>
      </c>
      <c r="Y315" s="20" t="str">
        <f t="shared" si="50"/>
        <v>A</v>
      </c>
      <c r="Z315" s="20" t="str">
        <f t="shared" si="51"/>
        <v>A</v>
      </c>
      <c r="AA315" s="20" t="str">
        <f t="shared" si="52"/>
        <v>M2</v>
      </c>
    </row>
    <row r="316" spans="10:27" ht="16.5">
      <c r="J316" s="29">
        <v>312</v>
      </c>
      <c r="K316" s="19" t="s">
        <v>35</v>
      </c>
      <c r="L316" s="19" t="s">
        <v>41</v>
      </c>
      <c r="M316" s="19" t="s">
        <v>76</v>
      </c>
      <c r="N316" s="19" t="s">
        <v>43</v>
      </c>
      <c r="O316" s="19" t="s">
        <v>42</v>
      </c>
      <c r="Q316" s="20">
        <f t="shared" si="43"/>
        <v>3</v>
      </c>
      <c r="R316" s="20">
        <f t="shared" si="44"/>
        <v>7</v>
      </c>
      <c r="S316" s="20">
        <f t="shared" si="45"/>
        <v>17</v>
      </c>
      <c r="T316" s="20">
        <f t="shared" si="46"/>
        <v>9</v>
      </c>
      <c r="U316" s="20">
        <f t="shared" si="47"/>
        <v>8</v>
      </c>
      <c r="W316" s="20" t="str">
        <f t="shared" si="48"/>
        <v>M1</v>
      </c>
      <c r="X316" s="20" t="str">
        <f t="shared" si="49"/>
        <v>A</v>
      </c>
      <c r="Y316" s="20" t="str">
        <f t="shared" si="50"/>
        <v>QG</v>
      </c>
      <c r="Z316" s="20" t="str">
        <f t="shared" si="51"/>
        <v>Q</v>
      </c>
      <c r="AA316" s="20" t="str">
        <f t="shared" si="52"/>
        <v>K</v>
      </c>
    </row>
    <row r="317" spans="10:27" ht="16.5">
      <c r="J317" s="29">
        <v>313</v>
      </c>
      <c r="K317" s="19" t="s">
        <v>33</v>
      </c>
      <c r="L317" s="19" t="s">
        <v>33</v>
      </c>
      <c r="M317" s="19" t="s">
        <v>140</v>
      </c>
      <c r="N317" s="19" t="s">
        <v>42</v>
      </c>
      <c r="O317" s="19" t="s">
        <v>42</v>
      </c>
      <c r="Q317" s="20">
        <f t="shared" si="43"/>
        <v>6</v>
      </c>
      <c r="R317" s="20">
        <f t="shared" si="44"/>
        <v>6</v>
      </c>
      <c r="S317" s="20">
        <f t="shared" si="45"/>
        <v>10</v>
      </c>
      <c r="T317" s="20">
        <f t="shared" si="46"/>
        <v>8</v>
      </c>
      <c r="U317" s="20">
        <f t="shared" si="47"/>
        <v>8</v>
      </c>
      <c r="W317" s="20" t="str">
        <f t="shared" si="48"/>
        <v>M4</v>
      </c>
      <c r="X317" s="20" t="str">
        <f t="shared" si="49"/>
        <v>M4</v>
      </c>
      <c r="Y317" s="20" t="str">
        <f t="shared" si="50"/>
        <v>J</v>
      </c>
      <c r="Z317" s="20" t="str">
        <f t="shared" si="51"/>
        <v>K</v>
      </c>
      <c r="AA317" s="20" t="str">
        <f t="shared" si="52"/>
        <v>K</v>
      </c>
    </row>
    <row r="318" spans="10:27" ht="16.5">
      <c r="J318" s="29">
        <v>314</v>
      </c>
      <c r="K318" s="19" t="s">
        <v>44</v>
      </c>
      <c r="L318" s="19" t="s">
        <v>72</v>
      </c>
      <c r="M318" s="19" t="s">
        <v>32</v>
      </c>
      <c r="N318" s="19" t="s">
        <v>34</v>
      </c>
      <c r="O318" s="19" t="s">
        <v>44</v>
      </c>
      <c r="Q318" s="20">
        <f t="shared" si="43"/>
        <v>10</v>
      </c>
      <c r="R318" s="20">
        <f t="shared" si="44"/>
        <v>15</v>
      </c>
      <c r="S318" s="20">
        <f t="shared" si="45"/>
        <v>5</v>
      </c>
      <c r="T318" s="20">
        <f t="shared" si="46"/>
        <v>2</v>
      </c>
      <c r="U318" s="20">
        <f t="shared" si="47"/>
        <v>10</v>
      </c>
      <c r="W318" s="20" t="str">
        <f t="shared" si="48"/>
        <v>J</v>
      </c>
      <c r="X318" s="20" t="str">
        <f t="shared" si="49"/>
        <v>AG</v>
      </c>
      <c r="Y318" s="20" t="str">
        <f t="shared" si="50"/>
        <v>M3</v>
      </c>
      <c r="Z318" s="20" t="str">
        <f t="shared" si="51"/>
        <v>Scatter</v>
      </c>
      <c r="AA318" s="20" t="str">
        <f t="shared" si="52"/>
        <v>J</v>
      </c>
    </row>
    <row r="319" spans="10:27" ht="16.5">
      <c r="J319" s="16">
        <v>315</v>
      </c>
      <c r="K319" s="19" t="s">
        <v>43</v>
      </c>
      <c r="L319" s="19" t="s">
        <v>41</v>
      </c>
      <c r="M319" s="19" t="s">
        <v>138</v>
      </c>
      <c r="N319" s="19" t="s">
        <v>44</v>
      </c>
      <c r="O319" s="19" t="s">
        <v>32</v>
      </c>
      <c r="Q319" s="20">
        <f t="shared" si="43"/>
        <v>9</v>
      </c>
      <c r="R319" s="20">
        <f t="shared" si="44"/>
        <v>7</v>
      </c>
      <c r="S319" s="20">
        <f t="shared" si="45"/>
        <v>8</v>
      </c>
      <c r="T319" s="20">
        <f t="shared" si="46"/>
        <v>10</v>
      </c>
      <c r="U319" s="20">
        <f t="shared" si="47"/>
        <v>5</v>
      </c>
      <c r="W319" s="20" t="str">
        <f t="shared" si="48"/>
        <v>Q</v>
      </c>
      <c r="X319" s="20" t="str">
        <f t="shared" si="49"/>
        <v>A</v>
      </c>
      <c r="Y319" s="20" t="str">
        <f t="shared" si="50"/>
        <v>K</v>
      </c>
      <c r="Z319" s="20" t="str">
        <f t="shared" si="51"/>
        <v>J</v>
      </c>
      <c r="AA319" s="20" t="str">
        <f t="shared" si="52"/>
        <v>M3</v>
      </c>
    </row>
    <row r="320" spans="10:27" ht="16.5">
      <c r="J320" s="16">
        <v>316</v>
      </c>
      <c r="K320" s="19" t="s">
        <v>41</v>
      </c>
      <c r="L320" s="19" t="s">
        <v>33</v>
      </c>
      <c r="M320" s="19" t="s">
        <v>143</v>
      </c>
      <c r="N320" s="19" t="s">
        <v>32</v>
      </c>
      <c r="O320" s="19" t="s">
        <v>42</v>
      </c>
      <c r="Q320" s="20">
        <f t="shared" si="43"/>
        <v>7</v>
      </c>
      <c r="R320" s="20">
        <f t="shared" si="44"/>
        <v>6</v>
      </c>
      <c r="S320" s="20">
        <f t="shared" si="45"/>
        <v>4</v>
      </c>
      <c r="T320" s="20">
        <f t="shared" si="46"/>
        <v>5</v>
      </c>
      <c r="U320" s="20">
        <f t="shared" si="47"/>
        <v>8</v>
      </c>
      <c r="W320" s="20" t="str">
        <f t="shared" si="48"/>
        <v>A</v>
      </c>
      <c r="X320" s="20" t="str">
        <f t="shared" si="49"/>
        <v>M4</v>
      </c>
      <c r="Y320" s="20" t="str">
        <f t="shared" si="50"/>
        <v>M2</v>
      </c>
      <c r="Z320" s="20" t="str">
        <f t="shared" si="51"/>
        <v>M3</v>
      </c>
      <c r="AA320" s="20" t="str">
        <f t="shared" si="52"/>
        <v>K</v>
      </c>
    </row>
    <row r="321" spans="10:27" ht="16.5">
      <c r="J321" s="29">
        <v>317</v>
      </c>
      <c r="K321" s="19" t="s">
        <v>42</v>
      </c>
      <c r="L321" s="19" t="s">
        <v>44</v>
      </c>
      <c r="M321" s="19" t="s">
        <v>141</v>
      </c>
      <c r="N321" s="19" t="s">
        <v>76</v>
      </c>
      <c r="O321" s="19" t="s">
        <v>32</v>
      </c>
      <c r="Q321" s="20">
        <f t="shared" si="43"/>
        <v>8</v>
      </c>
      <c r="R321" s="20">
        <f t="shared" si="44"/>
        <v>10</v>
      </c>
      <c r="S321" s="20">
        <f t="shared" si="45"/>
        <v>6</v>
      </c>
      <c r="T321" s="20">
        <f t="shared" si="46"/>
        <v>17</v>
      </c>
      <c r="U321" s="20">
        <f t="shared" si="47"/>
        <v>5</v>
      </c>
      <c r="W321" s="20" t="str">
        <f t="shared" si="48"/>
        <v>K</v>
      </c>
      <c r="X321" s="20" t="str">
        <f t="shared" si="49"/>
        <v>J</v>
      </c>
      <c r="Y321" s="20" t="str">
        <f t="shared" si="50"/>
        <v>M4</v>
      </c>
      <c r="Z321" s="20" t="str">
        <f t="shared" si="51"/>
        <v>QG</v>
      </c>
      <c r="AA321" s="20" t="str">
        <f t="shared" si="52"/>
        <v>M3</v>
      </c>
    </row>
    <row r="322" spans="10:27" ht="16.5">
      <c r="J322" s="29">
        <v>318</v>
      </c>
      <c r="K322" s="19" t="s">
        <v>36</v>
      </c>
      <c r="L322" s="19" t="s">
        <v>36</v>
      </c>
      <c r="M322" s="19" t="s">
        <v>78</v>
      </c>
      <c r="N322" s="19" t="s">
        <v>72</v>
      </c>
      <c r="O322" s="19" t="s">
        <v>41</v>
      </c>
      <c r="Q322" s="20">
        <f t="shared" si="43"/>
        <v>4</v>
      </c>
      <c r="R322" s="20">
        <f t="shared" si="44"/>
        <v>4</v>
      </c>
      <c r="S322" s="20">
        <f t="shared" si="45"/>
        <v>18</v>
      </c>
      <c r="T322" s="20">
        <f t="shared" si="46"/>
        <v>15</v>
      </c>
      <c r="U322" s="20">
        <f t="shared" si="47"/>
        <v>7</v>
      </c>
      <c r="W322" s="20" t="str">
        <f t="shared" si="48"/>
        <v>M2</v>
      </c>
      <c r="X322" s="20" t="str">
        <f t="shared" si="49"/>
        <v>M2</v>
      </c>
      <c r="Y322" s="20" t="str">
        <f t="shared" si="50"/>
        <v>JG</v>
      </c>
      <c r="Z322" s="20" t="str">
        <f t="shared" si="51"/>
        <v>AG</v>
      </c>
      <c r="AA322" s="20" t="str">
        <f t="shared" si="52"/>
        <v>A</v>
      </c>
    </row>
    <row r="323" spans="10:27" ht="16.5">
      <c r="J323" s="29">
        <v>319</v>
      </c>
      <c r="K323" s="19" t="s">
        <v>32</v>
      </c>
      <c r="L323" s="19" t="s">
        <v>33</v>
      </c>
      <c r="M323" s="19" t="s">
        <v>138</v>
      </c>
      <c r="N323" s="19" t="s">
        <v>43</v>
      </c>
      <c r="O323" s="19" t="s">
        <v>42</v>
      </c>
      <c r="Q323" s="20">
        <f t="shared" si="43"/>
        <v>5</v>
      </c>
      <c r="R323" s="20">
        <f t="shared" si="44"/>
        <v>6</v>
      </c>
      <c r="S323" s="20">
        <f t="shared" si="45"/>
        <v>8</v>
      </c>
      <c r="T323" s="20">
        <f t="shared" si="46"/>
        <v>9</v>
      </c>
      <c r="U323" s="20">
        <f t="shared" si="47"/>
        <v>8</v>
      </c>
      <c r="W323" s="20" t="str">
        <f t="shared" si="48"/>
        <v>M3</v>
      </c>
      <c r="X323" s="20" t="str">
        <f t="shared" si="49"/>
        <v>M4</v>
      </c>
      <c r="Y323" s="20" t="str">
        <f t="shared" si="50"/>
        <v>K</v>
      </c>
      <c r="Z323" s="20" t="str">
        <f t="shared" si="51"/>
        <v>Q</v>
      </c>
      <c r="AA323" s="20" t="str">
        <f t="shared" si="52"/>
        <v>K</v>
      </c>
    </row>
    <row r="324" spans="10:27" ht="16.5">
      <c r="J324" s="16">
        <v>320</v>
      </c>
      <c r="K324" s="19" t="s">
        <v>36</v>
      </c>
      <c r="L324" s="19" t="s">
        <v>42</v>
      </c>
      <c r="M324" s="19" t="s">
        <v>78</v>
      </c>
      <c r="N324" s="19" t="s">
        <v>77</v>
      </c>
      <c r="O324" s="19" t="s">
        <v>43</v>
      </c>
      <c r="Q324" s="20">
        <f t="shared" si="43"/>
        <v>4</v>
      </c>
      <c r="R324" s="20">
        <f t="shared" si="44"/>
        <v>8</v>
      </c>
      <c r="S324" s="20">
        <f t="shared" si="45"/>
        <v>18</v>
      </c>
      <c r="T324" s="20">
        <f t="shared" si="46"/>
        <v>18</v>
      </c>
      <c r="U324" s="20">
        <f t="shared" si="47"/>
        <v>9</v>
      </c>
      <c r="W324" s="20" t="str">
        <f t="shared" si="48"/>
        <v>M2</v>
      </c>
      <c r="X324" s="20" t="str">
        <f t="shared" si="49"/>
        <v>K</v>
      </c>
      <c r="Y324" s="20" t="str">
        <f t="shared" si="50"/>
        <v>JG</v>
      </c>
      <c r="Z324" s="20" t="str">
        <f t="shared" si="51"/>
        <v>JG</v>
      </c>
      <c r="AA324" s="20" t="str">
        <f t="shared" si="52"/>
        <v>Q</v>
      </c>
    </row>
    <row r="325" spans="10:27" ht="16.5">
      <c r="J325" s="16">
        <v>321</v>
      </c>
      <c r="K325" s="19" t="s">
        <v>32</v>
      </c>
      <c r="L325" s="19" t="s">
        <v>34</v>
      </c>
      <c r="M325" s="19" t="s">
        <v>41</v>
      </c>
      <c r="N325" s="19" t="s">
        <v>42</v>
      </c>
      <c r="O325" s="19" t="s">
        <v>36</v>
      </c>
      <c r="Q325" s="20">
        <f t="shared" ref="Q325:Q388" si="53">IF(K325="","",VLOOKUP(K325,$A:$H,8,FALSE))</f>
        <v>5</v>
      </c>
      <c r="R325" s="20">
        <f t="shared" ref="R325:R388" si="54">IF(L325="","",VLOOKUP(L325,$A:$H,8,FALSE))</f>
        <v>2</v>
      </c>
      <c r="S325" s="20">
        <f t="shared" ref="S325:S388" si="55">IF(M325="","",VLOOKUP(M325,$A:$H,8,FALSE))</f>
        <v>7</v>
      </c>
      <c r="T325" s="20">
        <f t="shared" ref="T325:T388" si="56">IF(N325="","",VLOOKUP(N325,$A:$H,8,FALSE))</f>
        <v>8</v>
      </c>
      <c r="U325" s="20">
        <f t="shared" ref="U325:U388" si="57">IF(O325="","",VLOOKUP(O325,$A:$H,8,FALSE))</f>
        <v>4</v>
      </c>
      <c r="W325" s="20" t="str">
        <f t="shared" ref="W325:W388" si="58">IF(K325="","",VLOOKUP(K325,$A:$H,2,FALSE))</f>
        <v>M3</v>
      </c>
      <c r="X325" s="20" t="str">
        <f t="shared" ref="X325:X388" si="59">IF(L325="","",VLOOKUP(L325,$A:$H,2,FALSE))</f>
        <v>Scatter</v>
      </c>
      <c r="Y325" s="20" t="str">
        <f t="shared" ref="Y325:Y388" si="60">IF(M325="","",VLOOKUP(M325,$A:$H,2,FALSE))</f>
        <v>A</v>
      </c>
      <c r="Z325" s="20" t="str">
        <f t="shared" ref="Z325:Z388" si="61">IF(N325="","",VLOOKUP(N325,$A:$H,2,FALSE))</f>
        <v>K</v>
      </c>
      <c r="AA325" s="20" t="str">
        <f t="shared" ref="AA325:AA388" si="62">IF(O325="","",VLOOKUP(O325,$A:$H,2,FALSE))</f>
        <v>M2</v>
      </c>
    </row>
    <row r="326" spans="10:27" ht="16.5">
      <c r="J326" s="29">
        <v>322</v>
      </c>
      <c r="K326" s="19" t="s">
        <v>42</v>
      </c>
      <c r="L326" s="19" t="s">
        <v>33</v>
      </c>
      <c r="M326" s="19" t="s">
        <v>75</v>
      </c>
      <c r="N326" s="19" t="s">
        <v>44</v>
      </c>
      <c r="O326" s="19" t="s">
        <v>33</v>
      </c>
      <c r="Q326" s="20">
        <f t="shared" si="53"/>
        <v>8</v>
      </c>
      <c r="R326" s="20">
        <f t="shared" si="54"/>
        <v>6</v>
      </c>
      <c r="S326" s="20">
        <f t="shared" si="55"/>
        <v>17</v>
      </c>
      <c r="T326" s="20">
        <f t="shared" si="56"/>
        <v>10</v>
      </c>
      <c r="U326" s="20">
        <f t="shared" si="57"/>
        <v>6</v>
      </c>
      <c r="W326" s="20" t="str">
        <f t="shared" si="58"/>
        <v>K</v>
      </c>
      <c r="X326" s="20" t="str">
        <f t="shared" si="59"/>
        <v>M4</v>
      </c>
      <c r="Y326" s="20" t="str">
        <f t="shared" si="60"/>
        <v>QG</v>
      </c>
      <c r="Z326" s="20" t="str">
        <f t="shared" si="61"/>
        <v>J</v>
      </c>
      <c r="AA326" s="20" t="str">
        <f t="shared" si="62"/>
        <v>M4</v>
      </c>
    </row>
    <row r="327" spans="10:27" ht="16.5">
      <c r="J327" s="29">
        <v>323</v>
      </c>
      <c r="K327" s="19" t="s">
        <v>41</v>
      </c>
      <c r="L327" s="19" t="s">
        <v>72</v>
      </c>
      <c r="M327" s="19" t="s">
        <v>138</v>
      </c>
      <c r="N327" s="19" t="s">
        <v>74</v>
      </c>
      <c r="O327" s="19" t="s">
        <v>42</v>
      </c>
      <c r="Q327" s="20">
        <f t="shared" si="53"/>
        <v>7</v>
      </c>
      <c r="R327" s="20">
        <f t="shared" si="54"/>
        <v>15</v>
      </c>
      <c r="S327" s="20">
        <f t="shared" si="55"/>
        <v>8</v>
      </c>
      <c r="T327" s="20">
        <f t="shared" si="56"/>
        <v>16</v>
      </c>
      <c r="U327" s="20">
        <f t="shared" si="57"/>
        <v>8</v>
      </c>
      <c r="W327" s="20" t="str">
        <f t="shared" si="58"/>
        <v>A</v>
      </c>
      <c r="X327" s="20" t="str">
        <f t="shared" si="59"/>
        <v>AG</v>
      </c>
      <c r="Y327" s="20" t="str">
        <f t="shared" si="60"/>
        <v>K</v>
      </c>
      <c r="Z327" s="20" t="str">
        <f t="shared" si="61"/>
        <v>KG</v>
      </c>
      <c r="AA327" s="20" t="str">
        <f t="shared" si="62"/>
        <v>K</v>
      </c>
    </row>
    <row r="328" spans="10:27" ht="16.5">
      <c r="J328" s="29">
        <v>324</v>
      </c>
      <c r="K328" s="19" t="s">
        <v>32</v>
      </c>
      <c r="L328" s="19" t="s">
        <v>41</v>
      </c>
      <c r="M328" s="19" t="s">
        <v>35</v>
      </c>
      <c r="N328" s="19" t="s">
        <v>36</v>
      </c>
      <c r="O328" s="19" t="s">
        <v>32</v>
      </c>
      <c r="Q328" s="20">
        <f t="shared" si="53"/>
        <v>5</v>
      </c>
      <c r="R328" s="20">
        <f t="shared" si="54"/>
        <v>7</v>
      </c>
      <c r="S328" s="20">
        <f t="shared" si="55"/>
        <v>3</v>
      </c>
      <c r="T328" s="20">
        <f t="shared" si="56"/>
        <v>4</v>
      </c>
      <c r="U328" s="20">
        <f t="shared" si="57"/>
        <v>5</v>
      </c>
      <c r="W328" s="20" t="str">
        <f t="shared" si="58"/>
        <v>M3</v>
      </c>
      <c r="X328" s="20" t="str">
        <f t="shared" si="59"/>
        <v>A</v>
      </c>
      <c r="Y328" s="20" t="str">
        <f t="shared" si="60"/>
        <v>M1</v>
      </c>
      <c r="Z328" s="20" t="str">
        <f t="shared" si="61"/>
        <v>M2</v>
      </c>
      <c r="AA328" s="20" t="str">
        <f t="shared" si="62"/>
        <v>M3</v>
      </c>
    </row>
    <row r="329" spans="10:27" ht="16.5">
      <c r="J329" s="16">
        <v>325</v>
      </c>
      <c r="K329" s="19" t="s">
        <v>33</v>
      </c>
      <c r="L329" s="19" t="s">
        <v>36</v>
      </c>
      <c r="M329" s="19" t="s">
        <v>32</v>
      </c>
      <c r="N329" s="19" t="s">
        <v>36</v>
      </c>
      <c r="O329" s="19" t="s">
        <v>44</v>
      </c>
      <c r="Q329" s="20">
        <f t="shared" si="53"/>
        <v>6</v>
      </c>
      <c r="R329" s="20">
        <f t="shared" si="54"/>
        <v>4</v>
      </c>
      <c r="S329" s="20">
        <f t="shared" si="55"/>
        <v>5</v>
      </c>
      <c r="T329" s="20">
        <f t="shared" si="56"/>
        <v>4</v>
      </c>
      <c r="U329" s="20">
        <f t="shared" si="57"/>
        <v>10</v>
      </c>
      <c r="W329" s="20" t="str">
        <f t="shared" si="58"/>
        <v>M4</v>
      </c>
      <c r="X329" s="20" t="str">
        <f t="shared" si="59"/>
        <v>M2</v>
      </c>
      <c r="Y329" s="20" t="str">
        <f t="shared" si="60"/>
        <v>M3</v>
      </c>
      <c r="Z329" s="20" t="str">
        <f t="shared" si="61"/>
        <v>M2</v>
      </c>
      <c r="AA329" s="20" t="str">
        <f t="shared" si="62"/>
        <v>J</v>
      </c>
    </row>
    <row r="330" spans="10:27" ht="16.5">
      <c r="J330" s="16">
        <v>326</v>
      </c>
      <c r="K330" s="19" t="s">
        <v>43</v>
      </c>
      <c r="L330" s="19" t="s">
        <v>70</v>
      </c>
      <c r="M330" s="19" t="s">
        <v>32</v>
      </c>
      <c r="N330" s="19" t="s">
        <v>41</v>
      </c>
      <c r="O330" s="19" t="s">
        <v>33</v>
      </c>
      <c r="Q330" s="20">
        <f t="shared" si="53"/>
        <v>9</v>
      </c>
      <c r="R330" s="20">
        <f t="shared" si="54"/>
        <v>14</v>
      </c>
      <c r="S330" s="20">
        <f t="shared" si="55"/>
        <v>5</v>
      </c>
      <c r="T330" s="20">
        <f t="shared" si="56"/>
        <v>7</v>
      </c>
      <c r="U330" s="20">
        <f t="shared" si="57"/>
        <v>6</v>
      </c>
      <c r="W330" s="20" t="str">
        <f t="shared" si="58"/>
        <v>Q</v>
      </c>
      <c r="X330" s="20" t="str">
        <f t="shared" si="59"/>
        <v>M4G</v>
      </c>
      <c r="Y330" s="20" t="str">
        <f t="shared" si="60"/>
        <v>M3</v>
      </c>
      <c r="Z330" s="20" t="str">
        <f t="shared" si="61"/>
        <v>A</v>
      </c>
      <c r="AA330" s="20" t="str">
        <f t="shared" si="62"/>
        <v>M4</v>
      </c>
    </row>
    <row r="331" spans="10:27" ht="16.5">
      <c r="J331" s="29">
        <v>327</v>
      </c>
      <c r="K331" s="19" t="s">
        <v>41</v>
      </c>
      <c r="L331" s="19" t="s">
        <v>212</v>
      </c>
      <c r="M331" s="19" t="s">
        <v>143</v>
      </c>
      <c r="N331" s="19" t="s">
        <v>32</v>
      </c>
      <c r="O331" s="19" t="s">
        <v>44</v>
      </c>
      <c r="Q331" s="20">
        <f t="shared" si="53"/>
        <v>7</v>
      </c>
      <c r="R331" s="20">
        <f t="shared" si="54"/>
        <v>3</v>
      </c>
      <c r="S331" s="20">
        <f t="shared" si="55"/>
        <v>4</v>
      </c>
      <c r="T331" s="20">
        <f t="shared" si="56"/>
        <v>5</v>
      </c>
      <c r="U331" s="20">
        <f t="shared" si="57"/>
        <v>10</v>
      </c>
      <c r="W331" s="20" t="str">
        <f t="shared" si="58"/>
        <v>A</v>
      </c>
      <c r="X331" s="20" t="str">
        <f t="shared" si="59"/>
        <v>M1</v>
      </c>
      <c r="Y331" s="20" t="str">
        <f t="shared" si="60"/>
        <v>M2</v>
      </c>
      <c r="Z331" s="20" t="str">
        <f t="shared" si="61"/>
        <v>M3</v>
      </c>
      <c r="AA331" s="20" t="str">
        <f t="shared" si="62"/>
        <v>J</v>
      </c>
    </row>
    <row r="332" spans="10:27" ht="16.5">
      <c r="J332" s="29">
        <v>328</v>
      </c>
      <c r="K332" s="19" t="s">
        <v>42</v>
      </c>
      <c r="L332" s="19" t="s">
        <v>36</v>
      </c>
      <c r="M332" s="19" t="s">
        <v>43</v>
      </c>
      <c r="N332" s="19" t="s">
        <v>32</v>
      </c>
      <c r="O332" s="19" t="s">
        <v>42</v>
      </c>
      <c r="Q332" s="20">
        <f t="shared" si="53"/>
        <v>8</v>
      </c>
      <c r="R332" s="20">
        <f t="shared" si="54"/>
        <v>4</v>
      </c>
      <c r="S332" s="20">
        <f t="shared" si="55"/>
        <v>9</v>
      </c>
      <c r="T332" s="20">
        <f t="shared" si="56"/>
        <v>5</v>
      </c>
      <c r="U332" s="20">
        <f t="shared" si="57"/>
        <v>8</v>
      </c>
      <c r="W332" s="20" t="str">
        <f t="shared" si="58"/>
        <v>K</v>
      </c>
      <c r="X332" s="20" t="str">
        <f t="shared" si="59"/>
        <v>M2</v>
      </c>
      <c r="Y332" s="20" t="str">
        <f t="shared" si="60"/>
        <v>Q</v>
      </c>
      <c r="Z332" s="20" t="str">
        <f t="shared" si="61"/>
        <v>M3</v>
      </c>
      <c r="AA332" s="20" t="str">
        <f t="shared" si="62"/>
        <v>K</v>
      </c>
    </row>
    <row r="333" spans="10:27" ht="16.5">
      <c r="J333" s="29">
        <v>329</v>
      </c>
      <c r="K333" s="19" t="s">
        <v>35</v>
      </c>
      <c r="L333" s="19" t="s">
        <v>42</v>
      </c>
      <c r="M333" s="19" t="s">
        <v>140</v>
      </c>
      <c r="N333" s="19" t="s">
        <v>74</v>
      </c>
      <c r="O333" s="19" t="s">
        <v>44</v>
      </c>
      <c r="Q333" s="20">
        <f t="shared" si="53"/>
        <v>3</v>
      </c>
      <c r="R333" s="20">
        <f t="shared" si="54"/>
        <v>8</v>
      </c>
      <c r="S333" s="20">
        <f t="shared" si="55"/>
        <v>10</v>
      </c>
      <c r="T333" s="20">
        <f t="shared" si="56"/>
        <v>16</v>
      </c>
      <c r="U333" s="20">
        <f t="shared" si="57"/>
        <v>10</v>
      </c>
      <c r="W333" s="20" t="str">
        <f t="shared" si="58"/>
        <v>M1</v>
      </c>
      <c r="X333" s="20" t="str">
        <f t="shared" si="59"/>
        <v>K</v>
      </c>
      <c r="Y333" s="20" t="str">
        <f t="shared" si="60"/>
        <v>J</v>
      </c>
      <c r="Z333" s="20" t="str">
        <f t="shared" si="61"/>
        <v>KG</v>
      </c>
      <c r="AA333" s="20" t="str">
        <f t="shared" si="62"/>
        <v>J</v>
      </c>
    </row>
    <row r="334" spans="10:27" ht="16.5">
      <c r="J334" s="16">
        <v>330</v>
      </c>
      <c r="K334" s="19" t="s">
        <v>44</v>
      </c>
      <c r="L334" s="19" t="s">
        <v>33</v>
      </c>
      <c r="M334" s="19" t="s">
        <v>74</v>
      </c>
      <c r="N334" s="19" t="s">
        <v>35</v>
      </c>
      <c r="O334" s="19" t="s">
        <v>35</v>
      </c>
      <c r="Q334" s="20">
        <f t="shared" si="53"/>
        <v>10</v>
      </c>
      <c r="R334" s="20">
        <f t="shared" si="54"/>
        <v>6</v>
      </c>
      <c r="S334" s="20">
        <f t="shared" si="55"/>
        <v>16</v>
      </c>
      <c r="T334" s="20">
        <f t="shared" si="56"/>
        <v>3</v>
      </c>
      <c r="U334" s="20">
        <f t="shared" si="57"/>
        <v>3</v>
      </c>
      <c r="W334" s="20" t="str">
        <f t="shared" si="58"/>
        <v>J</v>
      </c>
      <c r="X334" s="20" t="str">
        <f t="shared" si="59"/>
        <v>M4</v>
      </c>
      <c r="Y334" s="20" t="str">
        <f t="shared" si="60"/>
        <v>KG</v>
      </c>
      <c r="Z334" s="20" t="str">
        <f t="shared" si="61"/>
        <v>M1</v>
      </c>
      <c r="AA334" s="20" t="str">
        <f t="shared" si="62"/>
        <v>M1</v>
      </c>
    </row>
    <row r="335" spans="10:27" ht="16.5">
      <c r="J335" s="16">
        <v>331</v>
      </c>
      <c r="K335" s="19" t="s">
        <v>32</v>
      </c>
      <c r="L335" s="19" t="s">
        <v>41</v>
      </c>
      <c r="M335" s="19" t="s">
        <v>32</v>
      </c>
      <c r="N335" s="19" t="s">
        <v>33</v>
      </c>
      <c r="O335" s="19" t="s">
        <v>36</v>
      </c>
      <c r="Q335" s="20">
        <f t="shared" si="53"/>
        <v>5</v>
      </c>
      <c r="R335" s="20">
        <f t="shared" si="54"/>
        <v>7</v>
      </c>
      <c r="S335" s="20">
        <f t="shared" si="55"/>
        <v>5</v>
      </c>
      <c r="T335" s="20">
        <f t="shared" si="56"/>
        <v>6</v>
      </c>
      <c r="U335" s="20">
        <f t="shared" si="57"/>
        <v>4</v>
      </c>
      <c r="W335" s="20" t="str">
        <f t="shared" si="58"/>
        <v>M3</v>
      </c>
      <c r="X335" s="20" t="str">
        <f t="shared" si="59"/>
        <v>A</v>
      </c>
      <c r="Y335" s="20" t="str">
        <f t="shared" si="60"/>
        <v>M3</v>
      </c>
      <c r="Z335" s="20" t="str">
        <f t="shared" si="61"/>
        <v>M4</v>
      </c>
      <c r="AA335" s="20" t="str">
        <f t="shared" si="62"/>
        <v>M2</v>
      </c>
    </row>
    <row r="336" spans="10:27" ht="16.5">
      <c r="J336" s="29">
        <v>332</v>
      </c>
      <c r="K336" s="19" t="s">
        <v>36</v>
      </c>
      <c r="L336" s="19" t="s">
        <v>33</v>
      </c>
      <c r="M336" s="19" t="s">
        <v>143</v>
      </c>
      <c r="N336" s="19" t="s">
        <v>43</v>
      </c>
      <c r="O336" s="19" t="s">
        <v>32</v>
      </c>
      <c r="Q336" s="20">
        <f t="shared" si="53"/>
        <v>4</v>
      </c>
      <c r="R336" s="20">
        <f t="shared" si="54"/>
        <v>6</v>
      </c>
      <c r="S336" s="20">
        <f t="shared" si="55"/>
        <v>4</v>
      </c>
      <c r="T336" s="20">
        <f t="shared" si="56"/>
        <v>9</v>
      </c>
      <c r="U336" s="20">
        <f t="shared" si="57"/>
        <v>5</v>
      </c>
      <c r="W336" s="20" t="str">
        <f t="shared" si="58"/>
        <v>M2</v>
      </c>
      <c r="X336" s="20" t="str">
        <f t="shared" si="59"/>
        <v>M4</v>
      </c>
      <c r="Y336" s="20" t="str">
        <f t="shared" si="60"/>
        <v>M2</v>
      </c>
      <c r="Z336" s="20" t="str">
        <f t="shared" si="61"/>
        <v>Q</v>
      </c>
      <c r="AA336" s="20" t="str">
        <f t="shared" si="62"/>
        <v>M3</v>
      </c>
    </row>
    <row r="337" spans="10:27" ht="16.5">
      <c r="J337" s="29">
        <v>333</v>
      </c>
      <c r="K337" s="19" t="s">
        <v>138</v>
      </c>
      <c r="L337" s="19" t="s">
        <v>34</v>
      </c>
      <c r="M337" s="19" t="s">
        <v>141</v>
      </c>
      <c r="N337" s="19" t="s">
        <v>41</v>
      </c>
      <c r="O337" s="19" t="s">
        <v>43</v>
      </c>
      <c r="Q337" s="20">
        <f t="shared" si="53"/>
        <v>8</v>
      </c>
      <c r="R337" s="20">
        <f t="shared" si="54"/>
        <v>2</v>
      </c>
      <c r="S337" s="20">
        <f t="shared" si="55"/>
        <v>6</v>
      </c>
      <c r="T337" s="20">
        <f t="shared" si="56"/>
        <v>7</v>
      </c>
      <c r="U337" s="20">
        <f t="shared" si="57"/>
        <v>9</v>
      </c>
      <c r="W337" s="20" t="str">
        <f t="shared" si="58"/>
        <v>K</v>
      </c>
      <c r="X337" s="20" t="str">
        <f t="shared" si="59"/>
        <v>Scatter</v>
      </c>
      <c r="Y337" s="20" t="str">
        <f t="shared" si="60"/>
        <v>M4</v>
      </c>
      <c r="Z337" s="20" t="str">
        <f t="shared" si="61"/>
        <v>A</v>
      </c>
      <c r="AA337" s="20" t="str">
        <f t="shared" si="62"/>
        <v>Q</v>
      </c>
    </row>
    <row r="338" spans="10:27" ht="16.5">
      <c r="J338" s="29">
        <v>334</v>
      </c>
      <c r="K338" s="19" t="s">
        <v>140</v>
      </c>
      <c r="L338" s="19" t="s">
        <v>36</v>
      </c>
      <c r="M338" s="19" t="s">
        <v>43</v>
      </c>
      <c r="N338" s="19" t="s">
        <v>43</v>
      </c>
      <c r="O338" s="19" t="s">
        <v>36</v>
      </c>
      <c r="Q338" s="20">
        <f t="shared" si="53"/>
        <v>10</v>
      </c>
      <c r="R338" s="20">
        <f t="shared" si="54"/>
        <v>4</v>
      </c>
      <c r="S338" s="20">
        <f t="shared" si="55"/>
        <v>9</v>
      </c>
      <c r="T338" s="20">
        <f t="shared" si="56"/>
        <v>9</v>
      </c>
      <c r="U338" s="20">
        <f t="shared" si="57"/>
        <v>4</v>
      </c>
      <c r="W338" s="20" t="str">
        <f t="shared" si="58"/>
        <v>J</v>
      </c>
      <c r="X338" s="20" t="str">
        <f t="shared" si="59"/>
        <v>M2</v>
      </c>
      <c r="Y338" s="20" t="str">
        <f t="shared" si="60"/>
        <v>Q</v>
      </c>
      <c r="Z338" s="20" t="str">
        <f t="shared" si="61"/>
        <v>Q</v>
      </c>
      <c r="AA338" s="20" t="str">
        <f t="shared" si="62"/>
        <v>M2</v>
      </c>
    </row>
    <row r="339" spans="10:27" ht="16.5">
      <c r="J339" s="16">
        <v>335</v>
      </c>
      <c r="K339" s="19" t="s">
        <v>41</v>
      </c>
      <c r="L339" s="19" t="s">
        <v>74</v>
      </c>
      <c r="M339" s="19" t="s">
        <v>32</v>
      </c>
      <c r="N339" s="19" t="s">
        <v>32</v>
      </c>
      <c r="O339" s="19" t="s">
        <v>44</v>
      </c>
      <c r="Q339" s="20">
        <f t="shared" si="53"/>
        <v>7</v>
      </c>
      <c r="R339" s="20">
        <f t="shared" si="54"/>
        <v>16</v>
      </c>
      <c r="S339" s="20">
        <f t="shared" si="55"/>
        <v>5</v>
      </c>
      <c r="T339" s="20">
        <f t="shared" si="56"/>
        <v>5</v>
      </c>
      <c r="U339" s="20">
        <f t="shared" si="57"/>
        <v>10</v>
      </c>
      <c r="W339" s="20" t="str">
        <f t="shared" si="58"/>
        <v>A</v>
      </c>
      <c r="X339" s="20" t="str">
        <f t="shared" si="59"/>
        <v>KG</v>
      </c>
      <c r="Y339" s="20" t="str">
        <f t="shared" si="60"/>
        <v>M3</v>
      </c>
      <c r="Z339" s="20" t="str">
        <f t="shared" si="61"/>
        <v>M3</v>
      </c>
      <c r="AA339" s="20" t="str">
        <f t="shared" si="62"/>
        <v>J</v>
      </c>
    </row>
    <row r="340" spans="10:27" ht="16.5">
      <c r="J340" s="16">
        <v>336</v>
      </c>
      <c r="K340" s="19" t="s">
        <v>43</v>
      </c>
      <c r="L340" s="19" t="s">
        <v>42</v>
      </c>
      <c r="M340" s="19" t="s">
        <v>141</v>
      </c>
      <c r="N340" s="19" t="s">
        <v>70</v>
      </c>
      <c r="O340" s="19" t="s">
        <v>43</v>
      </c>
      <c r="Q340" s="20">
        <f t="shared" si="53"/>
        <v>9</v>
      </c>
      <c r="R340" s="20">
        <f t="shared" si="54"/>
        <v>8</v>
      </c>
      <c r="S340" s="20">
        <f t="shared" si="55"/>
        <v>6</v>
      </c>
      <c r="T340" s="20">
        <f t="shared" si="56"/>
        <v>14</v>
      </c>
      <c r="U340" s="20">
        <f t="shared" si="57"/>
        <v>9</v>
      </c>
      <c r="W340" s="20" t="str">
        <f t="shared" si="58"/>
        <v>Q</v>
      </c>
      <c r="X340" s="20" t="str">
        <f t="shared" si="59"/>
        <v>K</v>
      </c>
      <c r="Y340" s="20" t="str">
        <f t="shared" si="60"/>
        <v>M4</v>
      </c>
      <c r="Z340" s="20" t="str">
        <f t="shared" si="61"/>
        <v>M4G</v>
      </c>
      <c r="AA340" s="20" t="str">
        <f t="shared" si="62"/>
        <v>Q</v>
      </c>
    </row>
    <row r="341" spans="10:27" ht="16.5">
      <c r="J341" s="29">
        <v>337</v>
      </c>
      <c r="K341" s="19" t="s">
        <v>43</v>
      </c>
      <c r="L341" s="19" t="s">
        <v>142</v>
      </c>
      <c r="M341" s="19" t="s">
        <v>35</v>
      </c>
      <c r="N341" s="19" t="s">
        <v>138</v>
      </c>
      <c r="O341" s="19" t="s">
        <v>41</v>
      </c>
      <c r="Q341" s="20">
        <f t="shared" si="53"/>
        <v>9</v>
      </c>
      <c r="R341" s="20">
        <f t="shared" si="54"/>
        <v>5</v>
      </c>
      <c r="S341" s="20">
        <f t="shared" si="55"/>
        <v>3</v>
      </c>
      <c r="T341" s="20">
        <f t="shared" si="56"/>
        <v>8</v>
      </c>
      <c r="U341" s="20">
        <f t="shared" si="57"/>
        <v>7</v>
      </c>
      <c r="W341" s="20" t="str">
        <f t="shared" si="58"/>
        <v>Q</v>
      </c>
      <c r="X341" s="20" t="str">
        <f t="shared" si="59"/>
        <v>M3</v>
      </c>
      <c r="Y341" s="20" t="str">
        <f t="shared" si="60"/>
        <v>M1</v>
      </c>
      <c r="Z341" s="20" t="str">
        <f t="shared" si="61"/>
        <v>K</v>
      </c>
      <c r="AA341" s="20" t="str">
        <f t="shared" si="62"/>
        <v>A</v>
      </c>
    </row>
    <row r="342" spans="10:27" ht="16.5">
      <c r="J342" s="29">
        <v>338</v>
      </c>
      <c r="K342" s="19" t="s">
        <v>36</v>
      </c>
      <c r="L342" s="19" t="s">
        <v>212</v>
      </c>
      <c r="M342" s="19" t="s">
        <v>43</v>
      </c>
      <c r="N342" s="19" t="s">
        <v>33</v>
      </c>
      <c r="O342" s="19" t="s">
        <v>32</v>
      </c>
      <c r="Q342" s="20">
        <f t="shared" si="53"/>
        <v>4</v>
      </c>
      <c r="R342" s="20">
        <f t="shared" si="54"/>
        <v>3</v>
      </c>
      <c r="S342" s="20">
        <f t="shared" si="55"/>
        <v>9</v>
      </c>
      <c r="T342" s="20">
        <f t="shared" si="56"/>
        <v>6</v>
      </c>
      <c r="U342" s="20">
        <f t="shared" si="57"/>
        <v>5</v>
      </c>
      <c r="W342" s="20" t="str">
        <f t="shared" si="58"/>
        <v>M2</v>
      </c>
      <c r="X342" s="20" t="str">
        <f t="shared" si="59"/>
        <v>M1</v>
      </c>
      <c r="Y342" s="20" t="str">
        <f t="shared" si="60"/>
        <v>Q</v>
      </c>
      <c r="Z342" s="20" t="str">
        <f t="shared" si="61"/>
        <v>M4</v>
      </c>
      <c r="AA342" s="20" t="str">
        <f t="shared" si="62"/>
        <v>M3</v>
      </c>
    </row>
    <row r="343" spans="10:27" ht="16.5">
      <c r="J343" s="29">
        <v>339</v>
      </c>
      <c r="K343" s="19" t="s">
        <v>36</v>
      </c>
      <c r="L343" s="19" t="s">
        <v>36</v>
      </c>
      <c r="M343" s="19" t="s">
        <v>76</v>
      </c>
      <c r="N343" s="19" t="s">
        <v>42</v>
      </c>
      <c r="O343" s="19" t="s">
        <v>41</v>
      </c>
      <c r="Q343" s="20">
        <f t="shared" si="53"/>
        <v>4</v>
      </c>
      <c r="R343" s="20">
        <f t="shared" si="54"/>
        <v>4</v>
      </c>
      <c r="S343" s="20">
        <f t="shared" si="55"/>
        <v>17</v>
      </c>
      <c r="T343" s="20">
        <f t="shared" si="56"/>
        <v>8</v>
      </c>
      <c r="U343" s="20">
        <f t="shared" si="57"/>
        <v>7</v>
      </c>
      <c r="W343" s="20" t="str">
        <f t="shared" si="58"/>
        <v>M2</v>
      </c>
      <c r="X343" s="20" t="str">
        <f t="shared" si="59"/>
        <v>M2</v>
      </c>
      <c r="Y343" s="20" t="str">
        <f t="shared" si="60"/>
        <v>QG</v>
      </c>
      <c r="Z343" s="20" t="str">
        <f t="shared" si="61"/>
        <v>K</v>
      </c>
      <c r="AA343" s="20" t="str">
        <f t="shared" si="62"/>
        <v>A</v>
      </c>
    </row>
    <row r="344" spans="10:27" ht="16.5">
      <c r="J344" s="16">
        <v>340</v>
      </c>
      <c r="K344" s="19" t="s">
        <v>43</v>
      </c>
      <c r="L344" s="19" t="s">
        <v>36</v>
      </c>
      <c r="M344" s="19" t="s">
        <v>143</v>
      </c>
      <c r="N344" s="19" t="s">
        <v>141</v>
      </c>
      <c r="O344" s="19" t="s">
        <v>32</v>
      </c>
      <c r="Q344" s="20">
        <f t="shared" si="53"/>
        <v>9</v>
      </c>
      <c r="R344" s="20">
        <f t="shared" si="54"/>
        <v>4</v>
      </c>
      <c r="S344" s="20">
        <f t="shared" si="55"/>
        <v>4</v>
      </c>
      <c r="T344" s="20">
        <f t="shared" si="56"/>
        <v>6</v>
      </c>
      <c r="U344" s="20">
        <f t="shared" si="57"/>
        <v>5</v>
      </c>
      <c r="W344" s="20" t="str">
        <f t="shared" si="58"/>
        <v>Q</v>
      </c>
      <c r="X344" s="20" t="str">
        <f t="shared" si="59"/>
        <v>M2</v>
      </c>
      <c r="Y344" s="20" t="str">
        <f t="shared" si="60"/>
        <v>M2</v>
      </c>
      <c r="Z344" s="20" t="str">
        <f t="shared" si="61"/>
        <v>M4</v>
      </c>
      <c r="AA344" s="20" t="str">
        <f t="shared" si="62"/>
        <v>M3</v>
      </c>
    </row>
    <row r="345" spans="10:27" ht="16.5">
      <c r="J345" s="16">
        <v>341</v>
      </c>
      <c r="K345" s="19" t="s">
        <v>41</v>
      </c>
      <c r="L345" s="19" t="s">
        <v>71</v>
      </c>
      <c r="M345" s="19" t="s">
        <v>138</v>
      </c>
      <c r="N345" s="19" t="s">
        <v>43</v>
      </c>
      <c r="O345" s="19" t="s">
        <v>43</v>
      </c>
      <c r="Q345" s="20">
        <f t="shared" si="53"/>
        <v>7</v>
      </c>
      <c r="R345" s="20">
        <f t="shared" si="54"/>
        <v>15</v>
      </c>
      <c r="S345" s="20">
        <f t="shared" si="55"/>
        <v>8</v>
      </c>
      <c r="T345" s="20">
        <f t="shared" si="56"/>
        <v>9</v>
      </c>
      <c r="U345" s="20">
        <f t="shared" si="57"/>
        <v>9</v>
      </c>
      <c r="W345" s="20" t="str">
        <f t="shared" si="58"/>
        <v>A</v>
      </c>
      <c r="X345" s="20" t="str">
        <f t="shared" si="59"/>
        <v>AG</v>
      </c>
      <c r="Y345" s="20" t="str">
        <f t="shared" si="60"/>
        <v>K</v>
      </c>
      <c r="Z345" s="20" t="str">
        <f t="shared" si="61"/>
        <v>Q</v>
      </c>
      <c r="AA345" s="20" t="str">
        <f t="shared" si="62"/>
        <v>Q</v>
      </c>
    </row>
    <row r="346" spans="10:27" ht="16.5">
      <c r="J346" s="29">
        <v>342</v>
      </c>
      <c r="K346" s="19" t="s">
        <v>43</v>
      </c>
      <c r="L346" s="19" t="s">
        <v>44</v>
      </c>
      <c r="M346" s="19" t="s">
        <v>43</v>
      </c>
      <c r="N346" s="19" t="s">
        <v>74</v>
      </c>
      <c r="O346" s="19" t="s">
        <v>41</v>
      </c>
      <c r="Q346" s="20">
        <f t="shared" si="53"/>
        <v>9</v>
      </c>
      <c r="R346" s="20">
        <f t="shared" si="54"/>
        <v>10</v>
      </c>
      <c r="S346" s="20">
        <f t="shared" si="55"/>
        <v>9</v>
      </c>
      <c r="T346" s="20">
        <f t="shared" si="56"/>
        <v>16</v>
      </c>
      <c r="U346" s="20">
        <f t="shared" si="57"/>
        <v>7</v>
      </c>
      <c r="W346" s="20" t="str">
        <f t="shared" si="58"/>
        <v>Q</v>
      </c>
      <c r="X346" s="20" t="str">
        <f t="shared" si="59"/>
        <v>J</v>
      </c>
      <c r="Y346" s="20" t="str">
        <f t="shared" si="60"/>
        <v>Q</v>
      </c>
      <c r="Z346" s="20" t="str">
        <f t="shared" si="61"/>
        <v>KG</v>
      </c>
      <c r="AA346" s="20" t="str">
        <f t="shared" si="62"/>
        <v>A</v>
      </c>
    </row>
    <row r="347" spans="10:27" ht="16.5">
      <c r="J347" s="29">
        <v>343</v>
      </c>
      <c r="K347" s="19" t="s">
        <v>41</v>
      </c>
      <c r="L347" s="19" t="s">
        <v>71</v>
      </c>
      <c r="M347" s="19" t="s">
        <v>74</v>
      </c>
      <c r="N347" s="19" t="s">
        <v>36</v>
      </c>
      <c r="O347" s="19" t="s">
        <v>41</v>
      </c>
      <c r="Q347" s="20">
        <f t="shared" si="53"/>
        <v>7</v>
      </c>
      <c r="R347" s="20">
        <f t="shared" si="54"/>
        <v>15</v>
      </c>
      <c r="S347" s="20">
        <f t="shared" si="55"/>
        <v>16</v>
      </c>
      <c r="T347" s="20">
        <f t="shared" si="56"/>
        <v>4</v>
      </c>
      <c r="U347" s="20">
        <f t="shared" si="57"/>
        <v>7</v>
      </c>
      <c r="W347" s="20" t="str">
        <f t="shared" si="58"/>
        <v>A</v>
      </c>
      <c r="X347" s="20" t="str">
        <f t="shared" si="59"/>
        <v>AG</v>
      </c>
      <c r="Y347" s="20" t="str">
        <f t="shared" si="60"/>
        <v>KG</v>
      </c>
      <c r="Z347" s="20" t="str">
        <f t="shared" si="61"/>
        <v>M2</v>
      </c>
      <c r="AA347" s="20" t="str">
        <f t="shared" si="62"/>
        <v>A</v>
      </c>
    </row>
    <row r="348" spans="10:27" ht="16.5">
      <c r="J348" s="29">
        <v>344</v>
      </c>
      <c r="K348" s="19" t="s">
        <v>33</v>
      </c>
      <c r="L348" s="19" t="s">
        <v>44</v>
      </c>
      <c r="M348" s="19" t="s">
        <v>141</v>
      </c>
      <c r="N348" s="19" t="s">
        <v>43</v>
      </c>
      <c r="O348" s="19" t="s">
        <v>36</v>
      </c>
      <c r="Q348" s="20">
        <f t="shared" si="53"/>
        <v>6</v>
      </c>
      <c r="R348" s="20">
        <f t="shared" si="54"/>
        <v>10</v>
      </c>
      <c r="S348" s="20">
        <f t="shared" si="55"/>
        <v>6</v>
      </c>
      <c r="T348" s="20">
        <f t="shared" si="56"/>
        <v>9</v>
      </c>
      <c r="U348" s="20">
        <f t="shared" si="57"/>
        <v>4</v>
      </c>
      <c r="W348" s="20" t="str">
        <f t="shared" si="58"/>
        <v>M4</v>
      </c>
      <c r="X348" s="20" t="str">
        <f t="shared" si="59"/>
        <v>J</v>
      </c>
      <c r="Y348" s="20" t="str">
        <f t="shared" si="60"/>
        <v>M4</v>
      </c>
      <c r="Z348" s="20" t="str">
        <f t="shared" si="61"/>
        <v>Q</v>
      </c>
      <c r="AA348" s="20" t="str">
        <f t="shared" si="62"/>
        <v>M2</v>
      </c>
    </row>
    <row r="349" spans="10:27" ht="16.5">
      <c r="J349" s="16">
        <v>345</v>
      </c>
      <c r="K349" s="19" t="s">
        <v>43</v>
      </c>
      <c r="L349" s="19" t="s">
        <v>36</v>
      </c>
      <c r="M349" s="19" t="s">
        <v>43</v>
      </c>
      <c r="N349" s="19" t="s">
        <v>36</v>
      </c>
      <c r="O349" s="19" t="s">
        <v>32</v>
      </c>
      <c r="Q349" s="20">
        <f t="shared" si="53"/>
        <v>9</v>
      </c>
      <c r="R349" s="20">
        <f t="shared" si="54"/>
        <v>4</v>
      </c>
      <c r="S349" s="20">
        <f t="shared" si="55"/>
        <v>9</v>
      </c>
      <c r="T349" s="20">
        <f t="shared" si="56"/>
        <v>4</v>
      </c>
      <c r="U349" s="20">
        <f t="shared" si="57"/>
        <v>5</v>
      </c>
      <c r="W349" s="20" t="str">
        <f t="shared" si="58"/>
        <v>Q</v>
      </c>
      <c r="X349" s="20" t="str">
        <f t="shared" si="59"/>
        <v>M2</v>
      </c>
      <c r="Y349" s="20" t="str">
        <f t="shared" si="60"/>
        <v>Q</v>
      </c>
      <c r="Z349" s="20" t="str">
        <f t="shared" si="61"/>
        <v>M2</v>
      </c>
      <c r="AA349" s="20" t="str">
        <f t="shared" si="62"/>
        <v>M3</v>
      </c>
    </row>
    <row r="350" spans="10:27" ht="16.5">
      <c r="J350" s="16">
        <v>346</v>
      </c>
      <c r="K350" s="19" t="s">
        <v>33</v>
      </c>
      <c r="L350" s="19" t="s">
        <v>142</v>
      </c>
      <c r="M350" s="19" t="s">
        <v>43</v>
      </c>
      <c r="N350" s="19" t="s">
        <v>42</v>
      </c>
      <c r="O350" s="19" t="s">
        <v>35</v>
      </c>
      <c r="Q350" s="20">
        <f t="shared" si="53"/>
        <v>6</v>
      </c>
      <c r="R350" s="20">
        <f t="shared" si="54"/>
        <v>5</v>
      </c>
      <c r="S350" s="20">
        <f t="shared" si="55"/>
        <v>9</v>
      </c>
      <c r="T350" s="20">
        <f t="shared" si="56"/>
        <v>8</v>
      </c>
      <c r="U350" s="20">
        <f t="shared" si="57"/>
        <v>3</v>
      </c>
      <c r="W350" s="20" t="str">
        <f t="shared" si="58"/>
        <v>M4</v>
      </c>
      <c r="X350" s="20" t="str">
        <f t="shared" si="59"/>
        <v>M3</v>
      </c>
      <c r="Y350" s="20" t="str">
        <f t="shared" si="60"/>
        <v>Q</v>
      </c>
      <c r="Z350" s="20" t="str">
        <f t="shared" si="61"/>
        <v>K</v>
      </c>
      <c r="AA350" s="20" t="str">
        <f t="shared" si="62"/>
        <v>M1</v>
      </c>
    </row>
    <row r="351" spans="10:27" ht="16.5">
      <c r="J351" s="29">
        <v>347</v>
      </c>
      <c r="K351" s="19" t="s">
        <v>42</v>
      </c>
      <c r="L351" s="19" t="s">
        <v>33</v>
      </c>
      <c r="M351" s="19" t="s">
        <v>67</v>
      </c>
      <c r="N351" s="19" t="s">
        <v>76</v>
      </c>
      <c r="O351" s="19" t="s">
        <v>36</v>
      </c>
      <c r="Q351" s="20">
        <f t="shared" si="53"/>
        <v>8</v>
      </c>
      <c r="R351" s="20">
        <f t="shared" si="54"/>
        <v>6</v>
      </c>
      <c r="S351" s="20">
        <f t="shared" si="55"/>
        <v>13</v>
      </c>
      <c r="T351" s="20">
        <f t="shared" si="56"/>
        <v>17</v>
      </c>
      <c r="U351" s="20">
        <f t="shared" si="57"/>
        <v>4</v>
      </c>
      <c r="W351" s="20" t="str">
        <f t="shared" si="58"/>
        <v>K</v>
      </c>
      <c r="X351" s="20" t="str">
        <f t="shared" si="59"/>
        <v>M4</v>
      </c>
      <c r="Y351" s="20" t="str">
        <f t="shared" si="60"/>
        <v>M3G</v>
      </c>
      <c r="Z351" s="20" t="str">
        <f t="shared" si="61"/>
        <v>QG</v>
      </c>
      <c r="AA351" s="20" t="str">
        <f t="shared" si="62"/>
        <v>M2</v>
      </c>
    </row>
    <row r="352" spans="10:27" ht="16.5">
      <c r="J352" s="29">
        <v>348</v>
      </c>
      <c r="K352" s="19" t="s">
        <v>44</v>
      </c>
      <c r="L352" s="19" t="s">
        <v>42</v>
      </c>
      <c r="M352" s="19" t="s">
        <v>138</v>
      </c>
      <c r="N352" s="19" t="s">
        <v>33</v>
      </c>
      <c r="O352" s="19" t="s">
        <v>44</v>
      </c>
      <c r="Q352" s="20">
        <f t="shared" si="53"/>
        <v>10</v>
      </c>
      <c r="R352" s="20">
        <f t="shared" si="54"/>
        <v>8</v>
      </c>
      <c r="S352" s="20">
        <f t="shared" si="55"/>
        <v>8</v>
      </c>
      <c r="T352" s="20">
        <f t="shared" si="56"/>
        <v>6</v>
      </c>
      <c r="U352" s="20">
        <f t="shared" si="57"/>
        <v>10</v>
      </c>
      <c r="W352" s="20" t="str">
        <f t="shared" si="58"/>
        <v>J</v>
      </c>
      <c r="X352" s="20" t="str">
        <f t="shared" si="59"/>
        <v>K</v>
      </c>
      <c r="Y352" s="20" t="str">
        <f t="shared" si="60"/>
        <v>K</v>
      </c>
      <c r="Z352" s="20" t="str">
        <f t="shared" si="61"/>
        <v>M4</v>
      </c>
      <c r="AA352" s="20" t="str">
        <f t="shared" si="62"/>
        <v>J</v>
      </c>
    </row>
    <row r="353" spans="10:27" ht="16.5">
      <c r="J353" s="29">
        <v>349</v>
      </c>
      <c r="K353" s="19" t="s">
        <v>42</v>
      </c>
      <c r="L353" s="19" t="s">
        <v>72</v>
      </c>
      <c r="M353" s="19" t="s">
        <v>32</v>
      </c>
      <c r="N353" s="19" t="s">
        <v>33</v>
      </c>
      <c r="O353" s="19" t="s">
        <v>32</v>
      </c>
      <c r="Q353" s="20">
        <f t="shared" si="53"/>
        <v>8</v>
      </c>
      <c r="R353" s="20">
        <f t="shared" si="54"/>
        <v>15</v>
      </c>
      <c r="S353" s="20">
        <f t="shared" si="55"/>
        <v>5</v>
      </c>
      <c r="T353" s="20">
        <f t="shared" si="56"/>
        <v>6</v>
      </c>
      <c r="U353" s="20">
        <f t="shared" si="57"/>
        <v>5</v>
      </c>
      <c r="W353" s="20" t="str">
        <f t="shared" si="58"/>
        <v>K</v>
      </c>
      <c r="X353" s="20" t="str">
        <f t="shared" si="59"/>
        <v>AG</v>
      </c>
      <c r="Y353" s="20" t="str">
        <f t="shared" si="60"/>
        <v>M3</v>
      </c>
      <c r="Z353" s="20" t="str">
        <f t="shared" si="61"/>
        <v>M4</v>
      </c>
      <c r="AA353" s="20" t="str">
        <f t="shared" si="62"/>
        <v>M3</v>
      </c>
    </row>
    <row r="354" spans="10:27" ht="16.5">
      <c r="J354" s="16">
        <v>350</v>
      </c>
      <c r="K354" s="19" t="s">
        <v>36</v>
      </c>
      <c r="L354" s="19" t="s">
        <v>36</v>
      </c>
      <c r="M354" s="19" t="s">
        <v>43</v>
      </c>
      <c r="N354" s="19" t="s">
        <v>42</v>
      </c>
      <c r="O354" s="19" t="s">
        <v>35</v>
      </c>
      <c r="Q354" s="20">
        <f t="shared" si="53"/>
        <v>4</v>
      </c>
      <c r="R354" s="20">
        <f t="shared" si="54"/>
        <v>4</v>
      </c>
      <c r="S354" s="20">
        <f t="shared" si="55"/>
        <v>9</v>
      </c>
      <c r="T354" s="20">
        <f t="shared" si="56"/>
        <v>8</v>
      </c>
      <c r="U354" s="20">
        <f t="shared" si="57"/>
        <v>3</v>
      </c>
      <c r="W354" s="20" t="str">
        <f t="shared" si="58"/>
        <v>M2</v>
      </c>
      <c r="X354" s="20" t="str">
        <f t="shared" si="59"/>
        <v>M2</v>
      </c>
      <c r="Y354" s="20" t="str">
        <f t="shared" si="60"/>
        <v>Q</v>
      </c>
      <c r="Z354" s="20" t="str">
        <f t="shared" si="61"/>
        <v>K</v>
      </c>
      <c r="AA354" s="20" t="str">
        <f t="shared" si="62"/>
        <v>M1</v>
      </c>
    </row>
    <row r="355" spans="10:27" ht="16.5">
      <c r="J355" s="16">
        <v>351</v>
      </c>
      <c r="K355" s="19" t="s">
        <v>44</v>
      </c>
      <c r="L355" s="19" t="s">
        <v>41</v>
      </c>
      <c r="M355" s="19" t="s">
        <v>63</v>
      </c>
      <c r="N355" s="19" t="s">
        <v>36</v>
      </c>
      <c r="O355" s="19" t="s">
        <v>44</v>
      </c>
      <c r="Q355" s="20">
        <f t="shared" si="53"/>
        <v>10</v>
      </c>
      <c r="R355" s="20">
        <f t="shared" si="54"/>
        <v>7</v>
      </c>
      <c r="S355" s="20">
        <f t="shared" si="55"/>
        <v>11</v>
      </c>
      <c r="T355" s="20">
        <f t="shared" si="56"/>
        <v>4</v>
      </c>
      <c r="U355" s="20">
        <f t="shared" si="57"/>
        <v>10</v>
      </c>
      <c r="W355" s="20" t="str">
        <f t="shared" si="58"/>
        <v>J</v>
      </c>
      <c r="X355" s="20" t="str">
        <f t="shared" si="59"/>
        <v>A</v>
      </c>
      <c r="Y355" s="20" t="str">
        <f t="shared" si="60"/>
        <v>M1G</v>
      </c>
      <c r="Z355" s="20" t="str">
        <f t="shared" si="61"/>
        <v>M2</v>
      </c>
      <c r="AA355" s="20" t="str">
        <f t="shared" si="62"/>
        <v>J</v>
      </c>
    </row>
    <row r="356" spans="10:27" ht="16.5">
      <c r="J356" s="29">
        <v>352</v>
      </c>
      <c r="K356" s="19" t="s">
        <v>36</v>
      </c>
      <c r="L356" s="19" t="s">
        <v>66</v>
      </c>
      <c r="M356" s="19" t="s">
        <v>140</v>
      </c>
      <c r="N356" s="19" t="s">
        <v>76</v>
      </c>
      <c r="O356" s="19" t="s">
        <v>44</v>
      </c>
      <c r="Q356" s="20">
        <f t="shared" si="53"/>
        <v>4</v>
      </c>
      <c r="R356" s="20">
        <f t="shared" si="54"/>
        <v>12</v>
      </c>
      <c r="S356" s="20">
        <f t="shared" si="55"/>
        <v>10</v>
      </c>
      <c r="T356" s="20">
        <f t="shared" si="56"/>
        <v>17</v>
      </c>
      <c r="U356" s="20">
        <f t="shared" si="57"/>
        <v>10</v>
      </c>
      <c r="W356" s="20" t="str">
        <f t="shared" si="58"/>
        <v>M2</v>
      </c>
      <c r="X356" s="20" t="str">
        <f t="shared" si="59"/>
        <v>M2G</v>
      </c>
      <c r="Y356" s="20" t="str">
        <f t="shared" si="60"/>
        <v>J</v>
      </c>
      <c r="Z356" s="20" t="str">
        <f t="shared" si="61"/>
        <v>QG</v>
      </c>
      <c r="AA356" s="20" t="str">
        <f t="shared" si="62"/>
        <v>J</v>
      </c>
    </row>
    <row r="357" spans="10:27" ht="16.5">
      <c r="J357" s="29">
        <v>353</v>
      </c>
      <c r="K357" s="19" t="s">
        <v>43</v>
      </c>
      <c r="L357" s="19" t="s">
        <v>42</v>
      </c>
      <c r="M357" s="19" t="s">
        <v>72</v>
      </c>
      <c r="N357" s="19" t="s">
        <v>43</v>
      </c>
      <c r="O357" s="19" t="s">
        <v>35</v>
      </c>
      <c r="Q357" s="20">
        <f t="shared" si="53"/>
        <v>9</v>
      </c>
      <c r="R357" s="20">
        <f t="shared" si="54"/>
        <v>8</v>
      </c>
      <c r="S357" s="20">
        <f t="shared" si="55"/>
        <v>15</v>
      </c>
      <c r="T357" s="20">
        <f t="shared" si="56"/>
        <v>9</v>
      </c>
      <c r="U357" s="20">
        <f t="shared" si="57"/>
        <v>3</v>
      </c>
      <c r="W357" s="20" t="str">
        <f t="shared" si="58"/>
        <v>Q</v>
      </c>
      <c r="X357" s="20" t="str">
        <f t="shared" si="59"/>
        <v>K</v>
      </c>
      <c r="Y357" s="20" t="str">
        <f t="shared" si="60"/>
        <v>AG</v>
      </c>
      <c r="Z357" s="20" t="str">
        <f t="shared" si="61"/>
        <v>Q</v>
      </c>
      <c r="AA357" s="20" t="str">
        <f t="shared" si="62"/>
        <v>M1</v>
      </c>
    </row>
    <row r="358" spans="10:27" ht="16.5">
      <c r="J358" s="29">
        <v>354</v>
      </c>
      <c r="K358" s="19" t="s">
        <v>32</v>
      </c>
      <c r="L358" s="19" t="s">
        <v>41</v>
      </c>
      <c r="M358" s="19" t="s">
        <v>138</v>
      </c>
      <c r="N358" s="19" t="s">
        <v>44</v>
      </c>
      <c r="O358" s="19" t="s">
        <v>42</v>
      </c>
      <c r="Q358" s="20">
        <f t="shared" si="53"/>
        <v>5</v>
      </c>
      <c r="R358" s="20">
        <f t="shared" si="54"/>
        <v>7</v>
      </c>
      <c r="S358" s="20">
        <f t="shared" si="55"/>
        <v>8</v>
      </c>
      <c r="T358" s="20">
        <f t="shared" si="56"/>
        <v>10</v>
      </c>
      <c r="U358" s="20">
        <f t="shared" si="57"/>
        <v>8</v>
      </c>
      <c r="W358" s="20" t="str">
        <f t="shared" si="58"/>
        <v>M3</v>
      </c>
      <c r="X358" s="20" t="str">
        <f t="shared" si="59"/>
        <v>A</v>
      </c>
      <c r="Y358" s="20" t="str">
        <f t="shared" si="60"/>
        <v>K</v>
      </c>
      <c r="Z358" s="20" t="str">
        <f t="shared" si="61"/>
        <v>J</v>
      </c>
      <c r="AA358" s="20" t="str">
        <f t="shared" si="62"/>
        <v>K</v>
      </c>
    </row>
    <row r="359" spans="10:27" ht="16.5">
      <c r="J359" s="16">
        <v>355</v>
      </c>
      <c r="K359" s="19" t="s">
        <v>43</v>
      </c>
      <c r="L359" s="19" t="s">
        <v>36</v>
      </c>
      <c r="M359" s="19" t="s">
        <v>43</v>
      </c>
      <c r="N359" s="19" t="s">
        <v>74</v>
      </c>
      <c r="O359" s="19" t="s">
        <v>32</v>
      </c>
      <c r="Q359" s="20">
        <f t="shared" si="53"/>
        <v>9</v>
      </c>
      <c r="R359" s="20">
        <f t="shared" si="54"/>
        <v>4</v>
      </c>
      <c r="S359" s="20">
        <f t="shared" si="55"/>
        <v>9</v>
      </c>
      <c r="T359" s="20">
        <f t="shared" si="56"/>
        <v>16</v>
      </c>
      <c r="U359" s="20">
        <f t="shared" si="57"/>
        <v>5</v>
      </c>
      <c r="W359" s="20" t="str">
        <f t="shared" si="58"/>
        <v>Q</v>
      </c>
      <c r="X359" s="20" t="str">
        <f t="shared" si="59"/>
        <v>M2</v>
      </c>
      <c r="Y359" s="20" t="str">
        <f t="shared" si="60"/>
        <v>Q</v>
      </c>
      <c r="Z359" s="20" t="str">
        <f t="shared" si="61"/>
        <v>KG</v>
      </c>
      <c r="AA359" s="20" t="str">
        <f t="shared" si="62"/>
        <v>M3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43</v>
      </c>
      <c r="N360" s="19" t="s">
        <v>43</v>
      </c>
      <c r="O360" s="19" t="s">
        <v>43</v>
      </c>
      <c r="Q360" s="20">
        <f t="shared" si="53"/>
        <v>3</v>
      </c>
      <c r="R360" s="20">
        <f t="shared" si="54"/>
        <v>7</v>
      </c>
      <c r="S360" s="20">
        <f t="shared" si="55"/>
        <v>9</v>
      </c>
      <c r="T360" s="20">
        <f t="shared" si="56"/>
        <v>9</v>
      </c>
      <c r="U360" s="20">
        <f t="shared" si="57"/>
        <v>9</v>
      </c>
      <c r="W360" s="20" t="str">
        <f t="shared" si="58"/>
        <v>M1</v>
      </c>
      <c r="X360" s="20" t="str">
        <f t="shared" si="59"/>
        <v>A</v>
      </c>
      <c r="Y360" s="20" t="str">
        <f t="shared" si="60"/>
        <v>Q</v>
      </c>
      <c r="Z360" s="20" t="str">
        <f t="shared" si="61"/>
        <v>Q</v>
      </c>
      <c r="AA360" s="20" t="str">
        <f t="shared" si="62"/>
        <v>Q</v>
      </c>
    </row>
    <row r="361" spans="10:27" ht="16.5">
      <c r="J361" s="29">
        <v>357</v>
      </c>
      <c r="K361" s="19" t="s">
        <v>32</v>
      </c>
      <c r="L361" s="19" t="s">
        <v>212</v>
      </c>
      <c r="M361" s="19" t="s">
        <v>143</v>
      </c>
      <c r="N361" s="19" t="s">
        <v>42</v>
      </c>
      <c r="O361" s="19" t="s">
        <v>43</v>
      </c>
      <c r="Q361" s="20">
        <f t="shared" si="53"/>
        <v>5</v>
      </c>
      <c r="R361" s="20">
        <f t="shared" si="54"/>
        <v>3</v>
      </c>
      <c r="S361" s="20">
        <f t="shared" si="55"/>
        <v>4</v>
      </c>
      <c r="T361" s="20">
        <f t="shared" si="56"/>
        <v>8</v>
      </c>
      <c r="U361" s="20">
        <f t="shared" si="57"/>
        <v>9</v>
      </c>
      <c r="W361" s="20" t="str">
        <f t="shared" si="58"/>
        <v>M3</v>
      </c>
      <c r="X361" s="20" t="str">
        <f t="shared" si="59"/>
        <v>M1</v>
      </c>
      <c r="Y361" s="20" t="str">
        <f t="shared" si="60"/>
        <v>M2</v>
      </c>
      <c r="Z361" s="20" t="str">
        <f t="shared" si="61"/>
        <v>K</v>
      </c>
      <c r="AA361" s="20" t="str">
        <f t="shared" si="62"/>
        <v>Q</v>
      </c>
    </row>
    <row r="362" spans="10:27" ht="16.5">
      <c r="J362" s="29">
        <v>358</v>
      </c>
      <c r="K362" s="19" t="s">
        <v>36</v>
      </c>
      <c r="L362" s="19" t="s">
        <v>78</v>
      </c>
      <c r="M362" s="19" t="s">
        <v>41</v>
      </c>
      <c r="N362" s="19" t="s">
        <v>34</v>
      </c>
      <c r="O362" s="19" t="s">
        <v>42</v>
      </c>
      <c r="Q362" s="20">
        <f t="shared" si="53"/>
        <v>4</v>
      </c>
      <c r="R362" s="20">
        <f t="shared" si="54"/>
        <v>18</v>
      </c>
      <c r="S362" s="20">
        <f t="shared" si="55"/>
        <v>7</v>
      </c>
      <c r="T362" s="20">
        <f t="shared" si="56"/>
        <v>2</v>
      </c>
      <c r="U362" s="20">
        <f t="shared" si="57"/>
        <v>8</v>
      </c>
      <c r="W362" s="20" t="str">
        <f t="shared" si="58"/>
        <v>M2</v>
      </c>
      <c r="X362" s="20" t="str">
        <f t="shared" si="59"/>
        <v>JG</v>
      </c>
      <c r="Y362" s="20" t="str">
        <f t="shared" si="60"/>
        <v>A</v>
      </c>
      <c r="Z362" s="20" t="str">
        <f t="shared" si="61"/>
        <v>Scatter</v>
      </c>
      <c r="AA362" s="20" t="str">
        <f t="shared" si="62"/>
        <v>K</v>
      </c>
    </row>
    <row r="363" spans="10:27" ht="16.5">
      <c r="J363" s="29">
        <v>359</v>
      </c>
      <c r="K363" s="19" t="s">
        <v>43</v>
      </c>
      <c r="L363" s="19" t="s">
        <v>36</v>
      </c>
      <c r="M363" s="19" t="s">
        <v>34</v>
      </c>
      <c r="N363" s="19" t="s">
        <v>35</v>
      </c>
      <c r="O363" s="19" t="s">
        <v>43</v>
      </c>
      <c r="Q363" s="20">
        <f t="shared" si="53"/>
        <v>9</v>
      </c>
      <c r="R363" s="20">
        <f t="shared" si="54"/>
        <v>4</v>
      </c>
      <c r="S363" s="20">
        <f t="shared" si="55"/>
        <v>2</v>
      </c>
      <c r="T363" s="20">
        <f t="shared" si="56"/>
        <v>3</v>
      </c>
      <c r="U363" s="20">
        <f t="shared" si="57"/>
        <v>9</v>
      </c>
      <c r="W363" s="20" t="str">
        <f t="shared" si="58"/>
        <v>Q</v>
      </c>
      <c r="X363" s="20" t="str">
        <f t="shared" si="59"/>
        <v>M2</v>
      </c>
      <c r="Y363" s="20" t="str">
        <f t="shared" si="60"/>
        <v>Scatter</v>
      </c>
      <c r="Z363" s="20" t="str">
        <f t="shared" si="61"/>
        <v>M1</v>
      </c>
      <c r="AA363" s="20" t="str">
        <f t="shared" si="62"/>
        <v>Q</v>
      </c>
    </row>
    <row r="364" spans="10:27" ht="16.5">
      <c r="J364" s="16">
        <v>360</v>
      </c>
      <c r="K364" s="19" t="s">
        <v>32</v>
      </c>
      <c r="L364" s="19" t="s">
        <v>42</v>
      </c>
      <c r="M364" s="19" t="s">
        <v>43</v>
      </c>
      <c r="N364" s="19" t="s">
        <v>32</v>
      </c>
      <c r="O364" s="19" t="s">
        <v>42</v>
      </c>
      <c r="Q364" s="20">
        <f t="shared" si="53"/>
        <v>5</v>
      </c>
      <c r="R364" s="20">
        <f t="shared" si="54"/>
        <v>8</v>
      </c>
      <c r="S364" s="20">
        <f t="shared" si="55"/>
        <v>9</v>
      </c>
      <c r="T364" s="20">
        <f t="shared" si="56"/>
        <v>5</v>
      </c>
      <c r="U364" s="20">
        <f t="shared" si="57"/>
        <v>8</v>
      </c>
      <c r="W364" s="20" t="str">
        <f t="shared" si="58"/>
        <v>M3</v>
      </c>
      <c r="X364" s="20" t="str">
        <f t="shared" si="59"/>
        <v>K</v>
      </c>
      <c r="Y364" s="20" t="str">
        <f t="shared" si="60"/>
        <v>Q</v>
      </c>
      <c r="Z364" s="20" t="str">
        <f t="shared" si="61"/>
        <v>M3</v>
      </c>
      <c r="AA364" s="20" t="str">
        <f t="shared" si="62"/>
        <v>K</v>
      </c>
    </row>
    <row r="365" spans="10:27" ht="16.5">
      <c r="J365" s="16">
        <v>361</v>
      </c>
      <c r="K365" s="19" t="s">
        <v>41</v>
      </c>
      <c r="L365" s="19" t="s">
        <v>142</v>
      </c>
      <c r="M365" s="19" t="s">
        <v>76</v>
      </c>
      <c r="N365" s="19" t="s">
        <v>42</v>
      </c>
      <c r="O365" s="19" t="s">
        <v>32</v>
      </c>
      <c r="Q365" s="20">
        <f t="shared" si="53"/>
        <v>7</v>
      </c>
      <c r="R365" s="20">
        <f t="shared" si="54"/>
        <v>5</v>
      </c>
      <c r="S365" s="20">
        <f t="shared" si="55"/>
        <v>17</v>
      </c>
      <c r="T365" s="20">
        <f t="shared" si="56"/>
        <v>8</v>
      </c>
      <c r="U365" s="20">
        <f t="shared" si="57"/>
        <v>5</v>
      </c>
      <c r="W365" s="20" t="str">
        <f t="shared" si="58"/>
        <v>A</v>
      </c>
      <c r="X365" s="20" t="str">
        <f t="shared" si="59"/>
        <v>M3</v>
      </c>
      <c r="Y365" s="20" t="str">
        <f t="shared" si="60"/>
        <v>QG</v>
      </c>
      <c r="Z365" s="20" t="str">
        <f t="shared" si="61"/>
        <v>K</v>
      </c>
      <c r="AA365" s="20" t="str">
        <f t="shared" si="62"/>
        <v>M3</v>
      </c>
    </row>
    <row r="366" spans="10:27" ht="16.5">
      <c r="J366" s="29">
        <v>362</v>
      </c>
      <c r="K366" s="19" t="s">
        <v>43</v>
      </c>
      <c r="L366" s="19" t="s">
        <v>36</v>
      </c>
      <c r="M366" s="19" t="s">
        <v>138</v>
      </c>
      <c r="N366" s="19" t="s">
        <v>43</v>
      </c>
      <c r="O366" s="19" t="s">
        <v>32</v>
      </c>
      <c r="Q366" s="20">
        <f t="shared" si="53"/>
        <v>9</v>
      </c>
      <c r="R366" s="20">
        <f t="shared" si="54"/>
        <v>4</v>
      </c>
      <c r="S366" s="20">
        <f t="shared" si="55"/>
        <v>8</v>
      </c>
      <c r="T366" s="20">
        <f t="shared" si="56"/>
        <v>9</v>
      </c>
      <c r="U366" s="20">
        <f t="shared" si="57"/>
        <v>5</v>
      </c>
      <c r="W366" s="20" t="str">
        <f t="shared" si="58"/>
        <v>Q</v>
      </c>
      <c r="X366" s="20" t="str">
        <f t="shared" si="59"/>
        <v>M2</v>
      </c>
      <c r="Y366" s="20" t="str">
        <f t="shared" si="60"/>
        <v>K</v>
      </c>
      <c r="Z366" s="20" t="str">
        <f t="shared" si="61"/>
        <v>Q</v>
      </c>
      <c r="AA366" s="20" t="str">
        <f t="shared" si="62"/>
        <v>M3</v>
      </c>
    </row>
    <row r="367" spans="10:27" ht="16.5">
      <c r="J367" s="29">
        <v>363</v>
      </c>
      <c r="K367" s="19" t="s">
        <v>41</v>
      </c>
      <c r="L367" s="19" t="s">
        <v>139</v>
      </c>
      <c r="M367" s="19" t="s">
        <v>41</v>
      </c>
      <c r="N367" s="19" t="s">
        <v>70</v>
      </c>
      <c r="O367" s="19" t="s">
        <v>43</v>
      </c>
      <c r="Q367" s="20">
        <f t="shared" si="53"/>
        <v>7</v>
      </c>
      <c r="R367" s="20">
        <f t="shared" si="54"/>
        <v>9</v>
      </c>
      <c r="S367" s="20">
        <f t="shared" si="55"/>
        <v>7</v>
      </c>
      <c r="T367" s="20">
        <f t="shared" si="56"/>
        <v>14</v>
      </c>
      <c r="U367" s="20">
        <f t="shared" si="57"/>
        <v>9</v>
      </c>
      <c r="W367" s="20" t="str">
        <f t="shared" si="58"/>
        <v>A</v>
      </c>
      <c r="X367" s="20" t="str">
        <f t="shared" si="59"/>
        <v>Q</v>
      </c>
      <c r="Y367" s="20" t="str">
        <f t="shared" si="60"/>
        <v>A</v>
      </c>
      <c r="Z367" s="20" t="str">
        <f t="shared" si="61"/>
        <v>M4G</v>
      </c>
      <c r="AA367" s="20" t="str">
        <f t="shared" si="62"/>
        <v>Q</v>
      </c>
    </row>
    <row r="368" spans="10:27" ht="16.5">
      <c r="J368" s="29">
        <v>364</v>
      </c>
      <c r="K368" s="19" t="s">
        <v>138</v>
      </c>
      <c r="L368" s="19" t="s">
        <v>138</v>
      </c>
      <c r="M368" s="19" t="s">
        <v>74</v>
      </c>
      <c r="N368" s="19" t="s">
        <v>33</v>
      </c>
      <c r="O368" s="19" t="s">
        <v>36</v>
      </c>
      <c r="Q368" s="20">
        <f t="shared" si="53"/>
        <v>8</v>
      </c>
      <c r="R368" s="20">
        <f t="shared" si="54"/>
        <v>8</v>
      </c>
      <c r="S368" s="20">
        <f t="shared" si="55"/>
        <v>16</v>
      </c>
      <c r="T368" s="20">
        <f t="shared" si="56"/>
        <v>6</v>
      </c>
      <c r="U368" s="20">
        <f t="shared" si="57"/>
        <v>4</v>
      </c>
      <c r="W368" s="20" t="str">
        <f t="shared" si="58"/>
        <v>K</v>
      </c>
      <c r="X368" s="20" t="str">
        <f t="shared" si="59"/>
        <v>K</v>
      </c>
      <c r="Y368" s="20" t="str">
        <f t="shared" si="60"/>
        <v>KG</v>
      </c>
      <c r="Z368" s="20" t="str">
        <f t="shared" si="61"/>
        <v>M4</v>
      </c>
      <c r="AA368" s="20" t="str">
        <f t="shared" si="62"/>
        <v>M2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141</v>
      </c>
      <c r="N369" s="19" t="s">
        <v>36</v>
      </c>
      <c r="O369" s="19" t="s">
        <v>41</v>
      </c>
      <c r="Q369" s="20">
        <f t="shared" si="53"/>
        <v>10</v>
      </c>
      <c r="R369" s="20">
        <f t="shared" si="54"/>
        <v>6</v>
      </c>
      <c r="S369" s="20">
        <f t="shared" si="55"/>
        <v>6</v>
      </c>
      <c r="T369" s="20">
        <f t="shared" si="56"/>
        <v>4</v>
      </c>
      <c r="U369" s="20">
        <f t="shared" si="57"/>
        <v>7</v>
      </c>
      <c r="W369" s="20" t="str">
        <f t="shared" si="58"/>
        <v>J</v>
      </c>
      <c r="X369" s="20" t="str">
        <f t="shared" si="59"/>
        <v>M4</v>
      </c>
      <c r="Y369" s="20" t="str">
        <f t="shared" si="60"/>
        <v>M4</v>
      </c>
      <c r="Z369" s="20" t="str">
        <f t="shared" si="61"/>
        <v>M2</v>
      </c>
      <c r="AA369" s="20" t="str">
        <f t="shared" si="62"/>
        <v>A</v>
      </c>
    </row>
    <row r="370" spans="10:27" ht="16.5">
      <c r="J370" s="16">
        <v>366</v>
      </c>
      <c r="K370" s="19" t="s">
        <v>44</v>
      </c>
      <c r="L370" s="19" t="s">
        <v>71</v>
      </c>
      <c r="M370" s="19" t="s">
        <v>75</v>
      </c>
      <c r="N370" s="19" t="s">
        <v>36</v>
      </c>
      <c r="O370" s="19" t="s">
        <v>43</v>
      </c>
      <c r="Q370" s="20">
        <f t="shared" si="53"/>
        <v>10</v>
      </c>
      <c r="R370" s="20">
        <f t="shared" si="54"/>
        <v>15</v>
      </c>
      <c r="S370" s="20">
        <f t="shared" si="55"/>
        <v>17</v>
      </c>
      <c r="T370" s="20">
        <f t="shared" si="56"/>
        <v>4</v>
      </c>
      <c r="U370" s="20">
        <f t="shared" si="57"/>
        <v>9</v>
      </c>
      <c r="W370" s="20" t="str">
        <f t="shared" si="58"/>
        <v>J</v>
      </c>
      <c r="X370" s="20" t="str">
        <f t="shared" si="59"/>
        <v>AG</v>
      </c>
      <c r="Y370" s="20" t="str">
        <f t="shared" si="60"/>
        <v>QG</v>
      </c>
      <c r="Z370" s="20" t="str">
        <f t="shared" si="61"/>
        <v>M2</v>
      </c>
      <c r="AA370" s="20" t="str">
        <f t="shared" si="62"/>
        <v>Q</v>
      </c>
    </row>
    <row r="371" spans="10:27" ht="16.5">
      <c r="J371" s="29">
        <v>367</v>
      </c>
      <c r="K371" s="19" t="s">
        <v>35</v>
      </c>
      <c r="L371" s="19" t="s">
        <v>41</v>
      </c>
      <c r="M371" s="19" t="s">
        <v>138</v>
      </c>
      <c r="N371" s="19" t="s">
        <v>42</v>
      </c>
      <c r="O371" s="19" t="s">
        <v>44</v>
      </c>
      <c r="Q371" s="20">
        <f t="shared" si="53"/>
        <v>3</v>
      </c>
      <c r="R371" s="20">
        <f t="shared" si="54"/>
        <v>7</v>
      </c>
      <c r="S371" s="20">
        <f t="shared" si="55"/>
        <v>8</v>
      </c>
      <c r="T371" s="20">
        <f t="shared" si="56"/>
        <v>8</v>
      </c>
      <c r="U371" s="20">
        <f t="shared" si="57"/>
        <v>10</v>
      </c>
      <c r="W371" s="20" t="str">
        <f t="shared" si="58"/>
        <v>M1</v>
      </c>
      <c r="X371" s="20" t="str">
        <f t="shared" si="59"/>
        <v>A</v>
      </c>
      <c r="Y371" s="20" t="str">
        <f t="shared" si="60"/>
        <v>K</v>
      </c>
      <c r="Z371" s="20" t="str">
        <f t="shared" si="61"/>
        <v>K</v>
      </c>
      <c r="AA371" s="20" t="str">
        <f t="shared" si="62"/>
        <v>J</v>
      </c>
    </row>
    <row r="372" spans="10:27" ht="16.5">
      <c r="J372" s="29">
        <v>368</v>
      </c>
      <c r="K372" s="19" t="s">
        <v>35</v>
      </c>
      <c r="L372" s="19" t="s">
        <v>139</v>
      </c>
      <c r="M372" s="19" t="s">
        <v>32</v>
      </c>
      <c r="N372" s="19" t="s">
        <v>36</v>
      </c>
      <c r="O372" s="19" t="s">
        <v>42</v>
      </c>
      <c r="Q372" s="20">
        <f t="shared" si="53"/>
        <v>3</v>
      </c>
      <c r="R372" s="20">
        <f t="shared" si="54"/>
        <v>9</v>
      </c>
      <c r="S372" s="20">
        <f t="shared" si="55"/>
        <v>5</v>
      </c>
      <c r="T372" s="20">
        <f t="shared" si="56"/>
        <v>4</v>
      </c>
      <c r="U372" s="20">
        <f t="shared" si="57"/>
        <v>8</v>
      </c>
      <c r="W372" s="20" t="str">
        <f t="shared" si="58"/>
        <v>M1</v>
      </c>
      <c r="X372" s="20" t="str">
        <f t="shared" si="59"/>
        <v>Q</v>
      </c>
      <c r="Y372" s="20" t="str">
        <f t="shared" si="60"/>
        <v>M3</v>
      </c>
      <c r="Z372" s="20" t="str">
        <f t="shared" si="61"/>
        <v>M2</v>
      </c>
      <c r="AA372" s="20" t="str">
        <f t="shared" si="62"/>
        <v>K</v>
      </c>
    </row>
    <row r="373" spans="10:27" ht="16.5">
      <c r="J373" s="29">
        <v>369</v>
      </c>
      <c r="K373" s="19" t="s">
        <v>32</v>
      </c>
      <c r="L373" s="19" t="s">
        <v>41</v>
      </c>
      <c r="M373" s="19" t="s">
        <v>140</v>
      </c>
      <c r="N373" s="19" t="s">
        <v>43</v>
      </c>
      <c r="O373" s="19" t="s">
        <v>43</v>
      </c>
      <c r="Q373" s="20">
        <f t="shared" si="53"/>
        <v>5</v>
      </c>
      <c r="R373" s="20">
        <f t="shared" si="54"/>
        <v>7</v>
      </c>
      <c r="S373" s="20">
        <f t="shared" si="55"/>
        <v>10</v>
      </c>
      <c r="T373" s="20">
        <f t="shared" si="56"/>
        <v>9</v>
      </c>
      <c r="U373" s="20">
        <f t="shared" si="57"/>
        <v>9</v>
      </c>
      <c r="W373" s="20" t="str">
        <f t="shared" si="58"/>
        <v>M3</v>
      </c>
      <c r="X373" s="20" t="str">
        <f t="shared" si="59"/>
        <v>A</v>
      </c>
      <c r="Y373" s="20" t="str">
        <f t="shared" si="60"/>
        <v>J</v>
      </c>
      <c r="Z373" s="20" t="str">
        <f t="shared" si="61"/>
        <v>Q</v>
      </c>
      <c r="AA373" s="20" t="str">
        <f t="shared" si="62"/>
        <v>Q</v>
      </c>
    </row>
    <row r="374" spans="10:27" ht="16.5">
      <c r="J374" s="16">
        <v>370</v>
      </c>
      <c r="K374" s="19" t="s">
        <v>33</v>
      </c>
      <c r="L374" s="19" t="s">
        <v>212</v>
      </c>
      <c r="M374" s="19" t="s">
        <v>138</v>
      </c>
      <c r="N374" s="19" t="s">
        <v>35</v>
      </c>
      <c r="O374" s="19" t="s">
        <v>35</v>
      </c>
      <c r="Q374" s="20">
        <f t="shared" si="53"/>
        <v>6</v>
      </c>
      <c r="R374" s="20">
        <f t="shared" si="54"/>
        <v>3</v>
      </c>
      <c r="S374" s="20">
        <f t="shared" si="55"/>
        <v>8</v>
      </c>
      <c r="T374" s="20">
        <f t="shared" si="56"/>
        <v>3</v>
      </c>
      <c r="U374" s="20">
        <f t="shared" si="57"/>
        <v>3</v>
      </c>
      <c r="W374" s="20" t="str">
        <f t="shared" si="58"/>
        <v>M4</v>
      </c>
      <c r="X374" s="20" t="str">
        <f t="shared" si="59"/>
        <v>M1</v>
      </c>
      <c r="Y374" s="20" t="str">
        <f t="shared" si="60"/>
        <v>K</v>
      </c>
      <c r="Z374" s="20" t="str">
        <f t="shared" si="61"/>
        <v>M1</v>
      </c>
      <c r="AA374" s="20" t="str">
        <f t="shared" si="62"/>
        <v>M1</v>
      </c>
    </row>
    <row r="375" spans="10:27" ht="16.5">
      <c r="J375" s="16">
        <v>371</v>
      </c>
      <c r="K375" s="19" t="s">
        <v>33</v>
      </c>
      <c r="L375" s="19" t="s">
        <v>33</v>
      </c>
      <c r="M375" s="19" t="s">
        <v>35</v>
      </c>
      <c r="N375" s="19" t="s">
        <v>33</v>
      </c>
      <c r="O375" s="19" t="s">
        <v>32</v>
      </c>
      <c r="Q375" s="20">
        <f t="shared" si="53"/>
        <v>6</v>
      </c>
      <c r="R375" s="20">
        <f t="shared" si="54"/>
        <v>6</v>
      </c>
      <c r="S375" s="20">
        <f t="shared" si="55"/>
        <v>3</v>
      </c>
      <c r="T375" s="20">
        <f t="shared" si="56"/>
        <v>6</v>
      </c>
      <c r="U375" s="20">
        <f t="shared" si="57"/>
        <v>5</v>
      </c>
      <c r="W375" s="20" t="str">
        <f t="shared" si="58"/>
        <v>M4</v>
      </c>
      <c r="X375" s="20" t="str">
        <f t="shared" si="59"/>
        <v>M4</v>
      </c>
      <c r="Y375" s="20" t="str">
        <f t="shared" si="60"/>
        <v>M1</v>
      </c>
      <c r="Z375" s="20" t="str">
        <f t="shared" si="61"/>
        <v>M4</v>
      </c>
      <c r="AA375" s="20" t="str">
        <f t="shared" si="62"/>
        <v>M3</v>
      </c>
    </row>
    <row r="376" spans="10:27" ht="16.5">
      <c r="J376" s="29">
        <v>372</v>
      </c>
      <c r="K376" s="19" t="s">
        <v>41</v>
      </c>
      <c r="L376" s="19" t="s">
        <v>36</v>
      </c>
      <c r="M376" s="19" t="s">
        <v>138</v>
      </c>
      <c r="N376" s="19" t="s">
        <v>36</v>
      </c>
      <c r="O376" s="19" t="s">
        <v>36</v>
      </c>
      <c r="Q376" s="20">
        <f t="shared" si="53"/>
        <v>7</v>
      </c>
      <c r="R376" s="20">
        <f t="shared" si="54"/>
        <v>4</v>
      </c>
      <c r="S376" s="20">
        <f t="shared" si="55"/>
        <v>8</v>
      </c>
      <c r="T376" s="20">
        <f t="shared" si="56"/>
        <v>4</v>
      </c>
      <c r="U376" s="20">
        <f t="shared" si="57"/>
        <v>4</v>
      </c>
      <c r="W376" s="20" t="str">
        <f t="shared" si="58"/>
        <v>A</v>
      </c>
      <c r="X376" s="20" t="str">
        <f t="shared" si="59"/>
        <v>M2</v>
      </c>
      <c r="Y376" s="20" t="str">
        <f t="shared" si="60"/>
        <v>K</v>
      </c>
      <c r="Z376" s="20" t="str">
        <f t="shared" si="61"/>
        <v>M2</v>
      </c>
      <c r="AA376" s="20" t="str">
        <f t="shared" si="62"/>
        <v>M2</v>
      </c>
    </row>
    <row r="377" spans="10:27" ht="16.5">
      <c r="J377" s="29">
        <v>373</v>
      </c>
      <c r="K377" s="19" t="s">
        <v>32</v>
      </c>
      <c r="L377" s="19" t="s">
        <v>142</v>
      </c>
      <c r="M377" s="19" t="s">
        <v>72</v>
      </c>
      <c r="N377" s="19" t="s">
        <v>42</v>
      </c>
      <c r="O377" s="19" t="s">
        <v>35</v>
      </c>
      <c r="Q377" s="20">
        <f t="shared" si="53"/>
        <v>5</v>
      </c>
      <c r="R377" s="20">
        <f t="shared" si="54"/>
        <v>5</v>
      </c>
      <c r="S377" s="20">
        <f t="shared" si="55"/>
        <v>15</v>
      </c>
      <c r="T377" s="20">
        <f t="shared" si="56"/>
        <v>8</v>
      </c>
      <c r="U377" s="20">
        <f t="shared" si="57"/>
        <v>3</v>
      </c>
      <c r="W377" s="20" t="str">
        <f t="shared" si="58"/>
        <v>M3</v>
      </c>
      <c r="X377" s="20" t="str">
        <f t="shared" si="59"/>
        <v>M3</v>
      </c>
      <c r="Y377" s="20" t="str">
        <f t="shared" si="60"/>
        <v>AG</v>
      </c>
      <c r="Z377" s="20" t="str">
        <f t="shared" si="61"/>
        <v>K</v>
      </c>
      <c r="AA377" s="20" t="str">
        <f t="shared" si="62"/>
        <v>M1</v>
      </c>
    </row>
    <row r="378" spans="10:27" ht="16.5">
      <c r="J378" s="29">
        <v>374</v>
      </c>
      <c r="K378" s="19" t="s">
        <v>43</v>
      </c>
      <c r="L378" s="19" t="s">
        <v>72</v>
      </c>
      <c r="M378" s="19" t="s">
        <v>212</v>
      </c>
      <c r="N378" s="19" t="s">
        <v>44</v>
      </c>
      <c r="O378" s="19" t="s">
        <v>43</v>
      </c>
      <c r="Q378" s="20">
        <f t="shared" si="53"/>
        <v>9</v>
      </c>
      <c r="R378" s="20">
        <f t="shared" si="54"/>
        <v>15</v>
      </c>
      <c r="S378" s="20">
        <f t="shared" si="55"/>
        <v>3</v>
      </c>
      <c r="T378" s="20">
        <f t="shared" si="56"/>
        <v>10</v>
      </c>
      <c r="U378" s="20">
        <f t="shared" si="57"/>
        <v>9</v>
      </c>
      <c r="W378" s="20" t="str">
        <f t="shared" si="58"/>
        <v>Q</v>
      </c>
      <c r="X378" s="20" t="str">
        <f t="shared" si="59"/>
        <v>AG</v>
      </c>
      <c r="Y378" s="20" t="str">
        <f t="shared" si="60"/>
        <v>M1</v>
      </c>
      <c r="Z378" s="20" t="str">
        <f t="shared" si="61"/>
        <v>J</v>
      </c>
      <c r="AA378" s="20" t="str">
        <f t="shared" si="62"/>
        <v>Q</v>
      </c>
    </row>
    <row r="379" spans="10:27" ht="16.5">
      <c r="J379" s="16">
        <v>375</v>
      </c>
      <c r="K379" s="19" t="s">
        <v>138</v>
      </c>
      <c r="L379" s="19" t="s">
        <v>140</v>
      </c>
      <c r="M379" s="19" t="s">
        <v>43</v>
      </c>
      <c r="N379" s="19" t="s">
        <v>78</v>
      </c>
      <c r="O379" s="19" t="s">
        <v>44</v>
      </c>
      <c r="Q379" s="20">
        <f t="shared" si="53"/>
        <v>8</v>
      </c>
      <c r="R379" s="20">
        <f t="shared" si="54"/>
        <v>10</v>
      </c>
      <c r="S379" s="20">
        <f t="shared" si="55"/>
        <v>9</v>
      </c>
      <c r="T379" s="20">
        <f t="shared" si="56"/>
        <v>18</v>
      </c>
      <c r="U379" s="20">
        <f t="shared" si="57"/>
        <v>10</v>
      </c>
      <c r="W379" s="20" t="str">
        <f t="shared" si="58"/>
        <v>K</v>
      </c>
      <c r="X379" s="20" t="str">
        <f t="shared" si="59"/>
        <v>J</v>
      </c>
      <c r="Y379" s="20" t="str">
        <f t="shared" si="60"/>
        <v>Q</v>
      </c>
      <c r="Z379" s="20" t="str">
        <f t="shared" si="61"/>
        <v>JG</v>
      </c>
      <c r="AA379" s="20" t="str">
        <f t="shared" si="62"/>
        <v>J</v>
      </c>
    </row>
    <row r="380" spans="10:27" ht="16.5">
      <c r="J380" s="16">
        <v>376</v>
      </c>
      <c r="K380" s="19" t="s">
        <v>44</v>
      </c>
      <c r="L380" s="19" t="s">
        <v>34</v>
      </c>
      <c r="M380" s="19" t="s">
        <v>41</v>
      </c>
      <c r="N380" s="19" t="s">
        <v>137</v>
      </c>
      <c r="O380" s="19" t="s">
        <v>43</v>
      </c>
      <c r="Q380" s="20">
        <f t="shared" si="53"/>
        <v>10</v>
      </c>
      <c r="R380" s="20">
        <f t="shared" si="54"/>
        <v>2</v>
      </c>
      <c r="S380" s="20">
        <f t="shared" si="55"/>
        <v>7</v>
      </c>
      <c r="T380" s="20">
        <f t="shared" si="56"/>
        <v>7</v>
      </c>
      <c r="U380" s="20">
        <f t="shared" si="57"/>
        <v>9</v>
      </c>
      <c r="W380" s="20" t="str">
        <f t="shared" si="58"/>
        <v>J</v>
      </c>
      <c r="X380" s="20" t="str">
        <f t="shared" si="59"/>
        <v>Scatter</v>
      </c>
      <c r="Y380" s="20" t="str">
        <f t="shared" si="60"/>
        <v>A</v>
      </c>
      <c r="Z380" s="20" t="str">
        <f t="shared" si="61"/>
        <v>A</v>
      </c>
      <c r="AA380" s="20" t="str">
        <f t="shared" si="62"/>
        <v>Q</v>
      </c>
    </row>
    <row r="381" spans="10:27" ht="16.5">
      <c r="J381" s="29">
        <v>377</v>
      </c>
      <c r="K381" s="19" t="s">
        <v>35</v>
      </c>
      <c r="L381" s="19" t="s">
        <v>36</v>
      </c>
      <c r="M381" s="19" t="s">
        <v>43</v>
      </c>
      <c r="N381" s="19" t="s">
        <v>42</v>
      </c>
      <c r="O381" s="19" t="s">
        <v>42</v>
      </c>
      <c r="Q381" s="20">
        <f t="shared" si="53"/>
        <v>3</v>
      </c>
      <c r="R381" s="20">
        <f t="shared" si="54"/>
        <v>4</v>
      </c>
      <c r="S381" s="20">
        <f t="shared" si="55"/>
        <v>9</v>
      </c>
      <c r="T381" s="20">
        <f t="shared" si="56"/>
        <v>8</v>
      </c>
      <c r="U381" s="20">
        <f t="shared" si="57"/>
        <v>8</v>
      </c>
      <c r="W381" s="20" t="str">
        <f t="shared" si="58"/>
        <v>M1</v>
      </c>
      <c r="X381" s="20" t="str">
        <f t="shared" si="59"/>
        <v>M2</v>
      </c>
      <c r="Y381" s="20" t="str">
        <f t="shared" si="60"/>
        <v>Q</v>
      </c>
      <c r="Z381" s="20" t="str">
        <f t="shared" si="61"/>
        <v>K</v>
      </c>
      <c r="AA381" s="20" t="str">
        <f t="shared" si="62"/>
        <v>K</v>
      </c>
    </row>
    <row r="382" spans="10:27" ht="16.5">
      <c r="J382" s="29">
        <v>378</v>
      </c>
      <c r="K382" s="19" t="s">
        <v>35</v>
      </c>
      <c r="L382" s="19" t="s">
        <v>41</v>
      </c>
      <c r="M382" s="19" t="s">
        <v>78</v>
      </c>
      <c r="N382" s="19" t="s">
        <v>33</v>
      </c>
      <c r="O382" s="19" t="s">
        <v>32</v>
      </c>
      <c r="Q382" s="20">
        <f t="shared" si="53"/>
        <v>3</v>
      </c>
      <c r="R382" s="20">
        <f t="shared" si="54"/>
        <v>7</v>
      </c>
      <c r="S382" s="20">
        <f t="shared" si="55"/>
        <v>18</v>
      </c>
      <c r="T382" s="20">
        <f t="shared" si="56"/>
        <v>6</v>
      </c>
      <c r="U382" s="20">
        <f t="shared" si="57"/>
        <v>5</v>
      </c>
      <c r="W382" s="20" t="str">
        <f t="shared" si="58"/>
        <v>M1</v>
      </c>
      <c r="X382" s="20" t="str">
        <f t="shared" si="59"/>
        <v>A</v>
      </c>
      <c r="Y382" s="20" t="str">
        <f t="shared" si="60"/>
        <v>JG</v>
      </c>
      <c r="Z382" s="20" t="str">
        <f t="shared" si="61"/>
        <v>M4</v>
      </c>
      <c r="AA382" s="20" t="str">
        <f t="shared" si="62"/>
        <v>M3</v>
      </c>
    </row>
    <row r="383" spans="10:27" ht="16.5">
      <c r="J383" s="29">
        <v>379</v>
      </c>
      <c r="K383" s="19" t="s">
        <v>43</v>
      </c>
      <c r="L383" s="19" t="s">
        <v>78</v>
      </c>
      <c r="M383" s="19" t="s">
        <v>140</v>
      </c>
      <c r="N383" s="19" t="s">
        <v>42</v>
      </c>
      <c r="O383" s="19" t="s">
        <v>43</v>
      </c>
      <c r="Q383" s="20">
        <f t="shared" si="53"/>
        <v>9</v>
      </c>
      <c r="R383" s="20">
        <f t="shared" si="54"/>
        <v>18</v>
      </c>
      <c r="S383" s="20">
        <f t="shared" si="55"/>
        <v>10</v>
      </c>
      <c r="T383" s="20">
        <f t="shared" si="56"/>
        <v>8</v>
      </c>
      <c r="U383" s="20">
        <f t="shared" si="57"/>
        <v>9</v>
      </c>
      <c r="W383" s="20" t="str">
        <f t="shared" si="58"/>
        <v>Q</v>
      </c>
      <c r="X383" s="20" t="str">
        <f t="shared" si="59"/>
        <v>JG</v>
      </c>
      <c r="Y383" s="20" t="str">
        <f t="shared" si="60"/>
        <v>J</v>
      </c>
      <c r="Z383" s="20" t="str">
        <f t="shared" si="61"/>
        <v>K</v>
      </c>
      <c r="AA383" s="20" t="str">
        <f t="shared" si="62"/>
        <v>Q</v>
      </c>
    </row>
    <row r="384" spans="10:27" ht="16.5">
      <c r="J384" s="16">
        <v>380</v>
      </c>
      <c r="K384" s="19" t="s">
        <v>44</v>
      </c>
      <c r="L384" s="19" t="s">
        <v>139</v>
      </c>
      <c r="M384" s="19" t="s">
        <v>41</v>
      </c>
      <c r="N384" s="19" t="s">
        <v>43</v>
      </c>
      <c r="O384" s="19" t="s">
        <v>42</v>
      </c>
      <c r="Q384" s="20">
        <f t="shared" si="53"/>
        <v>10</v>
      </c>
      <c r="R384" s="20">
        <f t="shared" si="54"/>
        <v>9</v>
      </c>
      <c r="S384" s="20">
        <f t="shared" si="55"/>
        <v>7</v>
      </c>
      <c r="T384" s="20">
        <f t="shared" si="56"/>
        <v>9</v>
      </c>
      <c r="U384" s="20">
        <f t="shared" si="57"/>
        <v>8</v>
      </c>
      <c r="W384" s="20" t="str">
        <f t="shared" si="58"/>
        <v>J</v>
      </c>
      <c r="X384" s="20" t="str">
        <f t="shared" si="59"/>
        <v>Q</v>
      </c>
      <c r="Y384" s="20" t="str">
        <f t="shared" si="60"/>
        <v>A</v>
      </c>
      <c r="Z384" s="20" t="str">
        <f t="shared" si="61"/>
        <v>Q</v>
      </c>
      <c r="AA384" s="20" t="str">
        <f t="shared" si="62"/>
        <v>K</v>
      </c>
    </row>
    <row r="385" spans="10:27" ht="16.5">
      <c r="J385" s="16">
        <v>381</v>
      </c>
      <c r="K385" s="19" t="s">
        <v>44</v>
      </c>
      <c r="L385" s="19" t="s">
        <v>44</v>
      </c>
      <c r="M385" s="19" t="s">
        <v>76</v>
      </c>
      <c r="N385" s="19" t="s">
        <v>43</v>
      </c>
      <c r="O385" s="19" t="s">
        <v>35</v>
      </c>
      <c r="Q385" s="20">
        <f t="shared" si="53"/>
        <v>10</v>
      </c>
      <c r="R385" s="20">
        <f t="shared" si="54"/>
        <v>10</v>
      </c>
      <c r="S385" s="20">
        <f t="shared" si="55"/>
        <v>17</v>
      </c>
      <c r="T385" s="20">
        <f t="shared" si="56"/>
        <v>9</v>
      </c>
      <c r="U385" s="20">
        <f t="shared" si="57"/>
        <v>3</v>
      </c>
      <c r="W385" s="20" t="str">
        <f t="shared" si="58"/>
        <v>J</v>
      </c>
      <c r="X385" s="20" t="str">
        <f t="shared" si="59"/>
        <v>J</v>
      </c>
      <c r="Y385" s="20" t="str">
        <f t="shared" si="60"/>
        <v>QG</v>
      </c>
      <c r="Z385" s="20" t="str">
        <f t="shared" si="61"/>
        <v>Q</v>
      </c>
      <c r="AA385" s="20" t="str">
        <f t="shared" si="62"/>
        <v>M1</v>
      </c>
    </row>
    <row r="386" spans="10:27" ht="16.5">
      <c r="J386" s="29">
        <v>382</v>
      </c>
      <c r="K386" s="19" t="s">
        <v>36</v>
      </c>
      <c r="L386" s="19" t="s">
        <v>33</v>
      </c>
      <c r="M386" s="19" t="s">
        <v>32</v>
      </c>
      <c r="N386" s="19" t="s">
        <v>73</v>
      </c>
      <c r="O386" s="19" t="s">
        <v>43</v>
      </c>
      <c r="Q386" s="20">
        <f t="shared" si="53"/>
        <v>4</v>
      </c>
      <c r="R386" s="20">
        <f t="shared" si="54"/>
        <v>6</v>
      </c>
      <c r="S386" s="20">
        <f t="shared" si="55"/>
        <v>5</v>
      </c>
      <c r="T386" s="20">
        <f t="shared" si="56"/>
        <v>16</v>
      </c>
      <c r="U386" s="20">
        <f t="shared" si="57"/>
        <v>9</v>
      </c>
      <c r="W386" s="20" t="str">
        <f t="shared" si="58"/>
        <v>M2</v>
      </c>
      <c r="X386" s="20" t="str">
        <f t="shared" si="59"/>
        <v>M4</v>
      </c>
      <c r="Y386" s="20" t="str">
        <f t="shared" si="60"/>
        <v>M3</v>
      </c>
      <c r="Z386" s="20" t="str">
        <f t="shared" si="61"/>
        <v>KG</v>
      </c>
      <c r="AA386" s="20" t="str">
        <f t="shared" si="62"/>
        <v>Q</v>
      </c>
    </row>
    <row r="387" spans="10:27" ht="16.5">
      <c r="J387" s="29">
        <v>383</v>
      </c>
      <c r="K387" s="19" t="s">
        <v>41</v>
      </c>
      <c r="L387" s="19" t="s">
        <v>41</v>
      </c>
      <c r="M387" s="19" t="s">
        <v>41</v>
      </c>
      <c r="N387" s="19" t="s">
        <v>36</v>
      </c>
      <c r="O387" s="19" t="s">
        <v>42</v>
      </c>
      <c r="Q387" s="20">
        <f t="shared" si="53"/>
        <v>7</v>
      </c>
      <c r="R387" s="20">
        <f t="shared" si="54"/>
        <v>7</v>
      </c>
      <c r="S387" s="20">
        <f t="shared" si="55"/>
        <v>7</v>
      </c>
      <c r="T387" s="20">
        <f t="shared" si="56"/>
        <v>4</v>
      </c>
      <c r="U387" s="20">
        <f t="shared" si="57"/>
        <v>8</v>
      </c>
      <c r="W387" s="20" t="str">
        <f t="shared" si="58"/>
        <v>A</v>
      </c>
      <c r="X387" s="20" t="str">
        <f t="shared" si="59"/>
        <v>A</v>
      </c>
      <c r="Y387" s="20" t="str">
        <f t="shared" si="60"/>
        <v>A</v>
      </c>
      <c r="Z387" s="20" t="str">
        <f t="shared" si="61"/>
        <v>M2</v>
      </c>
      <c r="AA387" s="20" t="str">
        <f t="shared" si="62"/>
        <v>K</v>
      </c>
    </row>
    <row r="388" spans="10:27" ht="16.5">
      <c r="J388" s="29">
        <v>384</v>
      </c>
      <c r="K388" s="19" t="s">
        <v>41</v>
      </c>
      <c r="L388" s="19" t="s">
        <v>73</v>
      </c>
      <c r="M388" s="19" t="s">
        <v>138</v>
      </c>
      <c r="N388" s="19" t="s">
        <v>42</v>
      </c>
      <c r="O388" s="19" t="s">
        <v>43</v>
      </c>
      <c r="Q388" s="20">
        <f t="shared" si="53"/>
        <v>7</v>
      </c>
      <c r="R388" s="20">
        <f t="shared" si="54"/>
        <v>16</v>
      </c>
      <c r="S388" s="20">
        <f t="shared" si="55"/>
        <v>8</v>
      </c>
      <c r="T388" s="20">
        <f t="shared" si="56"/>
        <v>8</v>
      </c>
      <c r="U388" s="20">
        <f t="shared" si="57"/>
        <v>9</v>
      </c>
      <c r="W388" s="20" t="str">
        <f t="shared" si="58"/>
        <v>A</v>
      </c>
      <c r="X388" s="20" t="str">
        <f t="shared" si="59"/>
        <v>KG</v>
      </c>
      <c r="Y388" s="20" t="str">
        <f t="shared" si="60"/>
        <v>K</v>
      </c>
      <c r="Z388" s="20" t="str">
        <f t="shared" si="61"/>
        <v>K</v>
      </c>
      <c r="AA388" s="20" t="str">
        <f t="shared" si="62"/>
        <v>Q</v>
      </c>
    </row>
    <row r="389" spans="10:27" ht="16.5">
      <c r="J389" s="16">
        <v>385</v>
      </c>
      <c r="K389" s="19" t="s">
        <v>42</v>
      </c>
      <c r="L389" s="19" t="s">
        <v>36</v>
      </c>
      <c r="M389" s="19" t="s">
        <v>41</v>
      </c>
      <c r="N389" s="19" t="s">
        <v>32</v>
      </c>
      <c r="O389" s="19" t="s">
        <v>33</v>
      </c>
      <c r="Q389" s="20">
        <f t="shared" ref="Q389:Q403" si="63">IF(K389="","",VLOOKUP(K389,$A:$H,8,FALSE))</f>
        <v>8</v>
      </c>
      <c r="R389" s="20">
        <f t="shared" ref="R389:R403" si="64">IF(L389="","",VLOOKUP(L389,$A:$H,8,FALSE))</f>
        <v>4</v>
      </c>
      <c r="S389" s="20">
        <f t="shared" ref="S389:S403" si="65">IF(M389="","",VLOOKUP(M389,$A:$H,8,FALSE))</f>
        <v>7</v>
      </c>
      <c r="T389" s="20">
        <f t="shared" ref="T389:T403" si="66">IF(N389="","",VLOOKUP(N389,$A:$H,8,FALSE))</f>
        <v>5</v>
      </c>
      <c r="U389" s="20">
        <f t="shared" ref="U389:U403" si="67">IF(O389="","",VLOOKUP(O389,$A:$H,8,FALSE))</f>
        <v>6</v>
      </c>
      <c r="W389" s="20" t="str">
        <f t="shared" ref="W389:W403" si="68">IF(K389="","",VLOOKUP(K389,$A:$H,2,FALSE))</f>
        <v>K</v>
      </c>
      <c r="X389" s="20" t="str">
        <f t="shared" ref="X389:X403" si="69">IF(L389="","",VLOOKUP(L389,$A:$H,2,FALSE))</f>
        <v>M2</v>
      </c>
      <c r="Y389" s="20" t="str">
        <f t="shared" ref="Y389:Y403" si="70">IF(M389="","",VLOOKUP(M389,$A:$H,2,FALSE))</f>
        <v>A</v>
      </c>
      <c r="Z389" s="20" t="str">
        <f t="shared" ref="Z389:Z403" si="71">IF(N389="","",VLOOKUP(N389,$A:$H,2,FALSE))</f>
        <v>M3</v>
      </c>
      <c r="AA389" s="20" t="str">
        <f t="shared" ref="AA389:AA403" si="72">IF(O389="","",VLOOKUP(O389,$A:$H,2,FALSE))</f>
        <v>M4</v>
      </c>
    </row>
    <row r="390" spans="10:27" ht="16.5">
      <c r="J390" s="16">
        <v>386</v>
      </c>
      <c r="K390" s="19" t="s">
        <v>36</v>
      </c>
      <c r="L390" s="19" t="s">
        <v>66</v>
      </c>
      <c r="M390" s="19" t="s">
        <v>35</v>
      </c>
      <c r="N390" s="19" t="s">
        <v>33</v>
      </c>
      <c r="O390" s="19" t="s">
        <v>35</v>
      </c>
      <c r="Q390" s="20">
        <f t="shared" si="63"/>
        <v>4</v>
      </c>
      <c r="R390" s="20">
        <f t="shared" si="64"/>
        <v>12</v>
      </c>
      <c r="S390" s="20">
        <f t="shared" si="65"/>
        <v>3</v>
      </c>
      <c r="T390" s="20">
        <f t="shared" si="66"/>
        <v>6</v>
      </c>
      <c r="U390" s="20">
        <f t="shared" si="67"/>
        <v>3</v>
      </c>
      <c r="W390" s="20" t="str">
        <f t="shared" si="68"/>
        <v>M2</v>
      </c>
      <c r="X390" s="20" t="str">
        <f t="shared" si="69"/>
        <v>M2G</v>
      </c>
      <c r="Y390" s="20" t="str">
        <f t="shared" si="70"/>
        <v>M1</v>
      </c>
      <c r="Z390" s="20" t="str">
        <f t="shared" si="71"/>
        <v>M4</v>
      </c>
      <c r="AA390" s="20" t="str">
        <f t="shared" si="72"/>
        <v>M1</v>
      </c>
    </row>
    <row r="391" spans="10:27" ht="16.5">
      <c r="J391" s="29">
        <v>387</v>
      </c>
      <c r="K391" s="19" t="s">
        <v>42</v>
      </c>
      <c r="L391" s="19" t="s">
        <v>44</v>
      </c>
      <c r="M391" s="19" t="s">
        <v>78</v>
      </c>
      <c r="N391" s="19" t="s">
        <v>42</v>
      </c>
      <c r="O391" s="19" t="s">
        <v>32</v>
      </c>
      <c r="Q391" s="20">
        <f t="shared" si="63"/>
        <v>8</v>
      </c>
      <c r="R391" s="20">
        <f t="shared" si="64"/>
        <v>10</v>
      </c>
      <c r="S391" s="20">
        <f t="shared" si="65"/>
        <v>18</v>
      </c>
      <c r="T391" s="20">
        <f t="shared" si="66"/>
        <v>8</v>
      </c>
      <c r="U391" s="20">
        <f t="shared" si="67"/>
        <v>5</v>
      </c>
      <c r="W391" s="20" t="str">
        <f t="shared" si="68"/>
        <v>K</v>
      </c>
      <c r="X391" s="20" t="str">
        <f t="shared" si="69"/>
        <v>J</v>
      </c>
      <c r="Y391" s="20" t="str">
        <f t="shared" si="70"/>
        <v>JG</v>
      </c>
      <c r="Z391" s="20" t="str">
        <f t="shared" si="71"/>
        <v>K</v>
      </c>
      <c r="AA391" s="20" t="str">
        <f t="shared" si="72"/>
        <v>M3</v>
      </c>
    </row>
    <row r="392" spans="10:27" ht="16.5">
      <c r="J392" s="29">
        <v>388</v>
      </c>
      <c r="K392" s="19" t="s">
        <v>33</v>
      </c>
      <c r="L392" s="19" t="s">
        <v>70</v>
      </c>
      <c r="M392" s="19" t="s">
        <v>141</v>
      </c>
      <c r="N392" s="19" t="s">
        <v>44</v>
      </c>
      <c r="O392" s="19" t="s">
        <v>34</v>
      </c>
      <c r="Q392" s="20">
        <f t="shared" si="63"/>
        <v>6</v>
      </c>
      <c r="R392" s="20">
        <f t="shared" si="64"/>
        <v>14</v>
      </c>
      <c r="S392" s="20">
        <f t="shared" si="65"/>
        <v>6</v>
      </c>
      <c r="T392" s="20">
        <f t="shared" si="66"/>
        <v>10</v>
      </c>
      <c r="U392" s="20">
        <f t="shared" si="67"/>
        <v>2</v>
      </c>
      <c r="W392" s="20" t="str">
        <f t="shared" si="68"/>
        <v>M4</v>
      </c>
      <c r="X392" s="20" t="str">
        <f t="shared" si="69"/>
        <v>M4G</v>
      </c>
      <c r="Y392" s="20" t="str">
        <f t="shared" si="70"/>
        <v>M4</v>
      </c>
      <c r="Z392" s="20" t="str">
        <f t="shared" si="71"/>
        <v>J</v>
      </c>
      <c r="AA392" s="20" t="str">
        <f t="shared" si="72"/>
        <v>Scatter</v>
      </c>
    </row>
    <row r="393" spans="10:27" ht="16.5">
      <c r="J393" s="29">
        <v>389</v>
      </c>
      <c r="K393" s="19" t="s">
        <v>36</v>
      </c>
      <c r="L393" s="19" t="s">
        <v>33</v>
      </c>
      <c r="M393" s="19" t="s">
        <v>141</v>
      </c>
      <c r="N393" s="19" t="s">
        <v>72</v>
      </c>
      <c r="O393" s="19" t="s">
        <v>36</v>
      </c>
      <c r="Q393" s="20">
        <f t="shared" si="63"/>
        <v>4</v>
      </c>
      <c r="R393" s="20">
        <f t="shared" si="64"/>
        <v>6</v>
      </c>
      <c r="S393" s="20">
        <f t="shared" si="65"/>
        <v>6</v>
      </c>
      <c r="T393" s="20">
        <f t="shared" si="66"/>
        <v>15</v>
      </c>
      <c r="U393" s="20">
        <f t="shared" si="67"/>
        <v>4</v>
      </c>
      <c r="W393" s="20" t="str">
        <f t="shared" si="68"/>
        <v>M2</v>
      </c>
      <c r="X393" s="20" t="str">
        <f t="shared" si="69"/>
        <v>M4</v>
      </c>
      <c r="Y393" s="20" t="str">
        <f t="shared" si="70"/>
        <v>M4</v>
      </c>
      <c r="Z393" s="20" t="str">
        <f t="shared" si="71"/>
        <v>AG</v>
      </c>
      <c r="AA393" s="20" t="str">
        <f t="shared" si="72"/>
        <v>M2</v>
      </c>
    </row>
    <row r="394" spans="10:27" ht="16.5">
      <c r="J394" s="16">
        <v>390</v>
      </c>
      <c r="K394" s="19" t="s">
        <v>43</v>
      </c>
      <c r="L394" s="19" t="s">
        <v>44</v>
      </c>
      <c r="M394" s="19" t="s">
        <v>41</v>
      </c>
      <c r="N394" s="19" t="s">
        <v>42</v>
      </c>
      <c r="O394" s="19" t="s">
        <v>43</v>
      </c>
      <c r="Q394" s="20">
        <f t="shared" si="63"/>
        <v>9</v>
      </c>
      <c r="R394" s="20">
        <f t="shared" si="64"/>
        <v>10</v>
      </c>
      <c r="S394" s="20">
        <f t="shared" si="65"/>
        <v>7</v>
      </c>
      <c r="T394" s="20">
        <f t="shared" si="66"/>
        <v>8</v>
      </c>
      <c r="U394" s="20">
        <f t="shared" si="67"/>
        <v>9</v>
      </c>
      <c r="W394" s="20" t="str">
        <f t="shared" si="68"/>
        <v>Q</v>
      </c>
      <c r="X394" s="20" t="str">
        <f t="shared" si="69"/>
        <v>J</v>
      </c>
      <c r="Y394" s="20" t="str">
        <f t="shared" si="70"/>
        <v>A</v>
      </c>
      <c r="Z394" s="20" t="str">
        <f t="shared" si="71"/>
        <v>K</v>
      </c>
      <c r="AA394" s="20" t="str">
        <f t="shared" si="72"/>
        <v>Q</v>
      </c>
    </row>
    <row r="395" spans="10:27" ht="16.5">
      <c r="J395" s="16">
        <v>391</v>
      </c>
      <c r="K395" s="19" t="s">
        <v>41</v>
      </c>
      <c r="L395" s="19" t="s">
        <v>76</v>
      </c>
      <c r="M395" s="19" t="s">
        <v>35</v>
      </c>
      <c r="N395" s="19" t="s">
        <v>33</v>
      </c>
      <c r="O395" s="19" t="s">
        <v>43</v>
      </c>
      <c r="Q395" s="20">
        <f t="shared" si="63"/>
        <v>7</v>
      </c>
      <c r="R395" s="20">
        <f t="shared" si="64"/>
        <v>17</v>
      </c>
      <c r="S395" s="20">
        <f t="shared" si="65"/>
        <v>3</v>
      </c>
      <c r="T395" s="20">
        <f t="shared" si="66"/>
        <v>6</v>
      </c>
      <c r="U395" s="20">
        <f t="shared" si="67"/>
        <v>9</v>
      </c>
      <c r="W395" s="20" t="str">
        <f t="shared" si="68"/>
        <v>A</v>
      </c>
      <c r="X395" s="20" t="str">
        <f t="shared" si="69"/>
        <v>QG</v>
      </c>
      <c r="Y395" s="20" t="str">
        <f t="shared" si="70"/>
        <v>M1</v>
      </c>
      <c r="Z395" s="20" t="str">
        <f t="shared" si="71"/>
        <v>M4</v>
      </c>
      <c r="AA395" s="20" t="str">
        <f t="shared" si="72"/>
        <v>Q</v>
      </c>
    </row>
    <row r="396" spans="10:27" ht="16.5">
      <c r="J396" s="29">
        <v>392</v>
      </c>
      <c r="K396" s="19" t="s">
        <v>138</v>
      </c>
      <c r="L396" s="19" t="s">
        <v>41</v>
      </c>
      <c r="M396" s="19" t="s">
        <v>76</v>
      </c>
      <c r="N396" s="19" t="s">
        <v>78</v>
      </c>
      <c r="O396" s="19" t="s">
        <v>36</v>
      </c>
      <c r="Q396" s="20">
        <f t="shared" si="63"/>
        <v>8</v>
      </c>
      <c r="R396" s="20">
        <f t="shared" si="64"/>
        <v>7</v>
      </c>
      <c r="S396" s="20">
        <f t="shared" si="65"/>
        <v>17</v>
      </c>
      <c r="T396" s="20">
        <f t="shared" si="66"/>
        <v>18</v>
      </c>
      <c r="U396" s="20">
        <f t="shared" si="67"/>
        <v>4</v>
      </c>
      <c r="W396" s="20" t="str">
        <f t="shared" si="68"/>
        <v>K</v>
      </c>
      <c r="X396" s="20" t="str">
        <f t="shared" si="69"/>
        <v>A</v>
      </c>
      <c r="Y396" s="20" t="str">
        <f t="shared" si="70"/>
        <v>QG</v>
      </c>
      <c r="Z396" s="20" t="str">
        <f t="shared" si="71"/>
        <v>JG</v>
      </c>
      <c r="AA396" s="20" t="str">
        <f t="shared" si="72"/>
        <v>M2</v>
      </c>
    </row>
    <row r="397" spans="10:27" ht="16.5">
      <c r="J397" s="29">
        <v>393</v>
      </c>
      <c r="K397" s="19" t="s">
        <v>43</v>
      </c>
      <c r="L397" s="19" t="s">
        <v>78</v>
      </c>
      <c r="M397" s="19" t="s">
        <v>140</v>
      </c>
      <c r="N397" s="19" t="s">
        <v>36</v>
      </c>
      <c r="O397" s="19" t="s">
        <v>42</v>
      </c>
      <c r="Q397" s="20">
        <f t="shared" si="63"/>
        <v>9</v>
      </c>
      <c r="R397" s="20">
        <f t="shared" si="64"/>
        <v>18</v>
      </c>
      <c r="S397" s="20">
        <f t="shared" si="65"/>
        <v>10</v>
      </c>
      <c r="T397" s="20">
        <f t="shared" si="66"/>
        <v>4</v>
      </c>
      <c r="U397" s="20">
        <f t="shared" si="67"/>
        <v>8</v>
      </c>
      <c r="W397" s="20" t="str">
        <f t="shared" si="68"/>
        <v>Q</v>
      </c>
      <c r="X397" s="20" t="str">
        <f t="shared" si="69"/>
        <v>JG</v>
      </c>
      <c r="Y397" s="20" t="str">
        <f t="shared" si="70"/>
        <v>J</v>
      </c>
      <c r="Z397" s="20" t="str">
        <f t="shared" si="71"/>
        <v>M2</v>
      </c>
      <c r="AA397" s="20" t="str">
        <f t="shared" si="72"/>
        <v>K</v>
      </c>
    </row>
    <row r="398" spans="10:27" ht="16.5">
      <c r="J398" s="29">
        <v>394</v>
      </c>
      <c r="K398" s="19" t="s">
        <v>44</v>
      </c>
      <c r="L398" s="19" t="s">
        <v>44</v>
      </c>
      <c r="M398" s="19" t="s">
        <v>41</v>
      </c>
      <c r="N398" s="19" t="s">
        <v>36</v>
      </c>
      <c r="O398" s="19" t="s">
        <v>44</v>
      </c>
      <c r="Q398" s="20">
        <f t="shared" si="63"/>
        <v>10</v>
      </c>
      <c r="R398" s="20">
        <f t="shared" si="64"/>
        <v>10</v>
      </c>
      <c r="S398" s="20">
        <f t="shared" si="65"/>
        <v>7</v>
      </c>
      <c r="T398" s="20">
        <f t="shared" si="66"/>
        <v>4</v>
      </c>
      <c r="U398" s="20">
        <f t="shared" si="67"/>
        <v>10</v>
      </c>
      <c r="W398" s="20" t="str">
        <f t="shared" si="68"/>
        <v>J</v>
      </c>
      <c r="X398" s="20" t="str">
        <f t="shared" si="69"/>
        <v>J</v>
      </c>
      <c r="Y398" s="20" t="str">
        <f t="shared" si="70"/>
        <v>A</v>
      </c>
      <c r="Z398" s="20" t="str">
        <f t="shared" si="71"/>
        <v>M2</v>
      </c>
      <c r="AA398" s="20" t="str">
        <f t="shared" si="72"/>
        <v>J</v>
      </c>
    </row>
    <row r="399" spans="10:27" ht="16.5">
      <c r="J399" s="16">
        <v>395</v>
      </c>
      <c r="K399" s="19" t="s">
        <v>35</v>
      </c>
      <c r="L399" s="19" t="s">
        <v>41</v>
      </c>
      <c r="M399" s="19" t="s">
        <v>74</v>
      </c>
      <c r="N399" s="19" t="s">
        <v>32</v>
      </c>
      <c r="O399" s="19" t="s">
        <v>32</v>
      </c>
      <c r="Q399" s="20">
        <f t="shared" si="63"/>
        <v>3</v>
      </c>
      <c r="R399" s="20">
        <f t="shared" si="64"/>
        <v>7</v>
      </c>
      <c r="S399" s="20">
        <f t="shared" si="65"/>
        <v>16</v>
      </c>
      <c r="T399" s="20">
        <f t="shared" si="66"/>
        <v>5</v>
      </c>
      <c r="U399" s="20">
        <f t="shared" si="67"/>
        <v>5</v>
      </c>
      <c r="W399" s="20" t="str">
        <f t="shared" si="68"/>
        <v>M1</v>
      </c>
      <c r="X399" s="20" t="str">
        <f t="shared" si="69"/>
        <v>A</v>
      </c>
      <c r="Y399" s="20" t="str">
        <f t="shared" si="70"/>
        <v>KG</v>
      </c>
      <c r="Z399" s="20" t="str">
        <f t="shared" si="71"/>
        <v>M3</v>
      </c>
      <c r="AA399" s="20" t="str">
        <f t="shared" si="72"/>
        <v>M3</v>
      </c>
    </row>
    <row r="400" spans="10:27" ht="16.5">
      <c r="J400" s="16">
        <v>396</v>
      </c>
      <c r="K400" s="19" t="s">
        <v>32</v>
      </c>
      <c r="L400" s="19" t="s">
        <v>33</v>
      </c>
      <c r="M400" s="19" t="s">
        <v>140</v>
      </c>
      <c r="N400" s="19" t="s">
        <v>43</v>
      </c>
      <c r="O400" s="19" t="s">
        <v>33</v>
      </c>
      <c r="Q400" s="20">
        <f t="shared" si="63"/>
        <v>5</v>
      </c>
      <c r="R400" s="20">
        <f t="shared" si="64"/>
        <v>6</v>
      </c>
      <c r="S400" s="20">
        <f t="shared" si="65"/>
        <v>10</v>
      </c>
      <c r="T400" s="20">
        <f t="shared" si="66"/>
        <v>9</v>
      </c>
      <c r="U400" s="20">
        <f t="shared" si="67"/>
        <v>6</v>
      </c>
      <c r="W400" s="20" t="str">
        <f t="shared" si="68"/>
        <v>M3</v>
      </c>
      <c r="X400" s="20" t="str">
        <f t="shared" si="69"/>
        <v>M4</v>
      </c>
      <c r="Y400" s="20" t="str">
        <f t="shared" si="70"/>
        <v>J</v>
      </c>
      <c r="Z400" s="20" t="str">
        <f t="shared" si="71"/>
        <v>Q</v>
      </c>
      <c r="AA400" s="20" t="str">
        <f t="shared" si="72"/>
        <v>M4</v>
      </c>
    </row>
    <row r="401" spans="10:27" ht="16.5">
      <c r="J401" s="29">
        <v>397</v>
      </c>
      <c r="K401" s="19" t="s">
        <v>44</v>
      </c>
      <c r="L401" s="19" t="s">
        <v>36</v>
      </c>
      <c r="M401" s="19" t="s">
        <v>138</v>
      </c>
      <c r="N401" s="19" t="s">
        <v>33</v>
      </c>
      <c r="O401" s="19" t="s">
        <v>41</v>
      </c>
      <c r="Q401" s="20">
        <f t="shared" si="63"/>
        <v>10</v>
      </c>
      <c r="R401" s="20">
        <f t="shared" si="64"/>
        <v>4</v>
      </c>
      <c r="S401" s="20">
        <f t="shared" si="65"/>
        <v>8</v>
      </c>
      <c r="T401" s="20">
        <f t="shared" si="66"/>
        <v>6</v>
      </c>
      <c r="U401" s="20">
        <f t="shared" si="67"/>
        <v>7</v>
      </c>
      <c r="W401" s="20" t="str">
        <f t="shared" si="68"/>
        <v>J</v>
      </c>
      <c r="X401" s="20" t="str">
        <f t="shared" si="69"/>
        <v>M2</v>
      </c>
      <c r="Y401" s="20" t="str">
        <f t="shared" si="70"/>
        <v>K</v>
      </c>
      <c r="Z401" s="20" t="str">
        <f t="shared" si="71"/>
        <v>M4</v>
      </c>
      <c r="AA401" s="20" t="str">
        <f t="shared" si="72"/>
        <v>A</v>
      </c>
    </row>
    <row r="402" spans="10:27" ht="16.5">
      <c r="J402" s="29">
        <v>398</v>
      </c>
      <c r="K402" s="19" t="s">
        <v>44</v>
      </c>
      <c r="L402" s="19" t="s">
        <v>139</v>
      </c>
      <c r="M402" s="19" t="s">
        <v>35</v>
      </c>
      <c r="N402" s="19" t="s">
        <v>32</v>
      </c>
      <c r="O402" s="19" t="s">
        <v>36</v>
      </c>
      <c r="Q402" s="20">
        <f t="shared" si="63"/>
        <v>10</v>
      </c>
      <c r="R402" s="20">
        <f t="shared" si="64"/>
        <v>9</v>
      </c>
      <c r="S402" s="20">
        <f t="shared" si="65"/>
        <v>3</v>
      </c>
      <c r="T402" s="20">
        <f t="shared" si="66"/>
        <v>5</v>
      </c>
      <c r="U402" s="20">
        <f t="shared" si="67"/>
        <v>4</v>
      </c>
      <c r="W402" s="20" t="str">
        <f t="shared" si="68"/>
        <v>J</v>
      </c>
      <c r="X402" s="20" t="str">
        <f t="shared" si="69"/>
        <v>Q</v>
      </c>
      <c r="Y402" s="20" t="str">
        <f t="shared" si="70"/>
        <v>M1</v>
      </c>
      <c r="Z402" s="20" t="str">
        <f t="shared" si="71"/>
        <v>M3</v>
      </c>
      <c r="AA402" s="20" t="str">
        <f t="shared" si="72"/>
        <v>M2</v>
      </c>
    </row>
    <row r="403" spans="10:27" ht="16.5">
      <c r="J403" s="29">
        <v>399</v>
      </c>
      <c r="K403" s="19" t="s">
        <v>42</v>
      </c>
      <c r="L403" s="19" t="s">
        <v>74</v>
      </c>
      <c r="M403" s="19" t="s">
        <v>72</v>
      </c>
      <c r="N403" s="19" t="s">
        <v>33</v>
      </c>
      <c r="O403" s="19" t="s">
        <v>32</v>
      </c>
      <c r="Q403" s="20">
        <f t="shared" si="63"/>
        <v>8</v>
      </c>
      <c r="R403" s="20">
        <f t="shared" si="64"/>
        <v>16</v>
      </c>
      <c r="S403" s="20">
        <f t="shared" si="65"/>
        <v>15</v>
      </c>
      <c r="T403" s="20">
        <f t="shared" si="66"/>
        <v>6</v>
      </c>
      <c r="U403" s="20">
        <f t="shared" si="67"/>
        <v>5</v>
      </c>
      <c r="W403" s="20" t="str">
        <f t="shared" si="68"/>
        <v>K</v>
      </c>
      <c r="X403" s="20" t="str">
        <f t="shared" si="69"/>
        <v>KG</v>
      </c>
      <c r="Y403" s="20" t="str">
        <f t="shared" si="70"/>
        <v>AG</v>
      </c>
      <c r="Z403" s="20" t="str">
        <f t="shared" si="71"/>
        <v>M4</v>
      </c>
      <c r="AA403" s="20" t="str">
        <f t="shared" si="72"/>
        <v>M3</v>
      </c>
    </row>
  </sheetData>
  <phoneticPr fontId="20" type="noConversion"/>
  <conditionalFormatting sqref="K1:O1048576">
    <cfRule type="cellIs" dxfId="132" priority="1" operator="equal">
      <formula>"JG"</formula>
    </cfRule>
    <cfRule type="cellIs" dxfId="131" priority="2" operator="equal">
      <formula>"QG"</formula>
    </cfRule>
    <cfRule type="cellIs" dxfId="130" priority="3" operator="equal">
      <formula>"KG"</formula>
    </cfRule>
    <cfRule type="cellIs" dxfId="129" priority="4" operator="equal">
      <formula>"AG"</formula>
    </cfRule>
    <cfRule type="cellIs" dxfId="128" priority="5" operator="equal">
      <formula>"M4G"</formula>
    </cfRule>
    <cfRule type="cellIs" dxfId="127" priority="6" operator="equal">
      <formula>"M3G"</formula>
    </cfRule>
    <cfRule type="cellIs" dxfId="126" priority="7" operator="equal">
      <formula>"M2G"</formula>
    </cfRule>
    <cfRule type="cellIs" dxfId="125" priority="8" operator="equal">
      <formula>"M1G"</formula>
    </cfRule>
    <cfRule type="cellIs" dxfId="124" priority="9" operator="equal">
      <formula>"J"</formula>
    </cfRule>
    <cfRule type="cellIs" dxfId="123" priority="10" operator="equal">
      <formula>"Q"</formula>
    </cfRule>
    <cfRule type="cellIs" dxfId="122" priority="11" operator="equal">
      <formula>"K"</formula>
    </cfRule>
    <cfRule type="cellIs" dxfId="121" priority="12" operator="equal">
      <formula>"A"</formula>
    </cfRule>
    <cfRule type="cellIs" dxfId="120" priority="13" operator="equal">
      <formula>"M4"</formula>
    </cfRule>
    <cfRule type="cellIs" dxfId="119" priority="14" operator="equal">
      <formula>"M3"</formula>
    </cfRule>
    <cfRule type="cellIs" dxfId="118" priority="15" operator="equal">
      <formula>"M2"</formula>
    </cfRule>
    <cfRule type="cellIs" dxfId="117" priority="16" operator="equal">
      <formula>"M1"</formula>
    </cfRule>
    <cfRule type="cellIs" dxfId="116" priority="17" operator="equal">
      <formula>"C1"</formula>
    </cfRule>
    <cfRule type="cellIs" dxfId="115" priority="18" operator="equal">
      <formula>"WW1"</formula>
    </cfRule>
    <cfRule type="cellIs" dxfId="114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5" width="11.875" style="13" bestFit="1" customWidth="1" outlineLevel="1"/>
    <col min="26" max="27" width="10.5" style="13" bestFit="1" customWidth="1" outlineLevel="1"/>
    <col min="28" max="28" width="6.125" style="13" customWidth="1"/>
    <col min="29" max="29" width="18.87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99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99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13128</v>
      </c>
    </row>
    <row r="4" spans="1:30" ht="15.95" customHeight="1">
      <c r="A4" s="94" t="s">
        <v>61</v>
      </c>
      <c r="B4" s="48" t="s">
        <v>59</v>
      </c>
      <c r="C4" s="45">
        <f t="shared" ref="C4:C22" si="0">COUNTIF(K:K,$A4)</f>
        <v>0</v>
      </c>
      <c r="D4" s="17">
        <f t="shared" ref="D4:G19" si="1">COUNTIF(L:L,$A4)</f>
        <v>0</v>
      </c>
      <c r="E4" s="17">
        <f t="shared" si="1"/>
        <v>0</v>
      </c>
      <c r="F4" s="17">
        <f t="shared" si="1"/>
        <v>0</v>
      </c>
      <c r="G4" s="17">
        <f t="shared" si="1"/>
        <v>0</v>
      </c>
      <c r="H4" s="68">
        <v>0</v>
      </c>
      <c r="I4" s="54"/>
      <c r="J4" s="16">
        <v>0</v>
      </c>
      <c r="K4" s="211" t="s">
        <v>42</v>
      </c>
      <c r="L4" s="211" t="s">
        <v>64</v>
      </c>
      <c r="M4" s="19" t="s">
        <v>140</v>
      </c>
      <c r="N4" s="211" t="s">
        <v>44</v>
      </c>
      <c r="O4" s="211" t="s">
        <v>44</v>
      </c>
      <c r="P4" s="99"/>
      <c r="Q4" s="20">
        <f>IF(K4="","",VLOOKUP(K4,$A:$H,8,FALSE))</f>
        <v>8</v>
      </c>
      <c r="R4" s="20">
        <f>IF(L4="","",VLOOKUP(L4,$A:$H,8,FALSE))</f>
        <v>11</v>
      </c>
      <c r="S4" s="20">
        <f>IF(M4="","",VLOOKUP(M4,$A:$H,8,FALSE))</f>
        <v>10</v>
      </c>
      <c r="T4" s="20">
        <f>IF(N4="","",VLOOKUP(N4,$A:$H,8,FALSE))</f>
        <v>10</v>
      </c>
      <c r="U4" s="20">
        <f>IF(O4="","",VLOOKUP(O4,$A:$H,8,FALSE))</f>
        <v>10</v>
      </c>
      <c r="W4" s="20" t="str">
        <f>IF(K4="","",VLOOKUP(K4,$A:$H,2,FALSE))</f>
        <v>K</v>
      </c>
      <c r="X4" s="20" t="str">
        <f>IF(L4="","",VLOOKUP(L4,$A:$H,2,FALSE))</f>
        <v>M1G</v>
      </c>
      <c r="Y4" s="20" t="str">
        <f>IF(M4="","",VLOOKUP(M4,$A:$H,2,FALSE))</f>
        <v>J</v>
      </c>
      <c r="Z4" s="20" t="str">
        <f>IF(N4="","",VLOOKUP(N4,$A:$H,2,FALSE))</f>
        <v>J</v>
      </c>
      <c r="AA4" s="20" t="str">
        <f>IF(O4="","",VLOOKUP(O4,$A:$H,2,FALSE))</f>
        <v>J</v>
      </c>
      <c r="AB4" s="55"/>
      <c r="AC4" s="60">
        <v>2</v>
      </c>
      <c r="AD4" s="64">
        <v>2000</v>
      </c>
    </row>
    <row r="5" spans="1:30" ht="15.95" customHeight="1">
      <c r="A5" s="95" t="s">
        <v>62</v>
      </c>
      <c r="B5" s="43" t="s">
        <v>60</v>
      </c>
      <c r="C5" s="46">
        <f t="shared" si="0"/>
        <v>0</v>
      </c>
      <c r="D5" s="21">
        <f t="shared" si="1"/>
        <v>0</v>
      </c>
      <c r="E5" s="21">
        <f t="shared" si="1"/>
        <v>0</v>
      </c>
      <c r="F5" s="21">
        <f t="shared" si="1"/>
        <v>0</v>
      </c>
      <c r="G5" s="21">
        <f t="shared" si="1"/>
        <v>0</v>
      </c>
      <c r="H5" s="49">
        <v>1</v>
      </c>
      <c r="I5" s="54"/>
      <c r="J5" s="16">
        <v>1</v>
      </c>
      <c r="K5" s="19" t="s">
        <v>42</v>
      </c>
      <c r="L5" s="19" t="s">
        <v>212</v>
      </c>
      <c r="M5" s="19" t="s">
        <v>72</v>
      </c>
      <c r="N5" s="211" t="s">
        <v>33</v>
      </c>
      <c r="O5" s="211" t="s">
        <v>43</v>
      </c>
      <c r="P5" s="99"/>
      <c r="Q5" s="20">
        <f t="shared" ref="Q5:Q68" si="2">IF(K5="","",VLOOKUP(K5,$A:$H,8,FALSE))</f>
        <v>8</v>
      </c>
      <c r="R5" s="20">
        <f t="shared" ref="R5:R68" si="3">IF(L5="","",VLOOKUP(L5,$A:$H,8,FALSE))</f>
        <v>3</v>
      </c>
      <c r="S5" s="20">
        <f t="shared" ref="S5:S68" si="4">IF(M5="","",VLOOKUP(M5,$A:$H,8,FALSE))</f>
        <v>15</v>
      </c>
      <c r="T5" s="20">
        <f t="shared" ref="T5:T68" si="5">IF(N5="","",VLOOKUP(N5,$A:$H,8,FALSE))</f>
        <v>6</v>
      </c>
      <c r="U5" s="20">
        <f t="shared" ref="U5:U68" si="6">IF(O5="","",VLOOKUP(O5,$A:$H,8,FALSE))</f>
        <v>9</v>
      </c>
      <c r="W5" s="20" t="str">
        <f t="shared" ref="W5:W68" si="7">IF(K5="","",VLOOKUP(K5,$A:$H,2,FALSE))</f>
        <v>K</v>
      </c>
      <c r="X5" s="20" t="str">
        <f t="shared" ref="X5:X68" si="8">IF(L5="","",VLOOKUP(L5,$A:$H,2,FALSE))</f>
        <v>M1</v>
      </c>
      <c r="Y5" s="20" t="str">
        <f t="shared" ref="Y5:Y68" si="9">IF(M5="","",VLOOKUP(M5,$A:$H,2,FALSE))</f>
        <v>AG</v>
      </c>
      <c r="Z5" s="20" t="str">
        <f t="shared" ref="Z5:Z68" si="10">IF(N5="","",VLOOKUP(N5,$A:$H,2,FALSE))</f>
        <v>M4</v>
      </c>
      <c r="AA5" s="20" t="str">
        <f t="shared" ref="AA5:AA68" si="11">IF(O5="","",VLOOKUP(O5,$A:$H,2,FALSE))</f>
        <v>Q</v>
      </c>
      <c r="AB5" s="55"/>
      <c r="AC5" s="60">
        <v>3</v>
      </c>
      <c r="AD5" s="64">
        <v>500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5</v>
      </c>
      <c r="D6" s="21">
        <f t="shared" si="1"/>
        <v>8</v>
      </c>
      <c r="E6" s="21">
        <f t="shared" si="1"/>
        <v>8</v>
      </c>
      <c r="F6" s="21">
        <f t="shared" si="1"/>
        <v>4</v>
      </c>
      <c r="G6" s="21">
        <f t="shared" si="1"/>
        <v>4</v>
      </c>
      <c r="H6" s="49">
        <v>2</v>
      </c>
      <c r="I6" s="55"/>
      <c r="J6" s="29">
        <v>2</v>
      </c>
      <c r="K6" s="19" t="s">
        <v>43</v>
      </c>
      <c r="L6" s="19" t="s">
        <v>139</v>
      </c>
      <c r="M6" s="19" t="s">
        <v>143</v>
      </c>
      <c r="N6" s="19" t="s">
        <v>64</v>
      </c>
      <c r="O6" s="19" t="s">
        <v>44</v>
      </c>
      <c r="Q6" s="20">
        <f t="shared" si="2"/>
        <v>9</v>
      </c>
      <c r="R6" s="20">
        <f t="shared" si="3"/>
        <v>9</v>
      </c>
      <c r="S6" s="20">
        <f t="shared" si="4"/>
        <v>4</v>
      </c>
      <c r="T6" s="20">
        <f t="shared" si="5"/>
        <v>11</v>
      </c>
      <c r="U6" s="20">
        <f t="shared" si="6"/>
        <v>10</v>
      </c>
      <c r="W6" s="20" t="str">
        <f t="shared" si="7"/>
        <v>Q</v>
      </c>
      <c r="X6" s="20" t="str">
        <f t="shared" si="8"/>
        <v>Q</v>
      </c>
      <c r="Y6" s="20" t="str">
        <f t="shared" si="9"/>
        <v>M2</v>
      </c>
      <c r="Z6" s="20" t="str">
        <f t="shared" si="10"/>
        <v>M1G</v>
      </c>
      <c r="AA6" s="20" t="str">
        <f t="shared" si="11"/>
        <v>J</v>
      </c>
      <c r="AB6" s="55"/>
      <c r="AC6" s="61">
        <v>4</v>
      </c>
      <c r="AD6" s="65">
        <v>200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27</v>
      </c>
      <c r="D7" s="21">
        <f t="shared" si="1"/>
        <v>22</v>
      </c>
      <c r="E7" s="21">
        <f t="shared" si="1"/>
        <v>24</v>
      </c>
      <c r="F7" s="21">
        <f t="shared" si="1"/>
        <v>28</v>
      </c>
      <c r="G7" s="21">
        <f t="shared" si="1"/>
        <v>32</v>
      </c>
      <c r="H7" s="49">
        <v>3</v>
      </c>
      <c r="I7" s="55"/>
      <c r="J7" s="29">
        <v>3</v>
      </c>
      <c r="K7" s="19" t="s">
        <v>41</v>
      </c>
      <c r="L7" s="19" t="s">
        <v>74</v>
      </c>
      <c r="M7" s="19" t="s">
        <v>41</v>
      </c>
      <c r="N7" s="19" t="s">
        <v>41</v>
      </c>
      <c r="O7" s="19" t="s">
        <v>44</v>
      </c>
      <c r="Q7" s="20">
        <f t="shared" si="2"/>
        <v>7</v>
      </c>
      <c r="R7" s="20">
        <f t="shared" si="3"/>
        <v>16</v>
      </c>
      <c r="S7" s="20">
        <f t="shared" si="4"/>
        <v>7</v>
      </c>
      <c r="T7" s="20">
        <f t="shared" si="5"/>
        <v>7</v>
      </c>
      <c r="U7" s="20">
        <f t="shared" si="6"/>
        <v>10</v>
      </c>
      <c r="W7" s="20" t="str">
        <f t="shared" si="7"/>
        <v>A</v>
      </c>
      <c r="X7" s="20" t="str">
        <f t="shared" si="8"/>
        <v>KG</v>
      </c>
      <c r="Y7" s="20" t="str">
        <f t="shared" si="9"/>
        <v>A</v>
      </c>
      <c r="Z7" s="20" t="str">
        <f t="shared" si="10"/>
        <v>A</v>
      </c>
      <c r="AA7" s="20" t="str">
        <f t="shared" si="11"/>
        <v>J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36</v>
      </c>
      <c r="D8" s="21">
        <f t="shared" si="1"/>
        <v>32</v>
      </c>
      <c r="E8" s="21">
        <f t="shared" si="1"/>
        <v>23</v>
      </c>
      <c r="F8" s="21">
        <f t="shared" si="1"/>
        <v>37</v>
      </c>
      <c r="G8" s="21">
        <f t="shared" si="1"/>
        <v>32</v>
      </c>
      <c r="H8" s="49">
        <v>4</v>
      </c>
      <c r="I8" s="56"/>
      <c r="J8" s="29">
        <v>4</v>
      </c>
      <c r="K8" s="19" t="s">
        <v>36</v>
      </c>
      <c r="L8" s="19" t="s">
        <v>139</v>
      </c>
      <c r="M8" s="19" t="s">
        <v>141</v>
      </c>
      <c r="N8" s="19" t="s">
        <v>32</v>
      </c>
      <c r="O8" s="19" t="s">
        <v>44</v>
      </c>
      <c r="Q8" s="20">
        <f t="shared" si="2"/>
        <v>4</v>
      </c>
      <c r="R8" s="20">
        <f t="shared" si="3"/>
        <v>9</v>
      </c>
      <c r="S8" s="20">
        <f t="shared" si="4"/>
        <v>6</v>
      </c>
      <c r="T8" s="20">
        <f t="shared" si="5"/>
        <v>5</v>
      </c>
      <c r="U8" s="20">
        <f t="shared" si="6"/>
        <v>10</v>
      </c>
      <c r="W8" s="20" t="str">
        <f t="shared" si="7"/>
        <v>M2</v>
      </c>
      <c r="X8" s="20" t="str">
        <f t="shared" si="8"/>
        <v>Q</v>
      </c>
      <c r="Y8" s="20" t="str">
        <f t="shared" si="9"/>
        <v>M4</v>
      </c>
      <c r="Z8" s="20" t="str">
        <f t="shared" si="10"/>
        <v>M3</v>
      </c>
      <c r="AA8" s="20" t="str">
        <f t="shared" si="11"/>
        <v>J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32</v>
      </c>
      <c r="D9" s="21">
        <f t="shared" si="1"/>
        <v>26</v>
      </c>
      <c r="E9" s="21">
        <f t="shared" si="1"/>
        <v>35</v>
      </c>
      <c r="F9" s="21">
        <f t="shared" si="1"/>
        <v>26</v>
      </c>
      <c r="G9" s="21">
        <f t="shared" si="1"/>
        <v>62</v>
      </c>
      <c r="H9" s="49">
        <v>5</v>
      </c>
      <c r="J9" s="16">
        <v>5</v>
      </c>
      <c r="K9" s="19" t="s">
        <v>44</v>
      </c>
      <c r="L9" s="19" t="s">
        <v>42</v>
      </c>
      <c r="M9" s="19" t="s">
        <v>70</v>
      </c>
      <c r="N9" s="19" t="s">
        <v>44</v>
      </c>
      <c r="O9" s="19" t="s">
        <v>35</v>
      </c>
      <c r="Q9" s="20">
        <f t="shared" si="2"/>
        <v>10</v>
      </c>
      <c r="R9" s="20">
        <f t="shared" si="3"/>
        <v>8</v>
      </c>
      <c r="S9" s="20">
        <f t="shared" si="4"/>
        <v>14</v>
      </c>
      <c r="T9" s="20">
        <f t="shared" si="5"/>
        <v>10</v>
      </c>
      <c r="U9" s="20">
        <f t="shared" si="6"/>
        <v>3</v>
      </c>
      <c r="W9" s="20" t="str">
        <f t="shared" si="7"/>
        <v>J</v>
      </c>
      <c r="X9" s="20" t="str">
        <f t="shared" si="8"/>
        <v>K</v>
      </c>
      <c r="Y9" s="20" t="str">
        <f t="shared" si="9"/>
        <v>M4G</v>
      </c>
      <c r="Z9" s="20" t="str">
        <f t="shared" si="10"/>
        <v>J</v>
      </c>
      <c r="AA9" s="20" t="str">
        <f t="shared" si="11"/>
        <v>M1</v>
      </c>
      <c r="AB9" s="55"/>
      <c r="AC9" s="49" t="s">
        <v>84</v>
      </c>
    </row>
    <row r="10" spans="1:30" ht="15.95" customHeight="1">
      <c r="A10" s="97" t="s">
        <v>33</v>
      </c>
      <c r="B10" s="43" t="s">
        <v>33</v>
      </c>
      <c r="C10" s="46">
        <f t="shared" si="0"/>
        <v>38</v>
      </c>
      <c r="D10" s="21">
        <f t="shared" si="1"/>
        <v>42</v>
      </c>
      <c r="E10" s="21">
        <f t="shared" si="1"/>
        <v>35</v>
      </c>
      <c r="F10" s="21">
        <f t="shared" si="1"/>
        <v>58</v>
      </c>
      <c r="G10" s="21">
        <f t="shared" si="1"/>
        <v>21</v>
      </c>
      <c r="H10" s="49">
        <v>6</v>
      </c>
      <c r="J10" s="16">
        <v>6</v>
      </c>
      <c r="K10" s="19" t="s">
        <v>43</v>
      </c>
      <c r="L10" s="19" t="s">
        <v>139</v>
      </c>
      <c r="M10" s="19" t="s">
        <v>143</v>
      </c>
      <c r="N10" s="19" t="s">
        <v>41</v>
      </c>
      <c r="O10" s="19" t="s">
        <v>41</v>
      </c>
      <c r="Q10" s="20">
        <f t="shared" si="2"/>
        <v>9</v>
      </c>
      <c r="R10" s="20">
        <f t="shared" si="3"/>
        <v>9</v>
      </c>
      <c r="S10" s="20">
        <f t="shared" si="4"/>
        <v>4</v>
      </c>
      <c r="T10" s="20">
        <f t="shared" si="5"/>
        <v>7</v>
      </c>
      <c r="U10" s="20">
        <f t="shared" si="6"/>
        <v>7</v>
      </c>
      <c r="W10" s="20" t="str">
        <f t="shared" si="7"/>
        <v>Q</v>
      </c>
      <c r="X10" s="20" t="str">
        <f t="shared" si="8"/>
        <v>Q</v>
      </c>
      <c r="Y10" s="20" t="str">
        <f t="shared" si="9"/>
        <v>M2</v>
      </c>
      <c r="Z10" s="20" t="str">
        <f t="shared" si="10"/>
        <v>A</v>
      </c>
      <c r="AA10" s="20" t="str">
        <f t="shared" si="11"/>
        <v>A</v>
      </c>
      <c r="AB10" s="55"/>
      <c r="AC10" s="49" t="s">
        <v>93</v>
      </c>
    </row>
    <row r="11" spans="1:30" ht="15.95" customHeight="1">
      <c r="A11" s="97" t="s">
        <v>41</v>
      </c>
      <c r="B11" s="43" t="s">
        <v>41</v>
      </c>
      <c r="C11" s="46">
        <f t="shared" si="0"/>
        <v>72</v>
      </c>
      <c r="D11" s="21">
        <f t="shared" si="1"/>
        <v>60</v>
      </c>
      <c r="E11" s="21">
        <f t="shared" si="1"/>
        <v>52</v>
      </c>
      <c r="F11" s="21">
        <f t="shared" si="1"/>
        <v>24</v>
      </c>
      <c r="G11" s="21">
        <f t="shared" si="1"/>
        <v>48</v>
      </c>
      <c r="H11" s="49">
        <v>7</v>
      </c>
      <c r="J11" s="29">
        <v>7</v>
      </c>
      <c r="K11" s="19" t="s">
        <v>141</v>
      </c>
      <c r="L11" s="19" t="s">
        <v>78</v>
      </c>
      <c r="M11" s="19" t="s">
        <v>34</v>
      </c>
      <c r="N11" s="19" t="s">
        <v>74</v>
      </c>
      <c r="O11" s="19" t="s">
        <v>44</v>
      </c>
      <c r="Q11" s="20">
        <f t="shared" si="2"/>
        <v>6</v>
      </c>
      <c r="R11" s="20">
        <f t="shared" si="3"/>
        <v>18</v>
      </c>
      <c r="S11" s="20">
        <f t="shared" si="4"/>
        <v>2</v>
      </c>
      <c r="T11" s="20">
        <f t="shared" si="5"/>
        <v>16</v>
      </c>
      <c r="U11" s="20">
        <f t="shared" si="6"/>
        <v>10</v>
      </c>
      <c r="W11" s="20" t="str">
        <f t="shared" si="7"/>
        <v>M4</v>
      </c>
      <c r="X11" s="20" t="str">
        <f t="shared" si="8"/>
        <v>JG</v>
      </c>
      <c r="Y11" s="20" t="str">
        <f t="shared" si="9"/>
        <v>Scatter</v>
      </c>
      <c r="Z11" s="20" t="str">
        <f t="shared" si="10"/>
        <v>KG</v>
      </c>
      <c r="AA11" s="20" t="str">
        <f t="shared" si="11"/>
        <v>J</v>
      </c>
      <c r="AB11" s="55"/>
      <c r="AC11" s="49" t="s">
        <v>94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63</v>
      </c>
      <c r="D12" s="21">
        <f t="shared" si="1"/>
        <v>40</v>
      </c>
      <c r="E12" s="21">
        <f t="shared" si="1"/>
        <v>40</v>
      </c>
      <c r="F12" s="21">
        <f t="shared" si="1"/>
        <v>69</v>
      </c>
      <c r="G12" s="21">
        <f t="shared" si="1"/>
        <v>56</v>
      </c>
      <c r="H12" s="49">
        <v>8</v>
      </c>
      <c r="J12" s="29">
        <v>8</v>
      </c>
      <c r="K12" s="19" t="s">
        <v>32</v>
      </c>
      <c r="L12" s="19" t="s">
        <v>212</v>
      </c>
      <c r="M12" s="19" t="s">
        <v>41</v>
      </c>
      <c r="N12" s="19" t="s">
        <v>41</v>
      </c>
      <c r="O12" s="19" t="s">
        <v>42</v>
      </c>
      <c r="Q12" s="20">
        <f t="shared" si="2"/>
        <v>5</v>
      </c>
      <c r="R12" s="20">
        <f t="shared" si="3"/>
        <v>3</v>
      </c>
      <c r="S12" s="20">
        <f t="shared" si="4"/>
        <v>7</v>
      </c>
      <c r="T12" s="20">
        <f t="shared" si="5"/>
        <v>7</v>
      </c>
      <c r="U12" s="20">
        <f t="shared" si="6"/>
        <v>8</v>
      </c>
      <c r="W12" s="20" t="str">
        <f t="shared" si="7"/>
        <v>M3</v>
      </c>
      <c r="X12" s="20" t="str">
        <f t="shared" si="8"/>
        <v>M1</v>
      </c>
      <c r="Y12" s="20" t="str">
        <f t="shared" si="9"/>
        <v>A</v>
      </c>
      <c r="Z12" s="20" t="str">
        <f t="shared" si="10"/>
        <v>A</v>
      </c>
      <c r="AA12" s="20" t="str">
        <f t="shared" si="11"/>
        <v>K</v>
      </c>
      <c r="AB12" s="55"/>
      <c r="AC12" s="50" t="s">
        <v>95</v>
      </c>
    </row>
    <row r="13" spans="1:30" ht="15.95" customHeight="1">
      <c r="A13" s="97" t="s">
        <v>43</v>
      </c>
      <c r="B13" s="43" t="s">
        <v>43</v>
      </c>
      <c r="C13" s="46">
        <f t="shared" si="0"/>
        <v>63</v>
      </c>
      <c r="D13" s="21">
        <f t="shared" si="1"/>
        <v>32</v>
      </c>
      <c r="E13" s="21">
        <f t="shared" si="1"/>
        <v>57</v>
      </c>
      <c r="F13" s="21">
        <f t="shared" si="1"/>
        <v>60</v>
      </c>
      <c r="G13" s="21">
        <f t="shared" si="1"/>
        <v>60</v>
      </c>
      <c r="H13" s="49">
        <v>9</v>
      </c>
      <c r="J13" s="29">
        <v>9</v>
      </c>
      <c r="K13" s="19" t="s">
        <v>41</v>
      </c>
      <c r="L13" s="19" t="s">
        <v>44</v>
      </c>
      <c r="M13" s="19" t="s">
        <v>64</v>
      </c>
      <c r="N13" s="19" t="s">
        <v>42</v>
      </c>
      <c r="O13" s="19" t="s">
        <v>35</v>
      </c>
      <c r="Q13" s="20">
        <f t="shared" si="2"/>
        <v>7</v>
      </c>
      <c r="R13" s="20">
        <f t="shared" si="3"/>
        <v>10</v>
      </c>
      <c r="S13" s="20">
        <f t="shared" si="4"/>
        <v>11</v>
      </c>
      <c r="T13" s="20">
        <f t="shared" si="5"/>
        <v>8</v>
      </c>
      <c r="U13" s="20">
        <f t="shared" si="6"/>
        <v>3</v>
      </c>
      <c r="W13" s="20" t="str">
        <f t="shared" si="7"/>
        <v>A</v>
      </c>
      <c r="X13" s="20" t="str">
        <f t="shared" si="8"/>
        <v>J</v>
      </c>
      <c r="Y13" s="20" t="str">
        <f t="shared" si="9"/>
        <v>M1G</v>
      </c>
      <c r="Z13" s="20" t="str">
        <f t="shared" si="10"/>
        <v>K</v>
      </c>
      <c r="AA13" s="20" t="str">
        <f t="shared" si="11"/>
        <v>M1</v>
      </c>
      <c r="AB13" s="55"/>
      <c r="AC13" s="50" t="inlineStr">
        <is>
          <t>X20</t>
        </is>
      </c>
    </row>
    <row r="14" spans="1:30" ht="15.95" customHeight="1">
      <c r="A14" s="97" t="s">
        <v>44</v>
      </c>
      <c r="B14" s="43" t="s">
        <v>44</v>
      </c>
      <c r="C14" s="46">
        <f t="shared" si="0"/>
        <v>64</v>
      </c>
      <c r="D14" s="21">
        <f t="shared" si="1"/>
        <v>33</v>
      </c>
      <c r="E14" s="21">
        <f t="shared" si="1"/>
        <v>37</v>
      </c>
      <c r="F14" s="21">
        <f t="shared" si="1"/>
        <v>30</v>
      </c>
      <c r="G14" s="21">
        <f t="shared" si="1"/>
        <v>85</v>
      </c>
      <c r="H14" s="49">
        <v>10</v>
      </c>
      <c r="J14" s="16">
        <v>10</v>
      </c>
      <c r="K14" s="19" t="s">
        <v>43</v>
      </c>
      <c r="L14" s="19" t="s">
        <v>76</v>
      </c>
      <c r="M14" s="19" t="s">
        <v>140</v>
      </c>
      <c r="N14" s="19" t="s">
        <v>36</v>
      </c>
      <c r="O14" s="19" t="s">
        <v>44</v>
      </c>
      <c r="Q14" s="20">
        <f t="shared" si="2"/>
        <v>9</v>
      </c>
      <c r="R14" s="20">
        <f t="shared" si="3"/>
        <v>17</v>
      </c>
      <c r="S14" s="20">
        <f t="shared" si="4"/>
        <v>10</v>
      </c>
      <c r="T14" s="20">
        <f t="shared" si="5"/>
        <v>4</v>
      </c>
      <c r="U14" s="20">
        <f t="shared" si="6"/>
        <v>10</v>
      </c>
      <c r="W14" s="20" t="str">
        <f t="shared" si="7"/>
        <v>Q</v>
      </c>
      <c r="X14" s="20" t="str">
        <f t="shared" si="8"/>
        <v>QG</v>
      </c>
      <c r="Y14" s="20" t="str">
        <f t="shared" si="9"/>
        <v>J</v>
      </c>
      <c r="Z14" s="20" t="str">
        <f t="shared" si="10"/>
        <v>M2</v>
      </c>
      <c r="AA14" s="20" t="str">
        <f t="shared" si="11"/>
        <v>J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1"/>
        <v>2</v>
      </c>
      <c r="E15" s="21">
        <f t="shared" si="1"/>
        <v>3</v>
      </c>
      <c r="F15" s="21">
        <f t="shared" si="1"/>
        <v>3</v>
      </c>
      <c r="G15" s="21">
        <f t="shared" si="1"/>
        <v>0</v>
      </c>
      <c r="H15" s="49">
        <v>11</v>
      </c>
      <c r="J15" s="16">
        <v>11</v>
      </c>
      <c r="K15" s="19" t="s">
        <v>41</v>
      </c>
      <c r="L15" s="19" t="s">
        <v>142</v>
      </c>
      <c r="M15" s="19" t="s">
        <v>43</v>
      </c>
      <c r="N15" s="19" t="s">
        <v>41</v>
      </c>
      <c r="O15" s="19" t="s">
        <v>33</v>
      </c>
      <c r="Q15" s="20">
        <f t="shared" si="2"/>
        <v>7</v>
      </c>
      <c r="R15" s="20">
        <f t="shared" si="3"/>
        <v>5</v>
      </c>
      <c r="S15" s="20">
        <f t="shared" si="4"/>
        <v>9</v>
      </c>
      <c r="T15" s="20">
        <f t="shared" si="5"/>
        <v>7</v>
      </c>
      <c r="U15" s="20">
        <f t="shared" si="6"/>
        <v>6</v>
      </c>
      <c r="W15" s="20" t="str">
        <f t="shared" si="7"/>
        <v>A</v>
      </c>
      <c r="X15" s="20" t="str">
        <f t="shared" si="8"/>
        <v>M3</v>
      </c>
      <c r="Y15" s="20" t="str">
        <f t="shared" si="9"/>
        <v>Q</v>
      </c>
      <c r="Z15" s="20" t="str">
        <f t="shared" si="10"/>
        <v>A</v>
      </c>
      <c r="AA15" s="20" t="str">
        <f t="shared" si="11"/>
        <v>M4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1"/>
        <v>7</v>
      </c>
      <c r="E16" s="21">
        <f t="shared" si="1"/>
        <v>2</v>
      </c>
      <c r="F16" s="21">
        <f t="shared" si="1"/>
        <v>4</v>
      </c>
      <c r="G16" s="21">
        <f t="shared" si="1"/>
        <v>0</v>
      </c>
      <c r="H16" s="49">
        <v>12</v>
      </c>
      <c r="J16" s="29">
        <v>12</v>
      </c>
      <c r="K16" s="19" t="s">
        <v>44</v>
      </c>
      <c r="L16" s="19" t="s">
        <v>64</v>
      </c>
      <c r="M16" s="19" t="s">
        <v>78</v>
      </c>
      <c r="N16" s="19" t="s">
        <v>72</v>
      </c>
      <c r="O16" s="19" t="s">
        <v>32</v>
      </c>
      <c r="Q16" s="20">
        <f t="shared" si="2"/>
        <v>10</v>
      </c>
      <c r="R16" s="20">
        <f t="shared" si="3"/>
        <v>11</v>
      </c>
      <c r="S16" s="20">
        <f t="shared" si="4"/>
        <v>18</v>
      </c>
      <c r="T16" s="20">
        <f t="shared" si="5"/>
        <v>15</v>
      </c>
      <c r="U16" s="20">
        <f t="shared" si="6"/>
        <v>5</v>
      </c>
      <c r="W16" s="20" t="str">
        <f t="shared" si="7"/>
        <v>J</v>
      </c>
      <c r="X16" s="20" t="str">
        <f t="shared" si="8"/>
        <v>M1G</v>
      </c>
      <c r="Y16" s="20" t="str">
        <f t="shared" si="9"/>
        <v>JG</v>
      </c>
      <c r="Z16" s="20" t="str">
        <f t="shared" si="10"/>
        <v>AG</v>
      </c>
      <c r="AA16" s="20" t="str">
        <f t="shared" si="11"/>
        <v>M3</v>
      </c>
    </row>
    <row r="17" spans="1:29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1"/>
        <v>4</v>
      </c>
      <c r="E17" s="21">
        <f t="shared" si="1"/>
        <v>8</v>
      </c>
      <c r="F17" s="21">
        <f t="shared" si="1"/>
        <v>4</v>
      </c>
      <c r="G17" s="21">
        <f t="shared" si="1"/>
        <v>0</v>
      </c>
      <c r="H17" s="49">
        <v>13</v>
      </c>
      <c r="J17" s="29">
        <v>13</v>
      </c>
      <c r="K17" s="19" t="s">
        <v>36</v>
      </c>
      <c r="L17" s="19" t="s">
        <v>42</v>
      </c>
      <c r="M17" s="19" t="s">
        <v>41</v>
      </c>
      <c r="N17" s="19" t="s">
        <v>42</v>
      </c>
      <c r="O17" s="19" t="s">
        <v>44</v>
      </c>
      <c r="Q17" s="20">
        <f t="shared" si="2"/>
        <v>4</v>
      </c>
      <c r="R17" s="20">
        <f t="shared" si="3"/>
        <v>8</v>
      </c>
      <c r="S17" s="20">
        <f t="shared" si="4"/>
        <v>7</v>
      </c>
      <c r="T17" s="20">
        <f t="shared" si="5"/>
        <v>8</v>
      </c>
      <c r="U17" s="20">
        <f t="shared" si="6"/>
        <v>10</v>
      </c>
      <c r="W17" s="20" t="str">
        <f t="shared" si="7"/>
        <v>M2</v>
      </c>
      <c r="X17" s="20" t="str">
        <f t="shared" si="8"/>
        <v>K</v>
      </c>
      <c r="Y17" s="20" t="str">
        <f t="shared" si="9"/>
        <v>A</v>
      </c>
      <c r="Z17" s="20" t="str">
        <f t="shared" si="10"/>
        <v>K</v>
      </c>
      <c r="AA17" s="20" t="str">
        <f t="shared" si="11"/>
        <v>J</v>
      </c>
    </row>
    <row r="18" spans="1:29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1"/>
        <v>16</v>
      </c>
      <c r="E18" s="21">
        <f t="shared" si="1"/>
        <v>8</v>
      </c>
      <c r="F18" s="21">
        <f t="shared" si="1"/>
        <v>9</v>
      </c>
      <c r="G18" s="21">
        <f t="shared" si="1"/>
        <v>0</v>
      </c>
      <c r="H18" s="49">
        <v>14</v>
      </c>
      <c r="J18" s="29">
        <v>14</v>
      </c>
      <c r="K18" s="19" t="s">
        <v>43</v>
      </c>
      <c r="L18" s="19" t="s">
        <v>142</v>
      </c>
      <c r="M18" s="19" t="s">
        <v>140</v>
      </c>
      <c r="N18" s="19" t="s">
        <v>137</v>
      </c>
      <c r="O18" s="19" t="s">
        <v>35</v>
      </c>
      <c r="Q18" s="20">
        <f t="shared" si="2"/>
        <v>9</v>
      </c>
      <c r="R18" s="20">
        <f t="shared" si="3"/>
        <v>5</v>
      </c>
      <c r="S18" s="20">
        <f t="shared" si="4"/>
        <v>10</v>
      </c>
      <c r="T18" s="20">
        <f t="shared" si="5"/>
        <v>7</v>
      </c>
      <c r="U18" s="20">
        <f t="shared" si="6"/>
        <v>3</v>
      </c>
      <c r="W18" s="20" t="str">
        <f t="shared" si="7"/>
        <v>Q</v>
      </c>
      <c r="X18" s="20" t="str">
        <f t="shared" si="8"/>
        <v>M3</v>
      </c>
      <c r="Y18" s="20" t="str">
        <f t="shared" si="9"/>
        <v>J</v>
      </c>
      <c r="Z18" s="20" t="str">
        <f t="shared" si="10"/>
        <v>A</v>
      </c>
      <c r="AA18" s="20" t="str">
        <f t="shared" si="11"/>
        <v>M1</v>
      </c>
    </row>
    <row r="19" spans="1:29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1"/>
        <v>20</v>
      </c>
      <c r="E19" s="21">
        <f t="shared" si="1"/>
        <v>14</v>
      </c>
      <c r="F19" s="21">
        <f t="shared" si="1"/>
        <v>7</v>
      </c>
      <c r="G19" s="21">
        <f t="shared" si="1"/>
        <v>0</v>
      </c>
      <c r="H19" s="49">
        <v>15</v>
      </c>
      <c r="J19" s="16">
        <v>15</v>
      </c>
      <c r="K19" s="19" t="s">
        <v>34</v>
      </c>
      <c r="L19" s="19" t="s">
        <v>139</v>
      </c>
      <c r="M19" s="19" t="s">
        <v>72</v>
      </c>
      <c r="N19" s="19" t="s">
        <v>66</v>
      </c>
      <c r="O19" s="19" t="s">
        <v>44</v>
      </c>
      <c r="Q19" s="20">
        <f t="shared" si="2"/>
        <v>2</v>
      </c>
      <c r="R19" s="20">
        <f t="shared" si="3"/>
        <v>9</v>
      </c>
      <c r="S19" s="20">
        <f t="shared" si="4"/>
        <v>15</v>
      </c>
      <c r="T19" s="20">
        <f t="shared" si="5"/>
        <v>12</v>
      </c>
      <c r="U19" s="20">
        <f t="shared" si="6"/>
        <v>10</v>
      </c>
      <c r="W19" s="20" t="str">
        <f t="shared" si="7"/>
        <v>Scatter</v>
      </c>
      <c r="X19" s="20" t="str">
        <f t="shared" si="8"/>
        <v>Q</v>
      </c>
      <c r="Y19" s="20" t="str">
        <f t="shared" si="9"/>
        <v>AG</v>
      </c>
      <c r="Z19" s="20" t="str">
        <f t="shared" si="10"/>
        <v>M2G</v>
      </c>
      <c r="AA19" s="20" t="str">
        <f t="shared" si="11"/>
        <v>J</v>
      </c>
    </row>
    <row r="20" spans="1:29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ref="D20:G22" si="12">COUNTIF(L:L,$A20)</f>
        <v>16</v>
      </c>
      <c r="E20" s="21">
        <f t="shared" si="12"/>
        <v>16</v>
      </c>
      <c r="F20" s="21">
        <f t="shared" si="12"/>
        <v>17</v>
      </c>
      <c r="G20" s="21">
        <f t="shared" si="12"/>
        <v>0</v>
      </c>
      <c r="H20" s="49">
        <v>16</v>
      </c>
      <c r="J20" s="16">
        <v>16</v>
      </c>
      <c r="K20" s="19" t="s">
        <v>44</v>
      </c>
      <c r="L20" s="19" t="s">
        <v>44</v>
      </c>
      <c r="M20" s="19" t="s">
        <v>41</v>
      </c>
      <c r="N20" s="19" t="s">
        <v>42</v>
      </c>
      <c r="O20" s="19" t="s">
        <v>35</v>
      </c>
      <c r="Q20" s="20">
        <f t="shared" si="2"/>
        <v>10</v>
      </c>
      <c r="R20" s="20">
        <f t="shared" si="3"/>
        <v>10</v>
      </c>
      <c r="S20" s="20">
        <f t="shared" si="4"/>
        <v>7</v>
      </c>
      <c r="T20" s="20">
        <f t="shared" si="5"/>
        <v>8</v>
      </c>
      <c r="U20" s="20">
        <f t="shared" si="6"/>
        <v>3</v>
      </c>
      <c r="W20" s="20" t="str">
        <f t="shared" si="7"/>
        <v>J</v>
      </c>
      <c r="X20" s="20" t="str">
        <f t="shared" si="8"/>
        <v>J</v>
      </c>
      <c r="Y20" s="20" t="str">
        <f t="shared" si="9"/>
        <v>A</v>
      </c>
      <c r="Z20" s="20" t="str">
        <f t="shared" si="10"/>
        <v>K</v>
      </c>
      <c r="AA20" s="20" t="str">
        <f t="shared" si="11"/>
        <v>M1</v>
      </c>
    </row>
    <row r="21" spans="1:29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12"/>
        <v>15</v>
      </c>
      <c r="E21" s="21">
        <f t="shared" si="12"/>
        <v>19</v>
      </c>
      <c r="F21" s="21">
        <f t="shared" si="12"/>
        <v>11</v>
      </c>
      <c r="G21" s="21">
        <f t="shared" si="12"/>
        <v>0</v>
      </c>
      <c r="H21" s="49">
        <v>17</v>
      </c>
      <c r="J21" s="29">
        <v>17</v>
      </c>
      <c r="K21" s="19" t="s">
        <v>41</v>
      </c>
      <c r="L21" s="19" t="s">
        <v>71</v>
      </c>
      <c r="M21" s="19" t="s">
        <v>140</v>
      </c>
      <c r="N21" s="19" t="s">
        <v>42</v>
      </c>
      <c r="O21" s="19" t="s">
        <v>44</v>
      </c>
      <c r="Q21" s="20">
        <f t="shared" si="2"/>
        <v>7</v>
      </c>
      <c r="R21" s="20">
        <f t="shared" si="3"/>
        <v>15</v>
      </c>
      <c r="S21" s="20">
        <f t="shared" si="4"/>
        <v>10</v>
      </c>
      <c r="T21" s="20">
        <f t="shared" si="5"/>
        <v>8</v>
      </c>
      <c r="U21" s="20">
        <f t="shared" si="6"/>
        <v>10</v>
      </c>
      <c r="W21" s="20" t="str">
        <f t="shared" si="7"/>
        <v>A</v>
      </c>
      <c r="X21" s="20" t="str">
        <f t="shared" si="8"/>
        <v>AG</v>
      </c>
      <c r="Y21" s="20" t="str">
        <f t="shared" si="9"/>
        <v>J</v>
      </c>
      <c r="Z21" s="20" t="str">
        <f t="shared" si="10"/>
        <v>K</v>
      </c>
      <c r="AA21" s="20" t="str">
        <f t="shared" si="11"/>
        <v>J</v>
      </c>
    </row>
    <row r="22" spans="1:29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12"/>
        <v>25</v>
      </c>
      <c r="E22" s="22">
        <f t="shared" si="12"/>
        <v>19</v>
      </c>
      <c r="F22" s="22">
        <f t="shared" si="12"/>
        <v>9</v>
      </c>
      <c r="G22" s="22">
        <f t="shared" si="12"/>
        <v>0</v>
      </c>
      <c r="H22" s="50">
        <v>18</v>
      </c>
      <c r="J22" s="29">
        <v>18</v>
      </c>
      <c r="K22" s="19" t="s">
        <v>43</v>
      </c>
      <c r="L22" s="19" t="s">
        <v>138</v>
      </c>
      <c r="M22" s="19" t="s">
        <v>78</v>
      </c>
      <c r="N22" s="19" t="s">
        <v>33</v>
      </c>
      <c r="O22" s="19" t="s">
        <v>36</v>
      </c>
      <c r="Q22" s="20">
        <f t="shared" si="2"/>
        <v>9</v>
      </c>
      <c r="R22" s="20">
        <f t="shared" si="3"/>
        <v>8</v>
      </c>
      <c r="S22" s="20">
        <f t="shared" si="4"/>
        <v>18</v>
      </c>
      <c r="T22" s="20">
        <f t="shared" si="5"/>
        <v>6</v>
      </c>
      <c r="U22" s="20">
        <f t="shared" si="6"/>
        <v>4</v>
      </c>
      <c r="W22" s="20" t="str">
        <f t="shared" si="7"/>
        <v>Q</v>
      </c>
      <c r="X22" s="20" t="str">
        <f t="shared" si="8"/>
        <v>K</v>
      </c>
      <c r="Y22" s="20" t="str">
        <f t="shared" si="9"/>
        <v>JG</v>
      </c>
      <c r="Z22" s="20" t="str">
        <f t="shared" si="10"/>
        <v>M4</v>
      </c>
      <c r="AA22" s="20" t="str">
        <f t="shared" si="11"/>
        <v>M2</v>
      </c>
      <c r="AB22" s="55"/>
    </row>
    <row r="23" spans="1:29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41</v>
      </c>
      <c r="L23" s="19" t="s">
        <v>44</v>
      </c>
      <c r="M23" s="19" t="s">
        <v>140</v>
      </c>
      <c r="N23" s="19" t="s">
        <v>42</v>
      </c>
      <c r="O23" s="19" t="s">
        <v>32</v>
      </c>
      <c r="Q23" s="20">
        <f t="shared" si="2"/>
        <v>7</v>
      </c>
      <c r="R23" s="20">
        <f t="shared" si="3"/>
        <v>10</v>
      </c>
      <c r="S23" s="20">
        <f t="shared" si="4"/>
        <v>10</v>
      </c>
      <c r="T23" s="20">
        <f t="shared" si="5"/>
        <v>8</v>
      </c>
      <c r="U23" s="20">
        <f t="shared" si="6"/>
        <v>5</v>
      </c>
      <c r="W23" s="20" t="str">
        <f t="shared" si="7"/>
        <v>A</v>
      </c>
      <c r="X23" s="20" t="str">
        <f t="shared" si="8"/>
        <v>J</v>
      </c>
      <c r="Y23" s="20" t="str">
        <f t="shared" si="9"/>
        <v>J</v>
      </c>
      <c r="Z23" s="20" t="str">
        <f t="shared" si="10"/>
        <v>K</v>
      </c>
      <c r="AA23" s="20" t="str">
        <f t="shared" si="11"/>
        <v>M3</v>
      </c>
      <c r="AB23" s="55"/>
    </row>
    <row r="24" spans="1:29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35</v>
      </c>
      <c r="L24" s="19" t="s">
        <v>142</v>
      </c>
      <c r="M24" s="19" t="s">
        <v>41</v>
      </c>
      <c r="N24" s="19" t="s">
        <v>74</v>
      </c>
      <c r="O24" s="19" t="s">
        <v>43</v>
      </c>
      <c r="Q24" s="20">
        <f t="shared" si="2"/>
        <v>3</v>
      </c>
      <c r="R24" s="20">
        <f t="shared" si="3"/>
        <v>5</v>
      </c>
      <c r="S24" s="20">
        <f t="shared" si="4"/>
        <v>7</v>
      </c>
      <c r="T24" s="20">
        <f t="shared" si="5"/>
        <v>16</v>
      </c>
      <c r="U24" s="20">
        <f t="shared" si="6"/>
        <v>9</v>
      </c>
      <c r="W24" s="20" t="str">
        <f t="shared" si="7"/>
        <v>M1</v>
      </c>
      <c r="X24" s="20" t="str">
        <f t="shared" si="8"/>
        <v>M3</v>
      </c>
      <c r="Y24" s="20" t="str">
        <f t="shared" si="9"/>
        <v>A</v>
      </c>
      <c r="Z24" s="20" t="str">
        <f t="shared" si="10"/>
        <v>KG</v>
      </c>
      <c r="AA24" s="20" t="str">
        <f t="shared" si="11"/>
        <v>Q</v>
      </c>
      <c r="AB24" s="55"/>
      <c r="AC24" s="93"/>
    </row>
    <row r="25" spans="1:29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33</v>
      </c>
      <c r="L25" s="19" t="s">
        <v>68</v>
      </c>
      <c r="M25" s="19" t="s">
        <v>141</v>
      </c>
      <c r="N25" s="19" t="s">
        <v>137</v>
      </c>
      <c r="O25" s="19" t="s">
        <v>36</v>
      </c>
      <c r="Q25" s="20">
        <f t="shared" si="2"/>
        <v>6</v>
      </c>
      <c r="R25" s="20">
        <f t="shared" si="3"/>
        <v>13</v>
      </c>
      <c r="S25" s="20">
        <f t="shared" si="4"/>
        <v>6</v>
      </c>
      <c r="T25" s="20">
        <f t="shared" si="5"/>
        <v>7</v>
      </c>
      <c r="U25" s="20">
        <f t="shared" si="6"/>
        <v>4</v>
      </c>
      <c r="W25" s="20" t="str">
        <f t="shared" si="7"/>
        <v>M4</v>
      </c>
      <c r="X25" s="20" t="str">
        <f t="shared" si="8"/>
        <v>M3G</v>
      </c>
      <c r="Y25" s="20" t="str">
        <f t="shared" si="9"/>
        <v>M4</v>
      </c>
      <c r="Z25" s="20" t="str">
        <f t="shared" si="10"/>
        <v>A</v>
      </c>
      <c r="AA25" s="20" t="str">
        <f t="shared" si="11"/>
        <v>M2</v>
      </c>
      <c r="AB25" s="55"/>
    </row>
    <row r="26" spans="1:29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41</v>
      </c>
      <c r="L26" s="19" t="s">
        <v>139</v>
      </c>
      <c r="M26" s="19" t="s">
        <v>141</v>
      </c>
      <c r="N26" s="19" t="s">
        <v>43</v>
      </c>
      <c r="O26" s="19" t="s">
        <v>44</v>
      </c>
      <c r="Q26" s="20">
        <f t="shared" si="2"/>
        <v>7</v>
      </c>
      <c r="R26" s="20">
        <f t="shared" si="3"/>
        <v>9</v>
      </c>
      <c r="S26" s="20">
        <f t="shared" si="4"/>
        <v>6</v>
      </c>
      <c r="T26" s="20">
        <f t="shared" si="5"/>
        <v>9</v>
      </c>
      <c r="U26" s="20">
        <f t="shared" si="6"/>
        <v>10</v>
      </c>
      <c r="W26" s="20" t="str">
        <f t="shared" si="7"/>
        <v>A</v>
      </c>
      <c r="X26" s="20" t="str">
        <f t="shared" si="8"/>
        <v>Q</v>
      </c>
      <c r="Y26" s="20" t="str">
        <f t="shared" si="9"/>
        <v>M4</v>
      </c>
      <c r="Z26" s="20" t="str">
        <f t="shared" si="10"/>
        <v>Q</v>
      </c>
      <c r="AA26" s="20" t="str">
        <f t="shared" si="11"/>
        <v>J</v>
      </c>
      <c r="AB26" s="55"/>
    </row>
    <row r="27" spans="1:29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41</v>
      </c>
      <c r="L27" s="19" t="s">
        <v>72</v>
      </c>
      <c r="M27" s="19" t="s">
        <v>41</v>
      </c>
      <c r="N27" s="19" t="s">
        <v>33</v>
      </c>
      <c r="O27" s="19" t="s">
        <v>32</v>
      </c>
      <c r="Q27" s="20">
        <f t="shared" si="2"/>
        <v>7</v>
      </c>
      <c r="R27" s="20">
        <f t="shared" si="3"/>
        <v>15</v>
      </c>
      <c r="S27" s="20">
        <f t="shared" si="4"/>
        <v>7</v>
      </c>
      <c r="T27" s="20">
        <f t="shared" si="5"/>
        <v>6</v>
      </c>
      <c r="U27" s="20">
        <f t="shared" si="6"/>
        <v>5</v>
      </c>
      <c r="W27" s="20" t="str">
        <f t="shared" si="7"/>
        <v>A</v>
      </c>
      <c r="X27" s="20" t="str">
        <f t="shared" si="8"/>
        <v>AG</v>
      </c>
      <c r="Y27" s="20" t="str">
        <f t="shared" si="9"/>
        <v>A</v>
      </c>
      <c r="Z27" s="20" t="str">
        <f t="shared" si="10"/>
        <v>M4</v>
      </c>
      <c r="AA27" s="20" t="str">
        <f t="shared" si="11"/>
        <v>M3</v>
      </c>
      <c r="AB27" s="55"/>
    </row>
    <row r="28" spans="1:29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42</v>
      </c>
      <c r="M28" s="19" t="s">
        <v>70</v>
      </c>
      <c r="N28" s="19" t="s">
        <v>42</v>
      </c>
      <c r="O28" s="19" t="s">
        <v>44</v>
      </c>
      <c r="Q28" s="20">
        <f t="shared" si="2"/>
        <v>8</v>
      </c>
      <c r="R28" s="20">
        <f t="shared" si="3"/>
        <v>8</v>
      </c>
      <c r="S28" s="20">
        <f t="shared" si="4"/>
        <v>14</v>
      </c>
      <c r="T28" s="20">
        <f t="shared" si="5"/>
        <v>8</v>
      </c>
      <c r="U28" s="20">
        <f t="shared" si="6"/>
        <v>10</v>
      </c>
      <c r="W28" s="20" t="str">
        <f t="shared" si="7"/>
        <v>K</v>
      </c>
      <c r="X28" s="20" t="str">
        <f t="shared" si="8"/>
        <v>K</v>
      </c>
      <c r="Y28" s="20" t="str">
        <f t="shared" si="9"/>
        <v>M4G</v>
      </c>
      <c r="Z28" s="20" t="str">
        <f t="shared" si="10"/>
        <v>K</v>
      </c>
      <c r="AA28" s="20" t="str">
        <f t="shared" si="11"/>
        <v>J</v>
      </c>
      <c r="AB28" s="55"/>
    </row>
    <row r="29" spans="1:29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36</v>
      </c>
      <c r="L29" s="19" t="s">
        <v>76</v>
      </c>
      <c r="M29" s="19" t="s">
        <v>140</v>
      </c>
      <c r="N29" s="19" t="s">
        <v>44</v>
      </c>
      <c r="O29" s="19" t="s">
        <v>32</v>
      </c>
      <c r="Q29" s="20">
        <f t="shared" si="2"/>
        <v>4</v>
      </c>
      <c r="R29" s="20">
        <f t="shared" si="3"/>
        <v>17</v>
      </c>
      <c r="S29" s="20">
        <f t="shared" si="4"/>
        <v>10</v>
      </c>
      <c r="T29" s="20">
        <f t="shared" si="5"/>
        <v>10</v>
      </c>
      <c r="U29" s="20">
        <f t="shared" si="6"/>
        <v>5</v>
      </c>
      <c r="W29" s="20" t="str">
        <f t="shared" si="7"/>
        <v>M2</v>
      </c>
      <c r="X29" s="20" t="str">
        <f t="shared" si="8"/>
        <v>QG</v>
      </c>
      <c r="Y29" s="20" t="str">
        <f t="shared" si="9"/>
        <v>J</v>
      </c>
      <c r="Z29" s="20" t="str">
        <f t="shared" si="10"/>
        <v>J</v>
      </c>
      <c r="AA29" s="20" t="str">
        <f t="shared" si="11"/>
        <v>M3</v>
      </c>
      <c r="AB29" s="55"/>
    </row>
    <row r="30" spans="1:29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35</v>
      </c>
      <c r="L30" s="19" t="s">
        <v>33</v>
      </c>
      <c r="M30" s="19" t="s">
        <v>140</v>
      </c>
      <c r="N30" s="19" t="s">
        <v>35</v>
      </c>
      <c r="O30" s="19" t="s">
        <v>32</v>
      </c>
      <c r="Q30" s="20">
        <f t="shared" si="2"/>
        <v>3</v>
      </c>
      <c r="R30" s="20">
        <f t="shared" si="3"/>
        <v>6</v>
      </c>
      <c r="S30" s="20">
        <f t="shared" si="4"/>
        <v>10</v>
      </c>
      <c r="T30" s="20">
        <f t="shared" si="5"/>
        <v>3</v>
      </c>
      <c r="U30" s="20">
        <f t="shared" si="6"/>
        <v>5</v>
      </c>
      <c r="W30" s="20" t="str">
        <f t="shared" si="7"/>
        <v>M1</v>
      </c>
      <c r="X30" s="20" t="str">
        <f t="shared" si="8"/>
        <v>M4</v>
      </c>
      <c r="Y30" s="20" t="str">
        <f t="shared" si="9"/>
        <v>J</v>
      </c>
      <c r="Z30" s="20" t="str">
        <f t="shared" si="10"/>
        <v>M1</v>
      </c>
      <c r="AA30" s="20" t="str">
        <f t="shared" si="11"/>
        <v>M3</v>
      </c>
      <c r="AB30" s="55"/>
    </row>
    <row r="31" spans="1:29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43</v>
      </c>
      <c r="L31" s="19" t="s">
        <v>140</v>
      </c>
      <c r="M31" s="19" t="s">
        <v>78</v>
      </c>
      <c r="N31" s="19" t="s">
        <v>44</v>
      </c>
      <c r="O31" s="19" t="s">
        <v>33</v>
      </c>
      <c r="Q31" s="20">
        <f t="shared" si="2"/>
        <v>9</v>
      </c>
      <c r="R31" s="20">
        <f t="shared" si="3"/>
        <v>10</v>
      </c>
      <c r="S31" s="20">
        <f t="shared" si="4"/>
        <v>18</v>
      </c>
      <c r="T31" s="20">
        <f t="shared" si="5"/>
        <v>10</v>
      </c>
      <c r="U31" s="20">
        <f t="shared" si="6"/>
        <v>6</v>
      </c>
      <c r="W31" s="20" t="str">
        <f t="shared" si="7"/>
        <v>Q</v>
      </c>
      <c r="X31" s="20" t="str">
        <f t="shared" si="8"/>
        <v>J</v>
      </c>
      <c r="Y31" s="20" t="str">
        <f t="shared" si="9"/>
        <v>JG</v>
      </c>
      <c r="Z31" s="20" t="str">
        <f t="shared" si="10"/>
        <v>J</v>
      </c>
      <c r="AA31" s="20" t="str">
        <f t="shared" si="11"/>
        <v>M4</v>
      </c>
      <c r="AB31" s="55"/>
    </row>
    <row r="32" spans="1:29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42</v>
      </c>
      <c r="L32" s="19" t="s">
        <v>74</v>
      </c>
      <c r="M32" s="19" t="s">
        <v>35</v>
      </c>
      <c r="N32" s="19" t="s">
        <v>78</v>
      </c>
      <c r="O32" s="19" t="s">
        <v>44</v>
      </c>
      <c r="Q32" s="20">
        <f t="shared" si="2"/>
        <v>8</v>
      </c>
      <c r="R32" s="20">
        <f t="shared" si="3"/>
        <v>16</v>
      </c>
      <c r="S32" s="20">
        <f t="shared" si="4"/>
        <v>3</v>
      </c>
      <c r="T32" s="20">
        <f t="shared" si="5"/>
        <v>18</v>
      </c>
      <c r="U32" s="20">
        <f t="shared" si="6"/>
        <v>10</v>
      </c>
      <c r="W32" s="20" t="str">
        <f t="shared" si="7"/>
        <v>K</v>
      </c>
      <c r="X32" s="20" t="str">
        <f t="shared" si="8"/>
        <v>KG</v>
      </c>
      <c r="Y32" s="20" t="str">
        <f t="shared" si="9"/>
        <v>M1</v>
      </c>
      <c r="Z32" s="20" t="str">
        <f t="shared" si="10"/>
        <v>JG</v>
      </c>
      <c r="AA32" s="20" t="str">
        <f t="shared" si="11"/>
        <v>J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41</v>
      </c>
      <c r="L33" s="19" t="s">
        <v>142</v>
      </c>
      <c r="M33" s="19" t="s">
        <v>141</v>
      </c>
      <c r="N33" s="19" t="s">
        <v>43</v>
      </c>
      <c r="O33" s="19" t="s">
        <v>44</v>
      </c>
      <c r="Q33" s="20">
        <f t="shared" si="2"/>
        <v>7</v>
      </c>
      <c r="R33" s="20">
        <f t="shared" si="3"/>
        <v>5</v>
      </c>
      <c r="S33" s="20">
        <f t="shared" si="4"/>
        <v>6</v>
      </c>
      <c r="T33" s="20">
        <f t="shared" si="5"/>
        <v>9</v>
      </c>
      <c r="U33" s="20">
        <f t="shared" si="6"/>
        <v>10</v>
      </c>
      <c r="W33" s="20" t="str">
        <f t="shared" si="7"/>
        <v>A</v>
      </c>
      <c r="X33" s="20" t="str">
        <f t="shared" si="8"/>
        <v>M3</v>
      </c>
      <c r="Y33" s="20" t="str">
        <f t="shared" si="9"/>
        <v>M4</v>
      </c>
      <c r="Z33" s="20" t="str">
        <f t="shared" si="10"/>
        <v>Q</v>
      </c>
      <c r="AA33" s="20" t="str">
        <f t="shared" si="11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32</v>
      </c>
      <c r="L34" s="19" t="s">
        <v>66</v>
      </c>
      <c r="M34" s="19" t="s">
        <v>41</v>
      </c>
      <c r="N34" s="19" t="s">
        <v>36</v>
      </c>
      <c r="O34" s="19" t="s">
        <v>32</v>
      </c>
      <c r="Q34" s="20">
        <f t="shared" si="2"/>
        <v>5</v>
      </c>
      <c r="R34" s="20">
        <f t="shared" si="3"/>
        <v>12</v>
      </c>
      <c r="S34" s="20">
        <f t="shared" si="4"/>
        <v>7</v>
      </c>
      <c r="T34" s="20">
        <f t="shared" si="5"/>
        <v>4</v>
      </c>
      <c r="U34" s="20">
        <f t="shared" si="6"/>
        <v>5</v>
      </c>
      <c r="W34" s="20" t="str">
        <f t="shared" si="7"/>
        <v>M3</v>
      </c>
      <c r="X34" s="20" t="str">
        <f t="shared" si="8"/>
        <v>M2G</v>
      </c>
      <c r="Y34" s="20" t="str">
        <f t="shared" si="9"/>
        <v>A</v>
      </c>
      <c r="Z34" s="20" t="str">
        <f t="shared" si="10"/>
        <v>M2</v>
      </c>
      <c r="AA34" s="20" t="str">
        <f t="shared" si="11"/>
        <v>M3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139</v>
      </c>
      <c r="M35" s="19" t="s">
        <v>70</v>
      </c>
      <c r="N35" s="19" t="s">
        <v>78</v>
      </c>
      <c r="O35" s="19" t="s">
        <v>43</v>
      </c>
      <c r="Q35" s="20">
        <f t="shared" si="2"/>
        <v>10</v>
      </c>
      <c r="R35" s="20">
        <f t="shared" si="3"/>
        <v>9</v>
      </c>
      <c r="S35" s="20">
        <f t="shared" si="4"/>
        <v>14</v>
      </c>
      <c r="T35" s="20">
        <f t="shared" si="5"/>
        <v>18</v>
      </c>
      <c r="U35" s="20">
        <f t="shared" si="6"/>
        <v>9</v>
      </c>
      <c r="W35" s="20" t="str">
        <f t="shared" si="7"/>
        <v>J</v>
      </c>
      <c r="X35" s="20" t="str">
        <f t="shared" si="8"/>
        <v>Q</v>
      </c>
      <c r="Y35" s="20" t="str">
        <f t="shared" si="9"/>
        <v>M4G</v>
      </c>
      <c r="Z35" s="20" t="str">
        <f t="shared" si="10"/>
        <v>JG</v>
      </c>
      <c r="AA35" s="20" t="str">
        <f t="shared" si="11"/>
        <v>Q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78</v>
      </c>
      <c r="M36" s="19" t="s">
        <v>41</v>
      </c>
      <c r="N36" s="19" t="s">
        <v>43</v>
      </c>
      <c r="O36" s="19" t="s">
        <v>35</v>
      </c>
      <c r="Q36" s="20">
        <f t="shared" si="2"/>
        <v>10</v>
      </c>
      <c r="R36" s="20">
        <f t="shared" si="3"/>
        <v>18</v>
      </c>
      <c r="S36" s="20">
        <f t="shared" si="4"/>
        <v>7</v>
      </c>
      <c r="T36" s="20">
        <f t="shared" si="5"/>
        <v>9</v>
      </c>
      <c r="U36" s="20">
        <f t="shared" si="6"/>
        <v>3</v>
      </c>
      <c r="W36" s="20" t="str">
        <f t="shared" si="7"/>
        <v>J</v>
      </c>
      <c r="X36" s="20" t="str">
        <f t="shared" si="8"/>
        <v>JG</v>
      </c>
      <c r="Y36" s="20" t="str">
        <f t="shared" si="9"/>
        <v>A</v>
      </c>
      <c r="Z36" s="20" t="str">
        <f t="shared" si="10"/>
        <v>Q</v>
      </c>
      <c r="AA36" s="20" t="str">
        <f t="shared" si="11"/>
        <v>M1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139</v>
      </c>
      <c r="L37" s="19" t="s">
        <v>139</v>
      </c>
      <c r="M37" s="19" t="s">
        <v>141</v>
      </c>
      <c r="N37" s="19" t="s">
        <v>33</v>
      </c>
      <c r="O37" s="19" t="s">
        <v>43</v>
      </c>
      <c r="Q37" s="20">
        <f t="shared" si="2"/>
        <v>9</v>
      </c>
      <c r="R37" s="20">
        <f t="shared" si="3"/>
        <v>9</v>
      </c>
      <c r="S37" s="20">
        <f t="shared" si="4"/>
        <v>6</v>
      </c>
      <c r="T37" s="20">
        <f t="shared" si="5"/>
        <v>6</v>
      </c>
      <c r="U37" s="20">
        <f t="shared" si="6"/>
        <v>9</v>
      </c>
      <c r="W37" s="20" t="str">
        <f t="shared" si="7"/>
        <v>Q</v>
      </c>
      <c r="X37" s="20" t="str">
        <f t="shared" si="8"/>
        <v>Q</v>
      </c>
      <c r="Y37" s="20" t="str">
        <f t="shared" si="9"/>
        <v>M4</v>
      </c>
      <c r="Z37" s="20" t="str">
        <f t="shared" si="10"/>
        <v>M4</v>
      </c>
      <c r="AA37" s="20" t="str">
        <f t="shared" si="11"/>
        <v>Q</v>
      </c>
    </row>
    <row r="38" spans="1:28" ht="16.5" customHeight="1">
      <c r="H38" s="25"/>
      <c r="J38" s="29">
        <v>34</v>
      </c>
      <c r="K38" s="19" t="s">
        <v>32</v>
      </c>
      <c r="L38" s="19" t="s">
        <v>76</v>
      </c>
      <c r="M38" s="19" t="s">
        <v>76</v>
      </c>
      <c r="N38" s="19" t="s">
        <v>43</v>
      </c>
      <c r="O38" s="19" t="s">
        <v>44</v>
      </c>
      <c r="Q38" s="20">
        <f t="shared" si="2"/>
        <v>5</v>
      </c>
      <c r="R38" s="20">
        <f t="shared" si="3"/>
        <v>17</v>
      </c>
      <c r="S38" s="20">
        <f t="shared" si="4"/>
        <v>17</v>
      </c>
      <c r="T38" s="20">
        <f t="shared" si="5"/>
        <v>9</v>
      </c>
      <c r="U38" s="20">
        <f t="shared" si="6"/>
        <v>10</v>
      </c>
      <c r="W38" s="20" t="str">
        <f t="shared" si="7"/>
        <v>M3</v>
      </c>
      <c r="X38" s="20" t="str">
        <f t="shared" si="8"/>
        <v>QG</v>
      </c>
      <c r="Y38" s="20" t="str">
        <f t="shared" si="9"/>
        <v>QG</v>
      </c>
      <c r="Z38" s="20" t="str">
        <f t="shared" si="10"/>
        <v>Q</v>
      </c>
      <c r="AA38" s="20" t="str">
        <f t="shared" si="11"/>
        <v>J</v>
      </c>
    </row>
    <row r="39" spans="1:28" ht="16.5" customHeight="1">
      <c r="H39" s="25"/>
      <c r="J39" s="16">
        <v>35</v>
      </c>
      <c r="K39" s="19" t="s">
        <v>36</v>
      </c>
      <c r="L39" s="19" t="s">
        <v>41</v>
      </c>
      <c r="M39" s="19" t="s">
        <v>43</v>
      </c>
      <c r="N39" s="19" t="s">
        <v>35</v>
      </c>
      <c r="O39" s="19" t="s">
        <v>42</v>
      </c>
      <c r="Q39" s="20">
        <f t="shared" si="2"/>
        <v>4</v>
      </c>
      <c r="R39" s="20">
        <f t="shared" si="3"/>
        <v>7</v>
      </c>
      <c r="S39" s="20">
        <f t="shared" si="4"/>
        <v>9</v>
      </c>
      <c r="T39" s="20">
        <f t="shared" si="5"/>
        <v>3</v>
      </c>
      <c r="U39" s="20">
        <f t="shared" si="6"/>
        <v>8</v>
      </c>
      <c r="W39" s="20" t="str">
        <f t="shared" si="7"/>
        <v>M2</v>
      </c>
      <c r="X39" s="20" t="str">
        <f t="shared" si="8"/>
        <v>A</v>
      </c>
      <c r="Y39" s="20" t="str">
        <f t="shared" si="9"/>
        <v>Q</v>
      </c>
      <c r="Z39" s="20" t="str">
        <f t="shared" si="10"/>
        <v>M1</v>
      </c>
      <c r="AA39" s="20" t="str">
        <f t="shared" si="11"/>
        <v>K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78</v>
      </c>
      <c r="M40" s="19" t="s">
        <v>35</v>
      </c>
      <c r="N40" s="19" t="s">
        <v>36</v>
      </c>
      <c r="O40" s="19" t="s">
        <v>32</v>
      </c>
      <c r="Q40" s="20">
        <f t="shared" si="2"/>
        <v>7</v>
      </c>
      <c r="R40" s="20">
        <f t="shared" si="3"/>
        <v>18</v>
      </c>
      <c r="S40" s="20">
        <f t="shared" si="4"/>
        <v>3</v>
      </c>
      <c r="T40" s="20">
        <f t="shared" si="5"/>
        <v>4</v>
      </c>
      <c r="U40" s="20">
        <f t="shared" si="6"/>
        <v>5</v>
      </c>
      <c r="W40" s="20" t="str">
        <f t="shared" si="7"/>
        <v>A</v>
      </c>
      <c r="X40" s="20" t="str">
        <f t="shared" si="8"/>
        <v>JG</v>
      </c>
      <c r="Y40" s="20" t="str">
        <f t="shared" si="9"/>
        <v>M1</v>
      </c>
      <c r="Z40" s="20" t="str">
        <f t="shared" si="10"/>
        <v>M2</v>
      </c>
      <c r="AA40" s="20" t="str">
        <f t="shared" si="11"/>
        <v>M3</v>
      </c>
    </row>
    <row r="41" spans="1:28" ht="16.5" customHeight="1">
      <c r="H41" s="25"/>
      <c r="J41" s="29">
        <v>37</v>
      </c>
      <c r="K41" s="19" t="s">
        <v>41</v>
      </c>
      <c r="L41" s="19" t="s">
        <v>42</v>
      </c>
      <c r="M41" s="19" t="s">
        <v>41</v>
      </c>
      <c r="N41" s="19" t="s">
        <v>33</v>
      </c>
      <c r="O41" s="19" t="s">
        <v>41</v>
      </c>
      <c r="Q41" s="20">
        <f t="shared" si="2"/>
        <v>7</v>
      </c>
      <c r="R41" s="20">
        <f t="shared" si="3"/>
        <v>8</v>
      </c>
      <c r="S41" s="20">
        <f t="shared" si="4"/>
        <v>7</v>
      </c>
      <c r="T41" s="20">
        <f t="shared" si="5"/>
        <v>6</v>
      </c>
      <c r="U41" s="20">
        <f t="shared" si="6"/>
        <v>7</v>
      </c>
      <c r="W41" s="20" t="str">
        <f t="shared" si="7"/>
        <v>A</v>
      </c>
      <c r="X41" s="20" t="str">
        <f t="shared" si="8"/>
        <v>K</v>
      </c>
      <c r="Y41" s="20" t="str">
        <f t="shared" si="9"/>
        <v>A</v>
      </c>
      <c r="Z41" s="20" t="str">
        <f t="shared" si="10"/>
        <v>M4</v>
      </c>
      <c r="AA41" s="20" t="str">
        <f t="shared" si="11"/>
        <v>A</v>
      </c>
    </row>
    <row r="42" spans="1:28" ht="16.5" customHeight="1">
      <c r="H42" s="25"/>
      <c r="J42" s="29">
        <v>38</v>
      </c>
      <c r="K42" s="19" t="s">
        <v>43</v>
      </c>
      <c r="L42" s="19" t="s">
        <v>70</v>
      </c>
      <c r="M42" s="19" t="s">
        <v>72</v>
      </c>
      <c r="N42" s="19" t="s">
        <v>33</v>
      </c>
      <c r="O42" s="19" t="s">
        <v>44</v>
      </c>
      <c r="Q42" s="20">
        <f t="shared" si="2"/>
        <v>9</v>
      </c>
      <c r="R42" s="20">
        <f t="shared" si="3"/>
        <v>14</v>
      </c>
      <c r="S42" s="20">
        <f t="shared" si="4"/>
        <v>15</v>
      </c>
      <c r="T42" s="20">
        <f t="shared" si="5"/>
        <v>6</v>
      </c>
      <c r="U42" s="20">
        <f t="shared" si="6"/>
        <v>10</v>
      </c>
      <c r="W42" s="20" t="str">
        <f t="shared" si="7"/>
        <v>Q</v>
      </c>
      <c r="X42" s="20" t="str">
        <f t="shared" si="8"/>
        <v>M4G</v>
      </c>
      <c r="Y42" s="20" t="str">
        <f t="shared" si="9"/>
        <v>AG</v>
      </c>
      <c r="Z42" s="20" t="str">
        <f t="shared" si="10"/>
        <v>M4</v>
      </c>
      <c r="AA42" s="20" t="str">
        <f t="shared" si="11"/>
        <v>J</v>
      </c>
    </row>
    <row r="43" spans="1:28" ht="16.5" customHeight="1">
      <c r="H43" s="25"/>
      <c r="J43" s="29">
        <v>39</v>
      </c>
      <c r="K43" s="19" t="s">
        <v>140</v>
      </c>
      <c r="L43" s="19" t="s">
        <v>139</v>
      </c>
      <c r="M43" s="19" t="s">
        <v>43</v>
      </c>
      <c r="N43" s="19" t="s">
        <v>44</v>
      </c>
      <c r="O43" s="19" t="s">
        <v>44</v>
      </c>
      <c r="Q43" s="20">
        <f t="shared" si="2"/>
        <v>10</v>
      </c>
      <c r="R43" s="20">
        <f t="shared" si="3"/>
        <v>9</v>
      </c>
      <c r="S43" s="20">
        <f t="shared" si="4"/>
        <v>9</v>
      </c>
      <c r="T43" s="20">
        <f t="shared" si="5"/>
        <v>10</v>
      </c>
      <c r="U43" s="20">
        <f t="shared" si="6"/>
        <v>10</v>
      </c>
      <c r="W43" s="20" t="str">
        <f t="shared" si="7"/>
        <v>J</v>
      </c>
      <c r="X43" s="20" t="str">
        <f t="shared" si="8"/>
        <v>Q</v>
      </c>
      <c r="Y43" s="20" t="str">
        <f t="shared" si="9"/>
        <v>Q</v>
      </c>
      <c r="Z43" s="20" t="str">
        <f t="shared" si="10"/>
        <v>J</v>
      </c>
      <c r="AA43" s="20" t="str">
        <f t="shared" si="11"/>
        <v>J</v>
      </c>
    </row>
    <row r="44" spans="1:28" ht="16.5" customHeight="1">
      <c r="J44" s="16">
        <v>40</v>
      </c>
      <c r="K44" s="19" t="s">
        <v>138</v>
      </c>
      <c r="L44" s="19" t="s">
        <v>212</v>
      </c>
      <c r="M44" s="19" t="s">
        <v>141</v>
      </c>
      <c r="N44" s="19" t="s">
        <v>36</v>
      </c>
      <c r="O44" s="19" t="s">
        <v>35</v>
      </c>
      <c r="Q44" s="20">
        <f t="shared" si="2"/>
        <v>8</v>
      </c>
      <c r="R44" s="20">
        <f t="shared" si="3"/>
        <v>3</v>
      </c>
      <c r="S44" s="20">
        <f t="shared" si="4"/>
        <v>6</v>
      </c>
      <c r="T44" s="20">
        <f t="shared" si="5"/>
        <v>4</v>
      </c>
      <c r="U44" s="20">
        <f t="shared" si="6"/>
        <v>3</v>
      </c>
      <c r="W44" s="20" t="str">
        <f t="shared" si="7"/>
        <v>K</v>
      </c>
      <c r="X44" s="20" t="str">
        <f t="shared" si="8"/>
        <v>M1</v>
      </c>
      <c r="Y44" s="20" t="str">
        <f t="shared" si="9"/>
        <v>M4</v>
      </c>
      <c r="Z44" s="20" t="str">
        <f t="shared" si="10"/>
        <v>M2</v>
      </c>
      <c r="AA44" s="20" t="str">
        <f t="shared" si="11"/>
        <v>M1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42</v>
      </c>
      <c r="O45" s="19" t="s">
        <v>43</v>
      </c>
      <c r="Q45" s="20">
        <f t="shared" si="2"/>
        <v>10</v>
      </c>
      <c r="R45" s="20">
        <f t="shared" si="3"/>
        <v>8</v>
      </c>
      <c r="S45" s="20">
        <f t="shared" si="4"/>
        <v>5</v>
      </c>
      <c r="T45" s="20">
        <f t="shared" si="5"/>
        <v>8</v>
      </c>
      <c r="U45" s="20">
        <f t="shared" si="6"/>
        <v>9</v>
      </c>
      <c r="W45" s="20" t="str">
        <f t="shared" si="7"/>
        <v>J</v>
      </c>
      <c r="X45" s="20" t="str">
        <f t="shared" si="8"/>
        <v>K</v>
      </c>
      <c r="Y45" s="20" t="str">
        <f t="shared" si="9"/>
        <v>M3</v>
      </c>
      <c r="Z45" s="20" t="str">
        <f t="shared" si="10"/>
        <v>K</v>
      </c>
      <c r="AA45" s="20" t="str">
        <f t="shared" si="11"/>
        <v>Q</v>
      </c>
    </row>
    <row r="46" spans="1:28" ht="16.5" customHeight="1">
      <c r="J46" s="29">
        <v>42</v>
      </c>
      <c r="K46" s="19" t="s">
        <v>33</v>
      </c>
      <c r="L46" s="19" t="s">
        <v>66</v>
      </c>
      <c r="M46" s="19" t="s">
        <v>141</v>
      </c>
      <c r="N46" s="19" t="s">
        <v>35</v>
      </c>
      <c r="O46" s="19" t="s">
        <v>43</v>
      </c>
      <c r="Q46" s="20">
        <f t="shared" si="2"/>
        <v>6</v>
      </c>
      <c r="R46" s="20">
        <f t="shared" si="3"/>
        <v>12</v>
      </c>
      <c r="S46" s="20">
        <f t="shared" si="4"/>
        <v>6</v>
      </c>
      <c r="T46" s="20">
        <f t="shared" si="5"/>
        <v>3</v>
      </c>
      <c r="U46" s="20">
        <f t="shared" si="6"/>
        <v>9</v>
      </c>
      <c r="W46" s="20" t="str">
        <f t="shared" si="7"/>
        <v>M4</v>
      </c>
      <c r="X46" s="20" t="str">
        <f t="shared" si="8"/>
        <v>M2G</v>
      </c>
      <c r="Y46" s="20" t="str">
        <f t="shared" si="9"/>
        <v>M4</v>
      </c>
      <c r="Z46" s="20" t="str">
        <f t="shared" si="10"/>
        <v>M1</v>
      </c>
      <c r="AA46" s="20" t="str">
        <f t="shared" si="11"/>
        <v>Q</v>
      </c>
    </row>
    <row r="47" spans="1:28" ht="16.5" customHeight="1">
      <c r="J47" s="29">
        <v>43</v>
      </c>
      <c r="K47" s="19" t="s">
        <v>41</v>
      </c>
      <c r="L47" s="19" t="s">
        <v>41</v>
      </c>
      <c r="M47" s="19" t="s">
        <v>71</v>
      </c>
      <c r="N47" s="19" t="s">
        <v>137</v>
      </c>
      <c r="O47" s="19" t="s">
        <v>44</v>
      </c>
      <c r="Q47" s="20">
        <f t="shared" si="2"/>
        <v>7</v>
      </c>
      <c r="R47" s="20">
        <f t="shared" si="3"/>
        <v>7</v>
      </c>
      <c r="S47" s="20">
        <f t="shared" si="4"/>
        <v>15</v>
      </c>
      <c r="T47" s="20">
        <f t="shared" si="5"/>
        <v>7</v>
      </c>
      <c r="U47" s="20">
        <f t="shared" si="6"/>
        <v>10</v>
      </c>
      <c r="W47" s="20" t="str">
        <f t="shared" si="7"/>
        <v>A</v>
      </c>
      <c r="X47" s="20" t="str">
        <f t="shared" si="8"/>
        <v>A</v>
      </c>
      <c r="Y47" s="20" t="str">
        <f t="shared" si="9"/>
        <v>AG</v>
      </c>
      <c r="Z47" s="20" t="str">
        <f t="shared" si="10"/>
        <v>A</v>
      </c>
      <c r="AA47" s="20" t="str">
        <f t="shared" si="11"/>
        <v>J</v>
      </c>
    </row>
    <row r="48" spans="1:28" ht="16.5" customHeight="1">
      <c r="J48" s="29">
        <v>44</v>
      </c>
      <c r="K48" s="19" t="s">
        <v>44</v>
      </c>
      <c r="L48" s="19" t="s">
        <v>44</v>
      </c>
      <c r="M48" s="19" t="s">
        <v>141</v>
      </c>
      <c r="N48" s="19" t="s">
        <v>67</v>
      </c>
      <c r="O48" s="19" t="s">
        <v>43</v>
      </c>
      <c r="Q48" s="20">
        <f t="shared" si="2"/>
        <v>10</v>
      </c>
      <c r="R48" s="20">
        <f t="shared" si="3"/>
        <v>10</v>
      </c>
      <c r="S48" s="20">
        <f t="shared" si="4"/>
        <v>6</v>
      </c>
      <c r="T48" s="20">
        <f t="shared" si="5"/>
        <v>13</v>
      </c>
      <c r="U48" s="20">
        <f t="shared" si="6"/>
        <v>9</v>
      </c>
      <c r="W48" s="20" t="str">
        <f t="shared" si="7"/>
        <v>J</v>
      </c>
      <c r="X48" s="20" t="str">
        <f t="shared" si="8"/>
        <v>J</v>
      </c>
      <c r="Y48" s="20" t="str">
        <f t="shared" si="9"/>
        <v>M4</v>
      </c>
      <c r="Z48" s="20" t="str">
        <f t="shared" si="10"/>
        <v>M3G</v>
      </c>
      <c r="AA48" s="20" t="str">
        <f t="shared" si="11"/>
        <v>Q</v>
      </c>
    </row>
    <row r="49" spans="10:27" ht="16.5" customHeight="1">
      <c r="J49" s="16">
        <v>45</v>
      </c>
      <c r="K49" s="19" t="s">
        <v>137</v>
      </c>
      <c r="L49" s="19" t="s">
        <v>76</v>
      </c>
      <c r="M49" s="19" t="s">
        <v>32</v>
      </c>
      <c r="N49" s="19" t="s">
        <v>72</v>
      </c>
      <c r="O49" s="19" t="s">
        <v>32</v>
      </c>
      <c r="Q49" s="20">
        <f t="shared" si="2"/>
        <v>7</v>
      </c>
      <c r="R49" s="20">
        <f t="shared" si="3"/>
        <v>17</v>
      </c>
      <c r="S49" s="20">
        <f t="shared" si="4"/>
        <v>5</v>
      </c>
      <c r="T49" s="20">
        <f t="shared" si="5"/>
        <v>15</v>
      </c>
      <c r="U49" s="20">
        <f t="shared" si="6"/>
        <v>5</v>
      </c>
      <c r="W49" s="20" t="str">
        <f t="shared" si="7"/>
        <v>A</v>
      </c>
      <c r="X49" s="20" t="str">
        <f t="shared" si="8"/>
        <v>QG</v>
      </c>
      <c r="Y49" s="20" t="str">
        <f t="shared" si="9"/>
        <v>M3</v>
      </c>
      <c r="Z49" s="20" t="str">
        <f t="shared" si="10"/>
        <v>AG</v>
      </c>
      <c r="AA49" s="20" t="str">
        <f t="shared" si="11"/>
        <v>M3</v>
      </c>
    </row>
    <row r="50" spans="10:27" ht="16.5" customHeight="1">
      <c r="J50" s="16">
        <v>46</v>
      </c>
      <c r="K50" s="19" t="s">
        <v>33</v>
      </c>
      <c r="L50" s="19" t="s">
        <v>33</v>
      </c>
      <c r="M50" s="19" t="s">
        <v>43</v>
      </c>
      <c r="N50" s="19" t="s">
        <v>137</v>
      </c>
      <c r="O50" s="19" t="s">
        <v>34</v>
      </c>
      <c r="Q50" s="20">
        <f t="shared" si="2"/>
        <v>6</v>
      </c>
      <c r="R50" s="20">
        <f t="shared" si="3"/>
        <v>6</v>
      </c>
      <c r="S50" s="20">
        <f t="shared" si="4"/>
        <v>9</v>
      </c>
      <c r="T50" s="20">
        <f t="shared" si="5"/>
        <v>7</v>
      </c>
      <c r="U50" s="20">
        <f t="shared" si="6"/>
        <v>2</v>
      </c>
      <c r="W50" s="20" t="str">
        <f t="shared" si="7"/>
        <v>M4</v>
      </c>
      <c r="X50" s="20" t="str">
        <f t="shared" si="8"/>
        <v>M4</v>
      </c>
      <c r="Y50" s="20" t="str">
        <f t="shared" si="9"/>
        <v>Q</v>
      </c>
      <c r="Z50" s="20" t="str">
        <f t="shared" si="10"/>
        <v>A</v>
      </c>
      <c r="AA50" s="20" t="str">
        <f t="shared" si="11"/>
        <v>Scatter</v>
      </c>
    </row>
    <row r="51" spans="10:27" ht="16.5" customHeight="1">
      <c r="J51" s="29">
        <v>47</v>
      </c>
      <c r="K51" s="19" t="s">
        <v>33</v>
      </c>
      <c r="L51" s="19" t="s">
        <v>212</v>
      </c>
      <c r="M51" s="19" t="s">
        <v>32</v>
      </c>
      <c r="N51" s="19" t="s">
        <v>42</v>
      </c>
      <c r="O51" s="19" t="s">
        <v>32</v>
      </c>
      <c r="Q51" s="20">
        <f t="shared" si="2"/>
        <v>6</v>
      </c>
      <c r="R51" s="20">
        <f t="shared" si="3"/>
        <v>3</v>
      </c>
      <c r="S51" s="20">
        <f t="shared" si="4"/>
        <v>5</v>
      </c>
      <c r="T51" s="20">
        <f t="shared" si="5"/>
        <v>8</v>
      </c>
      <c r="U51" s="20">
        <f t="shared" si="6"/>
        <v>5</v>
      </c>
      <c r="W51" s="20" t="str">
        <f t="shared" si="7"/>
        <v>M4</v>
      </c>
      <c r="X51" s="20" t="str">
        <f t="shared" si="8"/>
        <v>M1</v>
      </c>
      <c r="Y51" s="20" t="str">
        <f t="shared" si="9"/>
        <v>M3</v>
      </c>
      <c r="Z51" s="20" t="str">
        <f t="shared" si="10"/>
        <v>K</v>
      </c>
      <c r="AA51" s="20" t="str">
        <f t="shared" si="11"/>
        <v>M3</v>
      </c>
    </row>
    <row r="52" spans="10:27" ht="16.5" customHeight="1">
      <c r="J52" s="29">
        <v>48</v>
      </c>
      <c r="K52" s="19" t="s">
        <v>44</v>
      </c>
      <c r="L52" s="19" t="s">
        <v>78</v>
      </c>
      <c r="M52" s="19" t="s">
        <v>41</v>
      </c>
      <c r="N52" s="19" t="s">
        <v>43</v>
      </c>
      <c r="O52" s="19" t="s">
        <v>44</v>
      </c>
      <c r="Q52" s="20">
        <f t="shared" si="2"/>
        <v>10</v>
      </c>
      <c r="R52" s="20">
        <f t="shared" si="3"/>
        <v>18</v>
      </c>
      <c r="S52" s="20">
        <f t="shared" si="4"/>
        <v>7</v>
      </c>
      <c r="T52" s="20">
        <f t="shared" si="5"/>
        <v>9</v>
      </c>
      <c r="U52" s="20">
        <f t="shared" si="6"/>
        <v>10</v>
      </c>
      <c r="W52" s="20" t="str">
        <f t="shared" si="7"/>
        <v>J</v>
      </c>
      <c r="X52" s="20" t="str">
        <f t="shared" si="8"/>
        <v>JG</v>
      </c>
      <c r="Y52" s="20" t="str">
        <f t="shared" si="9"/>
        <v>A</v>
      </c>
      <c r="Z52" s="20" t="str">
        <f t="shared" si="10"/>
        <v>Q</v>
      </c>
      <c r="AA52" s="20" t="str">
        <f t="shared" si="11"/>
        <v>J</v>
      </c>
    </row>
    <row r="53" spans="10:27" ht="16.5" customHeight="1">
      <c r="J53" s="29">
        <v>49</v>
      </c>
      <c r="K53" s="19" t="s">
        <v>36</v>
      </c>
      <c r="L53" s="19" t="s">
        <v>41</v>
      </c>
      <c r="M53" s="19" t="s">
        <v>75</v>
      </c>
      <c r="N53" s="19" t="s">
        <v>35</v>
      </c>
      <c r="O53" s="19" t="s">
        <v>44</v>
      </c>
      <c r="Q53" s="20">
        <f t="shared" si="2"/>
        <v>4</v>
      </c>
      <c r="R53" s="20">
        <f t="shared" si="3"/>
        <v>7</v>
      </c>
      <c r="S53" s="20">
        <f t="shared" si="4"/>
        <v>17</v>
      </c>
      <c r="T53" s="20">
        <f t="shared" si="5"/>
        <v>3</v>
      </c>
      <c r="U53" s="20">
        <f t="shared" si="6"/>
        <v>10</v>
      </c>
      <c r="W53" s="20" t="str">
        <f t="shared" si="7"/>
        <v>M2</v>
      </c>
      <c r="X53" s="20" t="str">
        <f t="shared" si="8"/>
        <v>A</v>
      </c>
      <c r="Y53" s="20" t="str">
        <f t="shared" si="9"/>
        <v>QG</v>
      </c>
      <c r="Z53" s="20" t="str">
        <f t="shared" si="10"/>
        <v>M1</v>
      </c>
      <c r="AA53" s="20" t="str">
        <f t="shared" si="11"/>
        <v>J</v>
      </c>
    </row>
    <row r="54" spans="10:27" ht="16.5" customHeight="1">
      <c r="J54" s="16">
        <v>50</v>
      </c>
      <c r="K54" s="19" t="s">
        <v>42</v>
      </c>
      <c r="L54" s="19" t="s">
        <v>140</v>
      </c>
      <c r="M54" s="19" t="s">
        <v>35</v>
      </c>
      <c r="N54" s="19" t="s">
        <v>36</v>
      </c>
      <c r="O54" s="19" t="s">
        <v>35</v>
      </c>
      <c r="Q54" s="20">
        <f t="shared" si="2"/>
        <v>8</v>
      </c>
      <c r="R54" s="20">
        <f t="shared" si="3"/>
        <v>10</v>
      </c>
      <c r="S54" s="20">
        <f t="shared" si="4"/>
        <v>3</v>
      </c>
      <c r="T54" s="20">
        <f t="shared" si="5"/>
        <v>4</v>
      </c>
      <c r="U54" s="20">
        <f t="shared" si="6"/>
        <v>3</v>
      </c>
      <c r="W54" s="20" t="str">
        <f t="shared" si="7"/>
        <v>K</v>
      </c>
      <c r="X54" s="20" t="str">
        <f t="shared" si="8"/>
        <v>J</v>
      </c>
      <c r="Y54" s="20" t="str">
        <f t="shared" si="9"/>
        <v>M1</v>
      </c>
      <c r="Z54" s="20" t="str">
        <f t="shared" si="10"/>
        <v>M2</v>
      </c>
      <c r="AA54" s="20" t="str">
        <f t="shared" si="11"/>
        <v>M1</v>
      </c>
    </row>
    <row r="55" spans="10:27" ht="16.5" customHeight="1">
      <c r="J55" s="16">
        <v>51</v>
      </c>
      <c r="K55" s="19" t="s">
        <v>43</v>
      </c>
      <c r="L55" s="19" t="s">
        <v>212</v>
      </c>
      <c r="M55" s="19" t="s">
        <v>141</v>
      </c>
      <c r="N55" s="19" t="s">
        <v>32</v>
      </c>
      <c r="O55" s="19" t="s">
        <v>44</v>
      </c>
      <c r="Q55" s="20">
        <f t="shared" si="2"/>
        <v>9</v>
      </c>
      <c r="R55" s="20">
        <f t="shared" si="3"/>
        <v>3</v>
      </c>
      <c r="S55" s="20">
        <f t="shared" si="4"/>
        <v>6</v>
      </c>
      <c r="T55" s="20">
        <f t="shared" si="5"/>
        <v>5</v>
      </c>
      <c r="U55" s="20">
        <f t="shared" si="6"/>
        <v>10</v>
      </c>
      <c r="W55" s="20" t="str">
        <f t="shared" si="7"/>
        <v>Q</v>
      </c>
      <c r="X55" s="20" t="str">
        <f t="shared" si="8"/>
        <v>M1</v>
      </c>
      <c r="Y55" s="20" t="str">
        <f t="shared" si="9"/>
        <v>M4</v>
      </c>
      <c r="Z55" s="20" t="str">
        <f t="shared" si="10"/>
        <v>M3</v>
      </c>
      <c r="AA55" s="20" t="str">
        <f t="shared" si="11"/>
        <v>J</v>
      </c>
    </row>
    <row r="56" spans="10:27" ht="16.5" customHeight="1">
      <c r="J56" s="29">
        <v>52</v>
      </c>
      <c r="K56" s="19" t="s">
        <v>33</v>
      </c>
      <c r="L56" s="19" t="s">
        <v>78</v>
      </c>
      <c r="M56" s="19" t="s">
        <v>43</v>
      </c>
      <c r="N56" s="19" t="s">
        <v>33</v>
      </c>
      <c r="O56" s="19" t="s">
        <v>32</v>
      </c>
      <c r="Q56" s="20">
        <f t="shared" si="2"/>
        <v>6</v>
      </c>
      <c r="R56" s="20">
        <f t="shared" si="3"/>
        <v>18</v>
      </c>
      <c r="S56" s="20">
        <f t="shared" si="4"/>
        <v>9</v>
      </c>
      <c r="T56" s="20">
        <f t="shared" si="5"/>
        <v>6</v>
      </c>
      <c r="U56" s="20">
        <f t="shared" si="6"/>
        <v>5</v>
      </c>
      <c r="W56" s="20" t="str">
        <f t="shared" si="7"/>
        <v>M4</v>
      </c>
      <c r="X56" s="20" t="str">
        <f t="shared" si="8"/>
        <v>JG</v>
      </c>
      <c r="Y56" s="20" t="str">
        <f t="shared" si="9"/>
        <v>Q</v>
      </c>
      <c r="Z56" s="20" t="str">
        <f t="shared" si="10"/>
        <v>M4</v>
      </c>
      <c r="AA56" s="20" t="str">
        <f t="shared" si="11"/>
        <v>M3</v>
      </c>
    </row>
    <row r="57" spans="10:27" ht="16.5" customHeight="1">
      <c r="J57" s="29">
        <v>53</v>
      </c>
      <c r="K57" s="19" t="s">
        <v>36</v>
      </c>
      <c r="L57" s="19" t="s">
        <v>41</v>
      </c>
      <c r="M57" s="19" t="s">
        <v>76</v>
      </c>
      <c r="N57" s="19" t="s">
        <v>35</v>
      </c>
      <c r="O57" s="19" t="s">
        <v>41</v>
      </c>
      <c r="Q57" s="20">
        <f t="shared" si="2"/>
        <v>4</v>
      </c>
      <c r="R57" s="20">
        <f t="shared" si="3"/>
        <v>7</v>
      </c>
      <c r="S57" s="20">
        <f t="shared" si="4"/>
        <v>17</v>
      </c>
      <c r="T57" s="20">
        <f t="shared" si="5"/>
        <v>3</v>
      </c>
      <c r="U57" s="20">
        <f t="shared" si="6"/>
        <v>7</v>
      </c>
      <c r="W57" s="20" t="str">
        <f t="shared" si="7"/>
        <v>M2</v>
      </c>
      <c r="X57" s="20" t="str">
        <f t="shared" si="8"/>
        <v>A</v>
      </c>
      <c r="Y57" s="20" t="str">
        <f t="shared" si="9"/>
        <v>QG</v>
      </c>
      <c r="Z57" s="20" t="str">
        <f t="shared" si="10"/>
        <v>M1</v>
      </c>
      <c r="AA57" s="20" t="str">
        <f t="shared" si="11"/>
        <v>A</v>
      </c>
    </row>
    <row r="58" spans="10:27" ht="16.5" customHeight="1">
      <c r="J58" s="29">
        <v>54</v>
      </c>
      <c r="K58" s="19" t="s">
        <v>44</v>
      </c>
      <c r="L58" s="19" t="s">
        <v>33</v>
      </c>
      <c r="M58" s="19" t="s">
        <v>43</v>
      </c>
      <c r="N58" s="19" t="s">
        <v>33</v>
      </c>
      <c r="O58" s="19" t="s">
        <v>44</v>
      </c>
      <c r="Q58" s="20">
        <f t="shared" si="2"/>
        <v>10</v>
      </c>
      <c r="R58" s="20">
        <f t="shared" si="3"/>
        <v>6</v>
      </c>
      <c r="S58" s="20">
        <f t="shared" si="4"/>
        <v>9</v>
      </c>
      <c r="T58" s="20">
        <f t="shared" si="5"/>
        <v>6</v>
      </c>
      <c r="U58" s="20">
        <f t="shared" si="6"/>
        <v>10</v>
      </c>
      <c r="W58" s="20" t="str">
        <f t="shared" si="7"/>
        <v>J</v>
      </c>
      <c r="X58" s="20" t="str">
        <f t="shared" si="8"/>
        <v>M4</v>
      </c>
      <c r="Y58" s="20" t="str">
        <f t="shared" si="9"/>
        <v>Q</v>
      </c>
      <c r="Z58" s="20" t="str">
        <f t="shared" si="10"/>
        <v>M4</v>
      </c>
      <c r="AA58" s="20" t="str">
        <f t="shared" si="11"/>
        <v>J</v>
      </c>
    </row>
    <row r="59" spans="10:27" ht="16.5" customHeight="1">
      <c r="J59" s="16">
        <v>55</v>
      </c>
      <c r="K59" s="19" t="s">
        <v>32</v>
      </c>
      <c r="L59" s="19" t="s">
        <v>44</v>
      </c>
      <c r="M59" s="19" t="s">
        <v>141</v>
      </c>
      <c r="N59" s="19" t="s">
        <v>43</v>
      </c>
      <c r="O59" s="19" t="s">
        <v>44</v>
      </c>
      <c r="Q59" s="20">
        <f t="shared" si="2"/>
        <v>5</v>
      </c>
      <c r="R59" s="20">
        <f t="shared" si="3"/>
        <v>10</v>
      </c>
      <c r="S59" s="20">
        <f t="shared" si="4"/>
        <v>6</v>
      </c>
      <c r="T59" s="20">
        <f t="shared" si="5"/>
        <v>9</v>
      </c>
      <c r="U59" s="20">
        <f t="shared" si="6"/>
        <v>10</v>
      </c>
      <c r="W59" s="20" t="str">
        <f t="shared" si="7"/>
        <v>M3</v>
      </c>
      <c r="X59" s="20" t="str">
        <f t="shared" si="8"/>
        <v>J</v>
      </c>
      <c r="Y59" s="20" t="str">
        <f t="shared" si="9"/>
        <v>M4</v>
      </c>
      <c r="Z59" s="20" t="str">
        <f t="shared" si="10"/>
        <v>Q</v>
      </c>
      <c r="AA59" s="20" t="str">
        <f t="shared" si="11"/>
        <v>J</v>
      </c>
    </row>
    <row r="60" spans="10:27" ht="16.5" customHeight="1">
      <c r="J60" s="16">
        <v>56</v>
      </c>
      <c r="K60" s="19" t="s">
        <v>35</v>
      </c>
      <c r="L60" s="19" t="s">
        <v>142</v>
      </c>
      <c r="M60" s="19" t="s">
        <v>41</v>
      </c>
      <c r="N60" s="19" t="s">
        <v>43</v>
      </c>
      <c r="O60" s="19" t="s">
        <v>42</v>
      </c>
      <c r="Q60" s="20">
        <f t="shared" si="2"/>
        <v>3</v>
      </c>
      <c r="R60" s="20">
        <f t="shared" si="3"/>
        <v>5</v>
      </c>
      <c r="S60" s="20">
        <f t="shared" si="4"/>
        <v>7</v>
      </c>
      <c r="T60" s="20">
        <f t="shared" si="5"/>
        <v>9</v>
      </c>
      <c r="U60" s="20">
        <f t="shared" si="6"/>
        <v>8</v>
      </c>
      <c r="W60" s="20" t="str">
        <f t="shared" si="7"/>
        <v>M1</v>
      </c>
      <c r="X60" s="20" t="str">
        <f t="shared" si="8"/>
        <v>M3</v>
      </c>
      <c r="Y60" s="20" t="str">
        <f t="shared" si="9"/>
        <v>A</v>
      </c>
      <c r="Z60" s="20" t="str">
        <f t="shared" si="10"/>
        <v>Q</v>
      </c>
      <c r="AA60" s="20" t="str">
        <f t="shared" si="11"/>
        <v>K</v>
      </c>
    </row>
    <row r="61" spans="10:27" ht="16.5" customHeight="1">
      <c r="J61" s="29">
        <v>57</v>
      </c>
      <c r="K61" s="19" t="s">
        <v>42</v>
      </c>
      <c r="L61" s="19" t="s">
        <v>69</v>
      </c>
      <c r="M61" s="19" t="s">
        <v>141</v>
      </c>
      <c r="N61" s="19" t="s">
        <v>36</v>
      </c>
      <c r="O61" s="19" t="s">
        <v>43</v>
      </c>
      <c r="Q61" s="20">
        <f t="shared" si="2"/>
        <v>8</v>
      </c>
      <c r="R61" s="20">
        <f t="shared" si="3"/>
        <v>14</v>
      </c>
      <c r="S61" s="20">
        <f t="shared" si="4"/>
        <v>6</v>
      </c>
      <c r="T61" s="20">
        <f t="shared" si="5"/>
        <v>4</v>
      </c>
      <c r="U61" s="20">
        <f t="shared" si="6"/>
        <v>9</v>
      </c>
      <c r="W61" s="20" t="str">
        <f t="shared" si="7"/>
        <v>K</v>
      </c>
      <c r="X61" s="20" t="str">
        <f t="shared" si="8"/>
        <v>M4G</v>
      </c>
      <c r="Y61" s="20" t="str">
        <f t="shared" si="9"/>
        <v>M4</v>
      </c>
      <c r="Z61" s="20" t="str">
        <f t="shared" si="10"/>
        <v>M2</v>
      </c>
      <c r="AA61" s="20" t="str">
        <f t="shared" si="11"/>
        <v>Q</v>
      </c>
    </row>
    <row r="62" spans="10:27" ht="16.5" customHeight="1">
      <c r="J62" s="29">
        <v>58</v>
      </c>
      <c r="K62" s="19" t="s">
        <v>35</v>
      </c>
      <c r="L62" s="19" t="s">
        <v>36</v>
      </c>
      <c r="M62" s="19" t="s">
        <v>32</v>
      </c>
      <c r="N62" s="19" t="s">
        <v>42</v>
      </c>
      <c r="O62" s="19" t="s">
        <v>43</v>
      </c>
      <c r="Q62" s="20">
        <f t="shared" si="2"/>
        <v>3</v>
      </c>
      <c r="R62" s="20">
        <f t="shared" si="3"/>
        <v>4</v>
      </c>
      <c r="S62" s="20">
        <f t="shared" si="4"/>
        <v>5</v>
      </c>
      <c r="T62" s="20">
        <f t="shared" si="5"/>
        <v>8</v>
      </c>
      <c r="U62" s="20">
        <f t="shared" si="6"/>
        <v>9</v>
      </c>
      <c r="W62" s="20" t="str">
        <f t="shared" si="7"/>
        <v>M1</v>
      </c>
      <c r="X62" s="20" t="str">
        <f t="shared" si="8"/>
        <v>M2</v>
      </c>
      <c r="Y62" s="20" t="str">
        <f t="shared" si="9"/>
        <v>M3</v>
      </c>
      <c r="Z62" s="20" t="str">
        <f t="shared" si="10"/>
        <v>K</v>
      </c>
      <c r="AA62" s="20" t="str">
        <f t="shared" si="11"/>
        <v>Q</v>
      </c>
    </row>
    <row r="63" spans="10:27" ht="16.5">
      <c r="J63" s="29">
        <v>59</v>
      </c>
      <c r="K63" s="19" t="s">
        <v>43</v>
      </c>
      <c r="L63" s="19" t="s">
        <v>212</v>
      </c>
      <c r="M63" s="19" t="s">
        <v>141</v>
      </c>
      <c r="N63" s="19" t="s">
        <v>70</v>
      </c>
      <c r="O63" s="19" t="s">
        <v>43</v>
      </c>
      <c r="Q63" s="20">
        <f t="shared" si="2"/>
        <v>9</v>
      </c>
      <c r="R63" s="20">
        <f t="shared" si="3"/>
        <v>3</v>
      </c>
      <c r="S63" s="20">
        <f t="shared" si="4"/>
        <v>6</v>
      </c>
      <c r="T63" s="20">
        <f t="shared" si="5"/>
        <v>14</v>
      </c>
      <c r="U63" s="20">
        <f t="shared" si="6"/>
        <v>9</v>
      </c>
      <c r="W63" s="20" t="str">
        <f t="shared" si="7"/>
        <v>Q</v>
      </c>
      <c r="X63" s="20" t="str">
        <f t="shared" si="8"/>
        <v>M1</v>
      </c>
      <c r="Y63" s="20" t="str">
        <f t="shared" si="9"/>
        <v>M4</v>
      </c>
      <c r="Z63" s="20" t="str">
        <f t="shared" si="10"/>
        <v>M4G</v>
      </c>
      <c r="AA63" s="20" t="str">
        <f t="shared" si="11"/>
        <v>Q</v>
      </c>
    </row>
    <row r="64" spans="10:27" ht="16.5">
      <c r="J64" s="16">
        <v>60</v>
      </c>
      <c r="K64" s="19" t="s">
        <v>43</v>
      </c>
      <c r="L64" s="19" t="s">
        <v>70</v>
      </c>
      <c r="M64" s="19" t="s">
        <v>41</v>
      </c>
      <c r="N64" s="19" t="s">
        <v>33</v>
      </c>
      <c r="O64" s="19" t="s">
        <v>44</v>
      </c>
      <c r="Q64" s="20">
        <f t="shared" si="2"/>
        <v>9</v>
      </c>
      <c r="R64" s="20">
        <f t="shared" si="3"/>
        <v>14</v>
      </c>
      <c r="S64" s="20">
        <f t="shared" si="4"/>
        <v>7</v>
      </c>
      <c r="T64" s="20">
        <f t="shared" si="5"/>
        <v>6</v>
      </c>
      <c r="U64" s="20">
        <f t="shared" si="6"/>
        <v>10</v>
      </c>
      <c r="W64" s="20" t="str">
        <f t="shared" si="7"/>
        <v>Q</v>
      </c>
      <c r="X64" s="20" t="str">
        <f t="shared" si="8"/>
        <v>M4G</v>
      </c>
      <c r="Y64" s="20" t="str">
        <f t="shared" si="9"/>
        <v>A</v>
      </c>
      <c r="Z64" s="20" t="str">
        <f t="shared" si="10"/>
        <v>M4</v>
      </c>
      <c r="AA64" s="20" t="str">
        <f t="shared" si="11"/>
        <v>J</v>
      </c>
    </row>
    <row r="65" spans="10:27" ht="16.5" customHeight="1">
      <c r="J65" s="16">
        <v>61</v>
      </c>
      <c r="K65" s="19" t="s">
        <v>41</v>
      </c>
      <c r="L65" s="19" t="s">
        <v>33</v>
      </c>
      <c r="M65" s="19" t="s">
        <v>67</v>
      </c>
      <c r="N65" s="19" t="s">
        <v>75</v>
      </c>
      <c r="O65" s="19" t="s">
        <v>44</v>
      </c>
      <c r="Q65" s="20">
        <f t="shared" si="2"/>
        <v>7</v>
      </c>
      <c r="R65" s="20">
        <f t="shared" si="3"/>
        <v>6</v>
      </c>
      <c r="S65" s="20">
        <f t="shared" si="4"/>
        <v>13</v>
      </c>
      <c r="T65" s="20">
        <f t="shared" si="5"/>
        <v>17</v>
      </c>
      <c r="U65" s="20">
        <f t="shared" si="6"/>
        <v>10</v>
      </c>
      <c r="W65" s="20" t="str">
        <f t="shared" si="7"/>
        <v>A</v>
      </c>
      <c r="X65" s="20" t="str">
        <f t="shared" si="8"/>
        <v>M4</v>
      </c>
      <c r="Y65" s="20" t="str">
        <f t="shared" si="9"/>
        <v>M3G</v>
      </c>
      <c r="Z65" s="20" t="str">
        <f t="shared" si="10"/>
        <v>QG</v>
      </c>
      <c r="AA65" s="20" t="str">
        <f t="shared" si="11"/>
        <v>J</v>
      </c>
    </row>
    <row r="66" spans="10:27" ht="16.5" customHeight="1">
      <c r="J66" s="29">
        <v>62</v>
      </c>
      <c r="K66" s="19" t="s">
        <v>42</v>
      </c>
      <c r="L66" s="19" t="s">
        <v>44</v>
      </c>
      <c r="M66" s="19" t="s">
        <v>78</v>
      </c>
      <c r="N66" s="19" t="s">
        <v>42</v>
      </c>
      <c r="O66" s="19" t="s">
        <v>41</v>
      </c>
      <c r="Q66" s="20">
        <f t="shared" si="2"/>
        <v>8</v>
      </c>
      <c r="R66" s="20">
        <f t="shared" si="3"/>
        <v>10</v>
      </c>
      <c r="S66" s="20">
        <f t="shared" si="4"/>
        <v>18</v>
      </c>
      <c r="T66" s="20">
        <f t="shared" si="5"/>
        <v>8</v>
      </c>
      <c r="U66" s="20">
        <f t="shared" si="6"/>
        <v>7</v>
      </c>
      <c r="W66" s="20" t="str">
        <f t="shared" si="7"/>
        <v>K</v>
      </c>
      <c r="X66" s="20" t="str">
        <f t="shared" si="8"/>
        <v>J</v>
      </c>
      <c r="Y66" s="20" t="str">
        <f t="shared" si="9"/>
        <v>JG</v>
      </c>
      <c r="Z66" s="20" t="str">
        <f t="shared" si="10"/>
        <v>K</v>
      </c>
      <c r="AA66" s="20" t="str">
        <f t="shared" si="11"/>
        <v>A</v>
      </c>
    </row>
    <row r="67" spans="10:27" ht="16.5" customHeight="1">
      <c r="J67" s="29">
        <v>63</v>
      </c>
      <c r="K67" s="19" t="s">
        <v>41</v>
      </c>
      <c r="L67" s="19" t="s">
        <v>76</v>
      </c>
      <c r="M67" s="19" t="s">
        <v>138</v>
      </c>
      <c r="N67" s="19" t="s">
        <v>42</v>
      </c>
      <c r="O67" s="19" t="s">
        <v>41</v>
      </c>
      <c r="Q67" s="20">
        <f t="shared" si="2"/>
        <v>7</v>
      </c>
      <c r="R67" s="20">
        <f t="shared" si="3"/>
        <v>17</v>
      </c>
      <c r="S67" s="20">
        <f t="shared" si="4"/>
        <v>8</v>
      </c>
      <c r="T67" s="20">
        <f t="shared" si="5"/>
        <v>8</v>
      </c>
      <c r="U67" s="20">
        <f t="shared" si="6"/>
        <v>7</v>
      </c>
      <c r="W67" s="20" t="str">
        <f t="shared" si="7"/>
        <v>A</v>
      </c>
      <c r="X67" s="20" t="str">
        <f t="shared" si="8"/>
        <v>QG</v>
      </c>
      <c r="Y67" s="20" t="str">
        <f t="shared" si="9"/>
        <v>K</v>
      </c>
      <c r="Z67" s="20" t="str">
        <f t="shared" si="10"/>
        <v>K</v>
      </c>
      <c r="AA67" s="20" t="str">
        <f t="shared" si="11"/>
        <v>A</v>
      </c>
    </row>
    <row r="68" spans="10:27" ht="16.5" customHeight="1">
      <c r="J68" s="29">
        <v>64</v>
      </c>
      <c r="K68" s="19" t="s">
        <v>35</v>
      </c>
      <c r="L68" s="19" t="s">
        <v>42</v>
      </c>
      <c r="M68" s="19" t="s">
        <v>43</v>
      </c>
      <c r="N68" s="19" t="s">
        <v>33</v>
      </c>
      <c r="O68" s="19" t="s">
        <v>35</v>
      </c>
      <c r="Q68" s="20">
        <f t="shared" si="2"/>
        <v>3</v>
      </c>
      <c r="R68" s="20">
        <f t="shared" si="3"/>
        <v>8</v>
      </c>
      <c r="S68" s="20">
        <f t="shared" si="4"/>
        <v>9</v>
      </c>
      <c r="T68" s="20">
        <f t="shared" si="5"/>
        <v>6</v>
      </c>
      <c r="U68" s="20">
        <f t="shared" si="6"/>
        <v>3</v>
      </c>
      <c r="W68" s="20" t="str">
        <f t="shared" si="7"/>
        <v>M1</v>
      </c>
      <c r="X68" s="20" t="str">
        <f t="shared" si="8"/>
        <v>K</v>
      </c>
      <c r="Y68" s="20" t="str">
        <f t="shared" si="9"/>
        <v>Q</v>
      </c>
      <c r="Z68" s="20" t="str">
        <f t="shared" si="10"/>
        <v>M4</v>
      </c>
      <c r="AA68" s="20" t="str">
        <f t="shared" si="11"/>
        <v>M1</v>
      </c>
    </row>
    <row r="69" spans="10:27" ht="16.5" customHeight="1">
      <c r="J69" s="16">
        <v>65</v>
      </c>
      <c r="K69" s="19" t="s">
        <v>42</v>
      </c>
      <c r="L69" s="19" t="s">
        <v>68</v>
      </c>
      <c r="M69" s="19" t="s">
        <v>143</v>
      </c>
      <c r="N69" s="19" t="s">
        <v>43</v>
      </c>
      <c r="O69" s="19" t="s">
        <v>36</v>
      </c>
      <c r="Q69" s="20">
        <f t="shared" ref="Q69:Q132" si="13">IF(K69="","",VLOOKUP(K69,$A:$H,8,FALSE))</f>
        <v>8</v>
      </c>
      <c r="R69" s="20">
        <f t="shared" ref="R69:R132" si="14">IF(L69="","",VLOOKUP(L69,$A:$H,8,FALSE))</f>
        <v>13</v>
      </c>
      <c r="S69" s="20">
        <f t="shared" ref="S69:S132" si="15">IF(M69="","",VLOOKUP(M69,$A:$H,8,FALSE))</f>
        <v>4</v>
      </c>
      <c r="T69" s="20">
        <f t="shared" ref="T69:T132" si="16">IF(N69="","",VLOOKUP(N69,$A:$H,8,FALSE))</f>
        <v>9</v>
      </c>
      <c r="U69" s="20">
        <f t="shared" ref="U69:U132" si="17">IF(O69="","",VLOOKUP(O69,$A:$H,8,FALSE))</f>
        <v>4</v>
      </c>
      <c r="W69" s="20" t="str">
        <f t="shared" ref="W69:W132" si="18">IF(K69="","",VLOOKUP(K69,$A:$H,2,FALSE))</f>
        <v>K</v>
      </c>
      <c r="X69" s="20" t="str">
        <f t="shared" ref="X69:X132" si="19">IF(L69="","",VLOOKUP(L69,$A:$H,2,FALSE))</f>
        <v>M3G</v>
      </c>
      <c r="Y69" s="20" t="str">
        <f t="shared" ref="Y69:Y132" si="20">IF(M69="","",VLOOKUP(M69,$A:$H,2,FALSE))</f>
        <v>M2</v>
      </c>
      <c r="Z69" s="20" t="str">
        <f t="shared" ref="Z69:Z132" si="21">IF(N69="","",VLOOKUP(N69,$A:$H,2,FALSE))</f>
        <v>Q</v>
      </c>
      <c r="AA69" s="20" t="str">
        <f t="shared" ref="AA69:AA132" si="22">IF(O69="","",VLOOKUP(O69,$A:$H,2,FALSE))</f>
        <v>M2</v>
      </c>
    </row>
    <row r="70" spans="10:27" ht="16.5" customHeight="1">
      <c r="J70" s="16">
        <v>66</v>
      </c>
      <c r="K70" s="19" t="s">
        <v>44</v>
      </c>
      <c r="L70" s="19" t="s">
        <v>44</v>
      </c>
      <c r="M70" s="19" t="s">
        <v>141</v>
      </c>
      <c r="N70" s="19" t="s">
        <v>42</v>
      </c>
      <c r="O70" s="19" t="s">
        <v>44</v>
      </c>
      <c r="Q70" s="20">
        <f t="shared" si="13"/>
        <v>10</v>
      </c>
      <c r="R70" s="20">
        <f t="shared" si="14"/>
        <v>10</v>
      </c>
      <c r="S70" s="20">
        <f t="shared" si="15"/>
        <v>6</v>
      </c>
      <c r="T70" s="20">
        <f t="shared" si="16"/>
        <v>8</v>
      </c>
      <c r="U70" s="20">
        <f t="shared" si="17"/>
        <v>10</v>
      </c>
      <c r="W70" s="20" t="str">
        <f t="shared" si="18"/>
        <v>J</v>
      </c>
      <c r="X70" s="20" t="str">
        <f t="shared" si="19"/>
        <v>J</v>
      </c>
      <c r="Y70" s="20" t="str">
        <f t="shared" si="20"/>
        <v>M4</v>
      </c>
      <c r="Z70" s="20" t="str">
        <f t="shared" si="21"/>
        <v>K</v>
      </c>
      <c r="AA70" s="20" t="str">
        <f t="shared" si="22"/>
        <v>J</v>
      </c>
    </row>
    <row r="71" spans="10:27" ht="16.5" customHeight="1">
      <c r="J71" s="29">
        <v>67</v>
      </c>
      <c r="K71" s="19" t="s">
        <v>32</v>
      </c>
      <c r="L71" s="19" t="s">
        <v>74</v>
      </c>
      <c r="M71" s="19" t="s">
        <v>76</v>
      </c>
      <c r="N71" s="19" t="s">
        <v>42</v>
      </c>
      <c r="O71" s="19" t="s">
        <v>32</v>
      </c>
      <c r="Q71" s="20">
        <f t="shared" si="13"/>
        <v>5</v>
      </c>
      <c r="R71" s="20">
        <f t="shared" si="14"/>
        <v>16</v>
      </c>
      <c r="S71" s="20">
        <f t="shared" si="15"/>
        <v>17</v>
      </c>
      <c r="T71" s="20">
        <f t="shared" si="16"/>
        <v>8</v>
      </c>
      <c r="U71" s="20">
        <f t="shared" si="17"/>
        <v>5</v>
      </c>
      <c r="W71" s="20" t="str">
        <f t="shared" si="18"/>
        <v>M3</v>
      </c>
      <c r="X71" s="20" t="str">
        <f t="shared" si="19"/>
        <v>KG</v>
      </c>
      <c r="Y71" s="20" t="str">
        <f t="shared" si="20"/>
        <v>QG</v>
      </c>
      <c r="Z71" s="20" t="str">
        <f t="shared" si="21"/>
        <v>K</v>
      </c>
      <c r="AA71" s="20" t="str">
        <f t="shared" si="22"/>
        <v>M3</v>
      </c>
    </row>
    <row r="72" spans="10:27" ht="16.5" customHeight="1">
      <c r="J72" s="29">
        <v>68</v>
      </c>
      <c r="K72" s="19" t="s">
        <v>42</v>
      </c>
      <c r="L72" s="19" t="s">
        <v>139</v>
      </c>
      <c r="M72" s="19" t="s">
        <v>43</v>
      </c>
      <c r="N72" s="19" t="s">
        <v>42</v>
      </c>
      <c r="O72" s="19" t="s">
        <v>42</v>
      </c>
      <c r="Q72" s="20">
        <f t="shared" si="13"/>
        <v>8</v>
      </c>
      <c r="R72" s="20">
        <f t="shared" si="14"/>
        <v>9</v>
      </c>
      <c r="S72" s="20">
        <f t="shared" si="15"/>
        <v>9</v>
      </c>
      <c r="T72" s="20">
        <f t="shared" si="16"/>
        <v>8</v>
      </c>
      <c r="U72" s="20">
        <f t="shared" si="17"/>
        <v>8</v>
      </c>
      <c r="W72" s="20" t="str">
        <f t="shared" si="18"/>
        <v>K</v>
      </c>
      <c r="X72" s="20" t="str">
        <f t="shared" si="19"/>
        <v>Q</v>
      </c>
      <c r="Y72" s="20" t="str">
        <f t="shared" si="20"/>
        <v>Q</v>
      </c>
      <c r="Z72" s="20" t="str">
        <f t="shared" si="21"/>
        <v>K</v>
      </c>
      <c r="AA72" s="20" t="str">
        <f t="shared" si="22"/>
        <v>K</v>
      </c>
    </row>
    <row r="73" spans="10:27" ht="16.5" customHeight="1">
      <c r="J73" s="29">
        <v>69</v>
      </c>
      <c r="K73" s="19" t="s">
        <v>42</v>
      </c>
      <c r="L73" s="19" t="s">
        <v>42</v>
      </c>
      <c r="M73" s="19" t="s">
        <v>43</v>
      </c>
      <c r="N73" s="19" t="s">
        <v>32</v>
      </c>
      <c r="O73" s="19" t="s">
        <v>41</v>
      </c>
      <c r="Q73" s="20">
        <f t="shared" si="13"/>
        <v>8</v>
      </c>
      <c r="R73" s="20">
        <f t="shared" si="14"/>
        <v>8</v>
      </c>
      <c r="S73" s="20">
        <f t="shared" si="15"/>
        <v>9</v>
      </c>
      <c r="T73" s="20">
        <f t="shared" si="16"/>
        <v>5</v>
      </c>
      <c r="U73" s="20">
        <f t="shared" si="17"/>
        <v>7</v>
      </c>
      <c r="W73" s="20" t="str">
        <f t="shared" si="18"/>
        <v>K</v>
      </c>
      <c r="X73" s="20" t="str">
        <f t="shared" si="19"/>
        <v>K</v>
      </c>
      <c r="Y73" s="20" t="str">
        <f t="shared" si="20"/>
        <v>Q</v>
      </c>
      <c r="Z73" s="20" t="str">
        <f t="shared" si="21"/>
        <v>M3</v>
      </c>
      <c r="AA73" s="20" t="str">
        <f t="shared" si="22"/>
        <v>A</v>
      </c>
    </row>
    <row r="74" spans="10:27" ht="16.5" customHeight="1">
      <c r="J74" s="16">
        <v>70</v>
      </c>
      <c r="K74" s="19" t="s">
        <v>139</v>
      </c>
      <c r="L74" s="19" t="s">
        <v>78</v>
      </c>
      <c r="M74" s="19" t="s">
        <v>35</v>
      </c>
      <c r="N74" s="19" t="s">
        <v>36</v>
      </c>
      <c r="O74" s="19" t="s">
        <v>34</v>
      </c>
      <c r="Q74" s="20">
        <f t="shared" si="13"/>
        <v>9</v>
      </c>
      <c r="R74" s="20">
        <f t="shared" si="14"/>
        <v>18</v>
      </c>
      <c r="S74" s="20">
        <f t="shared" si="15"/>
        <v>3</v>
      </c>
      <c r="T74" s="20">
        <f t="shared" si="16"/>
        <v>4</v>
      </c>
      <c r="U74" s="20">
        <f t="shared" si="17"/>
        <v>2</v>
      </c>
      <c r="W74" s="20" t="str">
        <f t="shared" si="18"/>
        <v>Q</v>
      </c>
      <c r="X74" s="20" t="str">
        <f t="shared" si="19"/>
        <v>JG</v>
      </c>
      <c r="Y74" s="20" t="str">
        <f t="shared" si="20"/>
        <v>M1</v>
      </c>
      <c r="Z74" s="20" t="str">
        <f t="shared" si="21"/>
        <v>M2</v>
      </c>
      <c r="AA74" s="20" t="str">
        <f t="shared" si="22"/>
        <v>Scatter</v>
      </c>
    </row>
    <row r="75" spans="10:27" ht="16.5" customHeight="1">
      <c r="J75" s="16">
        <v>71</v>
      </c>
      <c r="K75" s="19" t="s">
        <v>32</v>
      </c>
      <c r="L75" s="19" t="s">
        <v>33</v>
      </c>
      <c r="M75" s="19" t="s">
        <v>143</v>
      </c>
      <c r="N75" s="19" t="s">
        <v>43</v>
      </c>
      <c r="O75" s="19" t="s">
        <v>35</v>
      </c>
      <c r="Q75" s="20">
        <f t="shared" si="13"/>
        <v>5</v>
      </c>
      <c r="R75" s="20">
        <f t="shared" si="14"/>
        <v>6</v>
      </c>
      <c r="S75" s="20">
        <f t="shared" si="15"/>
        <v>4</v>
      </c>
      <c r="T75" s="20">
        <f t="shared" si="16"/>
        <v>9</v>
      </c>
      <c r="U75" s="20">
        <f t="shared" si="17"/>
        <v>3</v>
      </c>
      <c r="W75" s="20" t="str">
        <f t="shared" si="18"/>
        <v>M3</v>
      </c>
      <c r="X75" s="20" t="str">
        <f t="shared" si="19"/>
        <v>M4</v>
      </c>
      <c r="Y75" s="20" t="str">
        <f t="shared" si="20"/>
        <v>M2</v>
      </c>
      <c r="Z75" s="20" t="str">
        <f t="shared" si="21"/>
        <v>Q</v>
      </c>
      <c r="AA75" s="20" t="str">
        <f t="shared" si="22"/>
        <v>M1</v>
      </c>
    </row>
    <row r="76" spans="10:27" ht="16.5" customHeight="1">
      <c r="J76" s="29">
        <v>72</v>
      </c>
      <c r="K76" s="19" t="s">
        <v>35</v>
      </c>
      <c r="L76" s="19" t="s">
        <v>42</v>
      </c>
      <c r="M76" s="19" t="s">
        <v>71</v>
      </c>
      <c r="N76" s="19" t="s">
        <v>74</v>
      </c>
      <c r="O76" s="19" t="s">
        <v>32</v>
      </c>
      <c r="Q76" s="20">
        <f t="shared" si="13"/>
        <v>3</v>
      </c>
      <c r="R76" s="20">
        <f t="shared" si="14"/>
        <v>8</v>
      </c>
      <c r="S76" s="20">
        <f t="shared" si="15"/>
        <v>15</v>
      </c>
      <c r="T76" s="20">
        <f t="shared" si="16"/>
        <v>16</v>
      </c>
      <c r="U76" s="20">
        <f t="shared" si="17"/>
        <v>5</v>
      </c>
      <c r="W76" s="20" t="str">
        <f t="shared" si="18"/>
        <v>M1</v>
      </c>
      <c r="X76" s="20" t="str">
        <f t="shared" si="19"/>
        <v>K</v>
      </c>
      <c r="Y76" s="20" t="str">
        <f t="shared" si="20"/>
        <v>AG</v>
      </c>
      <c r="Z76" s="20" t="str">
        <f t="shared" si="21"/>
        <v>KG</v>
      </c>
      <c r="AA76" s="20" t="str">
        <f t="shared" si="22"/>
        <v>M3</v>
      </c>
    </row>
    <row r="77" spans="10:27" ht="16.5" customHeight="1">
      <c r="J77" s="29">
        <v>73</v>
      </c>
      <c r="K77" s="19" t="s">
        <v>44</v>
      </c>
      <c r="L77" s="19" t="s">
        <v>44</v>
      </c>
      <c r="M77" s="19" t="s">
        <v>43</v>
      </c>
      <c r="N77" s="19" t="s">
        <v>44</v>
      </c>
      <c r="O77" s="19" t="s">
        <v>32</v>
      </c>
      <c r="Q77" s="20">
        <f t="shared" si="13"/>
        <v>10</v>
      </c>
      <c r="R77" s="20">
        <f t="shared" si="14"/>
        <v>10</v>
      </c>
      <c r="S77" s="20">
        <f t="shared" si="15"/>
        <v>9</v>
      </c>
      <c r="T77" s="20">
        <f t="shared" si="16"/>
        <v>10</v>
      </c>
      <c r="U77" s="20">
        <f t="shared" si="17"/>
        <v>5</v>
      </c>
      <c r="W77" s="20" t="str">
        <f t="shared" si="18"/>
        <v>J</v>
      </c>
      <c r="X77" s="20" t="str">
        <f t="shared" si="19"/>
        <v>J</v>
      </c>
      <c r="Y77" s="20" t="str">
        <f t="shared" si="20"/>
        <v>Q</v>
      </c>
      <c r="Z77" s="20" t="str">
        <f t="shared" si="21"/>
        <v>J</v>
      </c>
      <c r="AA77" s="20" t="str">
        <f t="shared" si="22"/>
        <v>M3</v>
      </c>
    </row>
    <row r="78" spans="10:27" ht="16.5" customHeight="1">
      <c r="J78" s="29">
        <v>74</v>
      </c>
      <c r="K78" s="19" t="s">
        <v>139</v>
      </c>
      <c r="L78" s="19" t="s">
        <v>76</v>
      </c>
      <c r="M78" s="19" t="s">
        <v>76</v>
      </c>
      <c r="N78" s="19" t="s">
        <v>36</v>
      </c>
      <c r="O78" s="19" t="s">
        <v>32</v>
      </c>
      <c r="Q78" s="20">
        <f t="shared" si="13"/>
        <v>9</v>
      </c>
      <c r="R78" s="20">
        <f t="shared" si="14"/>
        <v>17</v>
      </c>
      <c r="S78" s="20">
        <f t="shared" si="15"/>
        <v>17</v>
      </c>
      <c r="T78" s="20">
        <f t="shared" si="16"/>
        <v>4</v>
      </c>
      <c r="U78" s="20">
        <f t="shared" si="17"/>
        <v>5</v>
      </c>
      <c r="W78" s="20" t="str">
        <f t="shared" si="18"/>
        <v>Q</v>
      </c>
      <c r="X78" s="20" t="str">
        <f t="shared" si="19"/>
        <v>QG</v>
      </c>
      <c r="Y78" s="20" t="str">
        <f t="shared" si="20"/>
        <v>QG</v>
      </c>
      <c r="Z78" s="20" t="str">
        <f t="shared" si="21"/>
        <v>M2</v>
      </c>
      <c r="AA78" s="20" t="str">
        <f t="shared" si="22"/>
        <v>M3</v>
      </c>
    </row>
    <row r="79" spans="10:27" ht="16.5" customHeight="1">
      <c r="J79" s="16">
        <v>75</v>
      </c>
      <c r="K79" s="19" t="s">
        <v>44</v>
      </c>
      <c r="L79" s="19" t="s">
        <v>42</v>
      </c>
      <c r="M79" s="19" t="s">
        <v>34</v>
      </c>
      <c r="N79" s="19" t="s">
        <v>43</v>
      </c>
      <c r="O79" s="19" t="s">
        <v>42</v>
      </c>
      <c r="Q79" s="20">
        <f t="shared" si="13"/>
        <v>10</v>
      </c>
      <c r="R79" s="20">
        <f t="shared" si="14"/>
        <v>8</v>
      </c>
      <c r="S79" s="20">
        <f t="shared" si="15"/>
        <v>2</v>
      </c>
      <c r="T79" s="20">
        <f t="shared" si="16"/>
        <v>9</v>
      </c>
      <c r="U79" s="20">
        <f t="shared" si="17"/>
        <v>8</v>
      </c>
      <c r="W79" s="20" t="str">
        <f t="shared" si="18"/>
        <v>J</v>
      </c>
      <c r="X79" s="20" t="str">
        <f t="shared" si="19"/>
        <v>K</v>
      </c>
      <c r="Y79" s="20" t="str">
        <f t="shared" si="20"/>
        <v>Scatter</v>
      </c>
      <c r="Z79" s="20" t="str">
        <f t="shared" si="21"/>
        <v>Q</v>
      </c>
      <c r="AA79" s="20" t="str">
        <f t="shared" si="22"/>
        <v>K</v>
      </c>
    </row>
    <row r="80" spans="10:27" ht="16.5" customHeight="1">
      <c r="J80" s="16">
        <v>76</v>
      </c>
      <c r="K80" s="19" t="s">
        <v>41</v>
      </c>
      <c r="L80" s="19" t="s">
        <v>139</v>
      </c>
      <c r="M80" s="19" t="s">
        <v>140</v>
      </c>
      <c r="N80" s="19" t="s">
        <v>74</v>
      </c>
      <c r="O80" s="19" t="s">
        <v>43</v>
      </c>
      <c r="Q80" s="20">
        <f t="shared" si="13"/>
        <v>7</v>
      </c>
      <c r="R80" s="20">
        <f t="shared" si="14"/>
        <v>9</v>
      </c>
      <c r="S80" s="20">
        <f t="shared" si="15"/>
        <v>10</v>
      </c>
      <c r="T80" s="20">
        <f t="shared" si="16"/>
        <v>16</v>
      </c>
      <c r="U80" s="20">
        <f t="shared" si="17"/>
        <v>9</v>
      </c>
      <c r="W80" s="20" t="str">
        <f t="shared" si="18"/>
        <v>A</v>
      </c>
      <c r="X80" s="20" t="str">
        <f t="shared" si="19"/>
        <v>Q</v>
      </c>
      <c r="Y80" s="20" t="str">
        <f t="shared" si="20"/>
        <v>J</v>
      </c>
      <c r="Z80" s="20" t="str">
        <f t="shared" si="21"/>
        <v>KG</v>
      </c>
      <c r="AA80" s="20" t="str">
        <f t="shared" si="22"/>
        <v>Q</v>
      </c>
    </row>
    <row r="81" spans="10:27" ht="16.5" customHeight="1">
      <c r="J81" s="29">
        <v>77</v>
      </c>
      <c r="K81" s="19" t="s">
        <v>35</v>
      </c>
      <c r="L81" s="19" t="s">
        <v>74</v>
      </c>
      <c r="M81" s="19" t="s">
        <v>35</v>
      </c>
      <c r="N81" s="19" t="s">
        <v>70</v>
      </c>
      <c r="O81" s="19" t="s">
        <v>44</v>
      </c>
      <c r="Q81" s="20">
        <f t="shared" si="13"/>
        <v>3</v>
      </c>
      <c r="R81" s="20">
        <f t="shared" si="14"/>
        <v>16</v>
      </c>
      <c r="S81" s="20">
        <f t="shared" si="15"/>
        <v>3</v>
      </c>
      <c r="T81" s="20">
        <f t="shared" si="16"/>
        <v>14</v>
      </c>
      <c r="U81" s="20">
        <f t="shared" si="17"/>
        <v>10</v>
      </c>
      <c r="W81" s="20" t="str">
        <f t="shared" si="18"/>
        <v>M1</v>
      </c>
      <c r="X81" s="20" t="str">
        <f t="shared" si="19"/>
        <v>KG</v>
      </c>
      <c r="Y81" s="20" t="str">
        <f t="shared" si="20"/>
        <v>M1</v>
      </c>
      <c r="Z81" s="20" t="str">
        <f t="shared" si="21"/>
        <v>M4G</v>
      </c>
      <c r="AA81" s="20" t="str">
        <f t="shared" si="22"/>
        <v>J</v>
      </c>
    </row>
    <row r="82" spans="10:27" ht="16.5">
      <c r="J82" s="29">
        <v>78</v>
      </c>
      <c r="K82" s="19" t="s">
        <v>44</v>
      </c>
      <c r="L82" s="19" t="s">
        <v>212</v>
      </c>
      <c r="M82" s="19" t="s">
        <v>140</v>
      </c>
      <c r="N82" s="19" t="s">
        <v>44</v>
      </c>
      <c r="O82" s="19" t="s">
        <v>42</v>
      </c>
      <c r="Q82" s="20">
        <f t="shared" si="13"/>
        <v>10</v>
      </c>
      <c r="R82" s="20">
        <f t="shared" si="14"/>
        <v>3</v>
      </c>
      <c r="S82" s="20">
        <f t="shared" si="15"/>
        <v>10</v>
      </c>
      <c r="T82" s="20">
        <f t="shared" si="16"/>
        <v>10</v>
      </c>
      <c r="U82" s="20">
        <f t="shared" si="17"/>
        <v>8</v>
      </c>
      <c r="W82" s="20" t="str">
        <f t="shared" si="18"/>
        <v>J</v>
      </c>
      <c r="X82" s="20" t="str">
        <f t="shared" si="19"/>
        <v>M1</v>
      </c>
      <c r="Y82" s="20" t="str">
        <f t="shared" si="20"/>
        <v>J</v>
      </c>
      <c r="Z82" s="20" t="str">
        <f t="shared" si="21"/>
        <v>J</v>
      </c>
      <c r="AA82" s="20" t="str">
        <f t="shared" si="22"/>
        <v>K</v>
      </c>
    </row>
    <row r="83" spans="10:27" ht="16.5">
      <c r="J83" s="29">
        <v>79</v>
      </c>
      <c r="K83" s="19" t="s">
        <v>43</v>
      </c>
      <c r="L83" s="19" t="s">
        <v>78</v>
      </c>
      <c r="M83" s="19" t="s">
        <v>76</v>
      </c>
      <c r="N83" s="19" t="s">
        <v>43</v>
      </c>
      <c r="O83" s="19" t="s">
        <v>42</v>
      </c>
      <c r="Q83" s="20">
        <f t="shared" si="13"/>
        <v>9</v>
      </c>
      <c r="R83" s="20">
        <f t="shared" si="14"/>
        <v>18</v>
      </c>
      <c r="S83" s="20">
        <f t="shared" si="15"/>
        <v>17</v>
      </c>
      <c r="T83" s="20">
        <f t="shared" si="16"/>
        <v>9</v>
      </c>
      <c r="U83" s="20">
        <f t="shared" si="17"/>
        <v>8</v>
      </c>
      <c r="W83" s="20" t="str">
        <f t="shared" si="18"/>
        <v>Q</v>
      </c>
      <c r="X83" s="20" t="str">
        <f t="shared" si="19"/>
        <v>JG</v>
      </c>
      <c r="Y83" s="20" t="str">
        <f t="shared" si="20"/>
        <v>QG</v>
      </c>
      <c r="Z83" s="20" t="str">
        <f t="shared" si="21"/>
        <v>Q</v>
      </c>
      <c r="AA83" s="20" t="str">
        <f t="shared" si="22"/>
        <v>K</v>
      </c>
    </row>
    <row r="84" spans="10:27" ht="16.5">
      <c r="J84" s="16">
        <v>80</v>
      </c>
      <c r="K84" s="19" t="s">
        <v>43</v>
      </c>
      <c r="L84" s="19" t="s">
        <v>142</v>
      </c>
      <c r="M84" s="19" t="s">
        <v>138</v>
      </c>
      <c r="N84" s="19" t="s">
        <v>137</v>
      </c>
      <c r="O84" s="19" t="s">
        <v>32</v>
      </c>
      <c r="Q84" s="20">
        <f t="shared" si="13"/>
        <v>9</v>
      </c>
      <c r="R84" s="20">
        <f t="shared" si="14"/>
        <v>5</v>
      </c>
      <c r="S84" s="20">
        <f t="shared" si="15"/>
        <v>8</v>
      </c>
      <c r="T84" s="20">
        <f t="shared" si="16"/>
        <v>7</v>
      </c>
      <c r="U84" s="20">
        <f t="shared" si="17"/>
        <v>5</v>
      </c>
      <c r="W84" s="20" t="str">
        <f t="shared" si="18"/>
        <v>Q</v>
      </c>
      <c r="X84" s="20" t="str">
        <f t="shared" si="19"/>
        <v>M3</v>
      </c>
      <c r="Y84" s="20" t="str">
        <f t="shared" si="20"/>
        <v>K</v>
      </c>
      <c r="Z84" s="20" t="str">
        <f t="shared" si="21"/>
        <v>A</v>
      </c>
      <c r="AA84" s="20" t="str">
        <f t="shared" si="22"/>
        <v>M3</v>
      </c>
    </row>
    <row r="85" spans="10:27" ht="16.5">
      <c r="J85" s="16">
        <v>81</v>
      </c>
      <c r="K85" s="19" t="s">
        <v>44</v>
      </c>
      <c r="L85" s="19" t="s">
        <v>142</v>
      </c>
      <c r="M85" s="19" t="s">
        <v>78</v>
      </c>
      <c r="N85" s="19" t="s">
        <v>44</v>
      </c>
      <c r="O85" s="19" t="s">
        <v>35</v>
      </c>
      <c r="Q85" s="20">
        <f t="shared" si="13"/>
        <v>10</v>
      </c>
      <c r="R85" s="20">
        <f t="shared" si="14"/>
        <v>5</v>
      </c>
      <c r="S85" s="20">
        <f t="shared" si="15"/>
        <v>18</v>
      </c>
      <c r="T85" s="20">
        <f t="shared" si="16"/>
        <v>10</v>
      </c>
      <c r="U85" s="20">
        <f t="shared" si="17"/>
        <v>3</v>
      </c>
      <c r="W85" s="20" t="str">
        <f t="shared" si="18"/>
        <v>J</v>
      </c>
      <c r="X85" s="20" t="str">
        <f t="shared" si="19"/>
        <v>M3</v>
      </c>
      <c r="Y85" s="20" t="str">
        <f t="shared" si="20"/>
        <v>JG</v>
      </c>
      <c r="Z85" s="20" t="str">
        <f t="shared" si="21"/>
        <v>J</v>
      </c>
      <c r="AA85" s="20" t="str">
        <f t="shared" si="22"/>
        <v>M1</v>
      </c>
    </row>
    <row r="86" spans="10:27" ht="16.5">
      <c r="J86" s="29">
        <v>82</v>
      </c>
      <c r="K86" s="19" t="s">
        <v>33</v>
      </c>
      <c r="L86" s="19" t="s">
        <v>212</v>
      </c>
      <c r="M86" s="19" t="s">
        <v>140</v>
      </c>
      <c r="N86" s="19" t="s">
        <v>33</v>
      </c>
      <c r="O86" s="19" t="s">
        <v>32</v>
      </c>
      <c r="Q86" s="20">
        <f t="shared" si="13"/>
        <v>6</v>
      </c>
      <c r="R86" s="20">
        <f t="shared" si="14"/>
        <v>3</v>
      </c>
      <c r="S86" s="20">
        <f t="shared" si="15"/>
        <v>10</v>
      </c>
      <c r="T86" s="20">
        <f t="shared" si="16"/>
        <v>6</v>
      </c>
      <c r="U86" s="20">
        <f t="shared" si="17"/>
        <v>5</v>
      </c>
      <c r="W86" s="20" t="str">
        <f t="shared" si="18"/>
        <v>M4</v>
      </c>
      <c r="X86" s="20" t="str">
        <f t="shared" si="19"/>
        <v>M1</v>
      </c>
      <c r="Y86" s="20" t="str">
        <f t="shared" si="20"/>
        <v>J</v>
      </c>
      <c r="Z86" s="20" t="str">
        <f t="shared" si="21"/>
        <v>M4</v>
      </c>
      <c r="AA86" s="20" t="str">
        <f t="shared" si="22"/>
        <v>M3</v>
      </c>
    </row>
    <row r="87" spans="10:27" ht="16.5">
      <c r="J87" s="29">
        <v>83</v>
      </c>
      <c r="K87" s="19" t="s">
        <v>41</v>
      </c>
      <c r="L87" s="19" t="s">
        <v>74</v>
      </c>
      <c r="M87" s="19" t="s">
        <v>71</v>
      </c>
      <c r="N87" s="19" t="s">
        <v>35</v>
      </c>
      <c r="O87" s="19" t="s">
        <v>44</v>
      </c>
      <c r="Q87" s="20">
        <f t="shared" si="13"/>
        <v>7</v>
      </c>
      <c r="R87" s="20">
        <f t="shared" si="14"/>
        <v>16</v>
      </c>
      <c r="S87" s="20">
        <f t="shared" si="15"/>
        <v>15</v>
      </c>
      <c r="T87" s="20">
        <f t="shared" si="16"/>
        <v>3</v>
      </c>
      <c r="U87" s="20">
        <f t="shared" si="17"/>
        <v>10</v>
      </c>
      <c r="W87" s="20" t="str">
        <f t="shared" si="18"/>
        <v>A</v>
      </c>
      <c r="X87" s="20" t="str">
        <f t="shared" si="19"/>
        <v>KG</v>
      </c>
      <c r="Y87" s="20" t="str">
        <f t="shared" si="20"/>
        <v>AG</v>
      </c>
      <c r="Z87" s="20" t="str">
        <f t="shared" si="21"/>
        <v>M1</v>
      </c>
      <c r="AA87" s="20" t="str">
        <f t="shared" si="22"/>
        <v>J</v>
      </c>
    </row>
    <row r="88" spans="10:27" ht="16.5">
      <c r="J88" s="29">
        <v>84</v>
      </c>
      <c r="K88" s="19" t="s">
        <v>43</v>
      </c>
      <c r="L88" s="19" t="s">
        <v>138</v>
      </c>
      <c r="M88" s="19" t="s">
        <v>76</v>
      </c>
      <c r="N88" s="19" t="s">
        <v>42</v>
      </c>
      <c r="O88" s="19" t="s">
        <v>41</v>
      </c>
      <c r="Q88" s="20">
        <f t="shared" si="13"/>
        <v>9</v>
      </c>
      <c r="R88" s="20">
        <f t="shared" si="14"/>
        <v>8</v>
      </c>
      <c r="S88" s="20">
        <f t="shared" si="15"/>
        <v>17</v>
      </c>
      <c r="T88" s="20">
        <f t="shared" si="16"/>
        <v>8</v>
      </c>
      <c r="U88" s="20">
        <f t="shared" si="17"/>
        <v>7</v>
      </c>
      <c r="W88" s="20" t="str">
        <f t="shared" si="18"/>
        <v>Q</v>
      </c>
      <c r="X88" s="20" t="str">
        <f t="shared" si="19"/>
        <v>K</v>
      </c>
      <c r="Y88" s="20" t="str">
        <f t="shared" si="20"/>
        <v>QG</v>
      </c>
      <c r="Z88" s="20" t="str">
        <f t="shared" si="21"/>
        <v>K</v>
      </c>
      <c r="AA88" s="20" t="str">
        <f t="shared" si="22"/>
        <v>A</v>
      </c>
    </row>
    <row r="89" spans="10:27" ht="16.5">
      <c r="J89" s="16">
        <v>85</v>
      </c>
      <c r="K89" s="19" t="s">
        <v>43</v>
      </c>
      <c r="L89" s="19" t="s">
        <v>76</v>
      </c>
      <c r="M89" s="19" t="s">
        <v>32</v>
      </c>
      <c r="N89" s="19" t="s">
        <v>73</v>
      </c>
      <c r="O89" s="19" t="s">
        <v>32</v>
      </c>
      <c r="Q89" s="20">
        <f t="shared" si="13"/>
        <v>9</v>
      </c>
      <c r="R89" s="20">
        <f t="shared" si="14"/>
        <v>17</v>
      </c>
      <c r="S89" s="20">
        <f t="shared" si="15"/>
        <v>5</v>
      </c>
      <c r="T89" s="20">
        <f t="shared" si="16"/>
        <v>16</v>
      </c>
      <c r="U89" s="20">
        <f t="shared" si="17"/>
        <v>5</v>
      </c>
      <c r="W89" s="20" t="str">
        <f t="shared" si="18"/>
        <v>Q</v>
      </c>
      <c r="X89" s="20" t="str">
        <f t="shared" si="19"/>
        <v>QG</v>
      </c>
      <c r="Y89" s="20" t="str">
        <f t="shared" si="20"/>
        <v>M3</v>
      </c>
      <c r="Z89" s="20" t="str">
        <f t="shared" si="21"/>
        <v>KG</v>
      </c>
      <c r="AA89" s="20" t="str">
        <f t="shared" si="22"/>
        <v>M3</v>
      </c>
    </row>
    <row r="90" spans="10:27" ht="16.5">
      <c r="J90" s="16">
        <v>86</v>
      </c>
      <c r="K90" s="19" t="s">
        <v>42</v>
      </c>
      <c r="L90" s="19" t="s">
        <v>139</v>
      </c>
      <c r="M90" s="19" t="s">
        <v>34</v>
      </c>
      <c r="N90" s="19" t="s">
        <v>36</v>
      </c>
      <c r="O90" s="19" t="s">
        <v>41</v>
      </c>
      <c r="Q90" s="20">
        <f t="shared" si="13"/>
        <v>8</v>
      </c>
      <c r="R90" s="20">
        <f t="shared" si="14"/>
        <v>9</v>
      </c>
      <c r="S90" s="20">
        <f t="shared" si="15"/>
        <v>2</v>
      </c>
      <c r="T90" s="20">
        <f t="shared" si="16"/>
        <v>4</v>
      </c>
      <c r="U90" s="20">
        <f t="shared" si="17"/>
        <v>7</v>
      </c>
      <c r="W90" s="20" t="str">
        <f t="shared" si="18"/>
        <v>K</v>
      </c>
      <c r="X90" s="20" t="str">
        <f t="shared" si="19"/>
        <v>Q</v>
      </c>
      <c r="Y90" s="20" t="str">
        <f t="shared" si="20"/>
        <v>Scatter</v>
      </c>
      <c r="Z90" s="20" t="str">
        <f t="shared" si="21"/>
        <v>M2</v>
      </c>
      <c r="AA90" s="20" t="str">
        <f t="shared" si="22"/>
        <v>A</v>
      </c>
    </row>
    <row r="91" spans="10:27" ht="16.5">
      <c r="J91" s="29">
        <v>87</v>
      </c>
      <c r="K91" s="19" t="s">
        <v>43</v>
      </c>
      <c r="L91" s="19" t="s">
        <v>78</v>
      </c>
      <c r="M91" s="19" t="s">
        <v>140</v>
      </c>
      <c r="N91" s="19" t="s">
        <v>41</v>
      </c>
      <c r="O91" s="19" t="s">
        <v>33</v>
      </c>
      <c r="Q91" s="20">
        <f t="shared" si="13"/>
        <v>9</v>
      </c>
      <c r="R91" s="20">
        <f t="shared" si="14"/>
        <v>18</v>
      </c>
      <c r="S91" s="20">
        <f t="shared" si="15"/>
        <v>10</v>
      </c>
      <c r="T91" s="20">
        <f t="shared" si="16"/>
        <v>7</v>
      </c>
      <c r="U91" s="20">
        <f t="shared" si="17"/>
        <v>6</v>
      </c>
      <c r="W91" s="20" t="str">
        <f t="shared" si="18"/>
        <v>Q</v>
      </c>
      <c r="X91" s="20" t="str">
        <f t="shared" si="19"/>
        <v>JG</v>
      </c>
      <c r="Y91" s="20" t="str">
        <f t="shared" si="20"/>
        <v>J</v>
      </c>
      <c r="Z91" s="20" t="str">
        <f t="shared" si="21"/>
        <v>A</v>
      </c>
      <c r="AA91" s="20" t="str">
        <f t="shared" si="22"/>
        <v>M4</v>
      </c>
    </row>
    <row r="92" spans="10:27" ht="16.5">
      <c r="J92" s="29">
        <v>88</v>
      </c>
      <c r="K92" s="19" t="s">
        <v>140</v>
      </c>
      <c r="L92" s="19" t="s">
        <v>33</v>
      </c>
      <c r="M92" s="19" t="s">
        <v>78</v>
      </c>
      <c r="N92" s="19" t="s">
        <v>42</v>
      </c>
      <c r="O92" s="19" t="s">
        <v>41</v>
      </c>
      <c r="Q92" s="20">
        <f t="shared" si="13"/>
        <v>10</v>
      </c>
      <c r="R92" s="20">
        <f t="shared" si="14"/>
        <v>6</v>
      </c>
      <c r="S92" s="20">
        <f t="shared" si="15"/>
        <v>18</v>
      </c>
      <c r="T92" s="20">
        <f t="shared" si="16"/>
        <v>8</v>
      </c>
      <c r="U92" s="20">
        <f t="shared" si="17"/>
        <v>7</v>
      </c>
      <c r="W92" s="20" t="str">
        <f t="shared" si="18"/>
        <v>J</v>
      </c>
      <c r="X92" s="20" t="str">
        <f t="shared" si="19"/>
        <v>M4</v>
      </c>
      <c r="Y92" s="20" t="str">
        <f t="shared" si="20"/>
        <v>JG</v>
      </c>
      <c r="Z92" s="20" t="str">
        <f t="shared" si="21"/>
        <v>K</v>
      </c>
      <c r="AA92" s="20" t="str">
        <f t="shared" si="22"/>
        <v>A</v>
      </c>
    </row>
    <row r="93" spans="10:27" ht="16.5">
      <c r="J93" s="29">
        <v>89</v>
      </c>
      <c r="K93" s="19" t="s">
        <v>41</v>
      </c>
      <c r="L93" s="19" t="s">
        <v>33</v>
      </c>
      <c r="M93" s="19" t="s">
        <v>141</v>
      </c>
      <c r="N93" s="19" t="s">
        <v>33</v>
      </c>
      <c r="O93" s="19" t="s">
        <v>44</v>
      </c>
      <c r="Q93" s="20">
        <f t="shared" si="13"/>
        <v>7</v>
      </c>
      <c r="R93" s="20">
        <f t="shared" si="14"/>
        <v>6</v>
      </c>
      <c r="S93" s="20">
        <f t="shared" si="15"/>
        <v>6</v>
      </c>
      <c r="T93" s="20">
        <f t="shared" si="16"/>
        <v>6</v>
      </c>
      <c r="U93" s="20">
        <f t="shared" si="17"/>
        <v>10</v>
      </c>
      <c r="W93" s="20" t="str">
        <f t="shared" si="18"/>
        <v>A</v>
      </c>
      <c r="X93" s="20" t="str">
        <f t="shared" si="19"/>
        <v>M4</v>
      </c>
      <c r="Y93" s="20" t="str">
        <f t="shared" si="20"/>
        <v>M4</v>
      </c>
      <c r="Z93" s="20" t="str">
        <f t="shared" si="21"/>
        <v>M4</v>
      </c>
      <c r="AA93" s="20" t="str">
        <f t="shared" si="22"/>
        <v>J</v>
      </c>
    </row>
    <row r="94" spans="10:27" ht="16.5">
      <c r="J94" s="16">
        <v>90</v>
      </c>
      <c r="K94" s="19" t="s">
        <v>43</v>
      </c>
      <c r="L94" s="19" t="s">
        <v>78</v>
      </c>
      <c r="M94" s="19" t="s">
        <v>70</v>
      </c>
      <c r="N94" s="19" t="s">
        <v>44</v>
      </c>
      <c r="O94" s="19" t="s">
        <v>44</v>
      </c>
      <c r="Q94" s="20">
        <f t="shared" si="13"/>
        <v>9</v>
      </c>
      <c r="R94" s="20">
        <f t="shared" si="14"/>
        <v>18</v>
      </c>
      <c r="S94" s="20">
        <f t="shared" si="15"/>
        <v>14</v>
      </c>
      <c r="T94" s="20">
        <f t="shared" si="16"/>
        <v>10</v>
      </c>
      <c r="U94" s="20">
        <f t="shared" si="17"/>
        <v>10</v>
      </c>
      <c r="W94" s="20" t="str">
        <f t="shared" si="18"/>
        <v>Q</v>
      </c>
      <c r="X94" s="20" t="str">
        <f t="shared" si="19"/>
        <v>JG</v>
      </c>
      <c r="Y94" s="20" t="str">
        <f t="shared" si="20"/>
        <v>M4G</v>
      </c>
      <c r="Z94" s="20" t="str">
        <f t="shared" si="21"/>
        <v>J</v>
      </c>
      <c r="AA94" s="20" t="str">
        <f t="shared" si="22"/>
        <v>J</v>
      </c>
    </row>
    <row r="95" spans="10:27" ht="16.5">
      <c r="J95" s="16">
        <v>91</v>
      </c>
      <c r="K95" s="19" t="s">
        <v>33</v>
      </c>
      <c r="L95" s="19" t="s">
        <v>139</v>
      </c>
      <c r="M95" s="19" t="s">
        <v>140</v>
      </c>
      <c r="N95" s="19" t="s">
        <v>33</v>
      </c>
      <c r="O95" s="19" t="s">
        <v>44</v>
      </c>
      <c r="Q95" s="20">
        <f t="shared" si="13"/>
        <v>6</v>
      </c>
      <c r="R95" s="20">
        <f t="shared" si="14"/>
        <v>9</v>
      </c>
      <c r="S95" s="20">
        <f t="shared" si="15"/>
        <v>10</v>
      </c>
      <c r="T95" s="20">
        <f t="shared" si="16"/>
        <v>6</v>
      </c>
      <c r="U95" s="20">
        <f t="shared" si="17"/>
        <v>10</v>
      </c>
      <c r="W95" s="20" t="str">
        <f t="shared" si="18"/>
        <v>M4</v>
      </c>
      <c r="X95" s="20" t="str">
        <f t="shared" si="19"/>
        <v>Q</v>
      </c>
      <c r="Y95" s="20" t="str">
        <f t="shared" si="20"/>
        <v>J</v>
      </c>
      <c r="Z95" s="20" t="str">
        <f t="shared" si="21"/>
        <v>M4</v>
      </c>
      <c r="AA95" s="20" t="str">
        <f t="shared" si="22"/>
        <v>J</v>
      </c>
    </row>
    <row r="96" spans="10:27" ht="16.5">
      <c r="J96" s="29">
        <v>92</v>
      </c>
      <c r="K96" s="19" t="s">
        <v>33</v>
      </c>
      <c r="L96" s="19" t="s">
        <v>41</v>
      </c>
      <c r="M96" s="19" t="s">
        <v>43</v>
      </c>
      <c r="N96" s="19" t="s">
        <v>42</v>
      </c>
      <c r="O96" s="19" t="s">
        <v>41</v>
      </c>
      <c r="Q96" s="20">
        <f t="shared" si="13"/>
        <v>6</v>
      </c>
      <c r="R96" s="20">
        <f t="shared" si="14"/>
        <v>7</v>
      </c>
      <c r="S96" s="20">
        <f t="shared" si="15"/>
        <v>9</v>
      </c>
      <c r="T96" s="20">
        <f t="shared" si="16"/>
        <v>8</v>
      </c>
      <c r="U96" s="20">
        <f t="shared" si="17"/>
        <v>7</v>
      </c>
      <c r="W96" s="20" t="str">
        <f t="shared" si="18"/>
        <v>M4</v>
      </c>
      <c r="X96" s="20" t="str">
        <f t="shared" si="19"/>
        <v>A</v>
      </c>
      <c r="Y96" s="20" t="str">
        <f t="shared" si="20"/>
        <v>Q</v>
      </c>
      <c r="Z96" s="20" t="str">
        <f t="shared" si="21"/>
        <v>K</v>
      </c>
      <c r="AA96" s="20" t="str">
        <f t="shared" si="22"/>
        <v>A</v>
      </c>
    </row>
    <row r="97" spans="10:27" ht="16.5">
      <c r="J97" s="29">
        <v>93</v>
      </c>
      <c r="K97" s="19" t="s">
        <v>42</v>
      </c>
      <c r="L97" s="19" t="s">
        <v>34</v>
      </c>
      <c r="M97" s="19" t="s">
        <v>35</v>
      </c>
      <c r="N97" s="19" t="s">
        <v>70</v>
      </c>
      <c r="O97" s="19" t="s">
        <v>43</v>
      </c>
      <c r="Q97" s="20">
        <f t="shared" si="13"/>
        <v>8</v>
      </c>
      <c r="R97" s="20">
        <f t="shared" si="14"/>
        <v>2</v>
      </c>
      <c r="S97" s="20">
        <f t="shared" si="15"/>
        <v>3</v>
      </c>
      <c r="T97" s="20">
        <f t="shared" si="16"/>
        <v>14</v>
      </c>
      <c r="U97" s="20">
        <f t="shared" si="17"/>
        <v>9</v>
      </c>
      <c r="W97" s="20" t="str">
        <f t="shared" si="18"/>
        <v>K</v>
      </c>
      <c r="X97" s="20" t="str">
        <f t="shared" si="19"/>
        <v>Scatter</v>
      </c>
      <c r="Y97" s="20" t="str">
        <f t="shared" si="20"/>
        <v>M1</v>
      </c>
      <c r="Z97" s="20" t="str">
        <f t="shared" si="21"/>
        <v>M4G</v>
      </c>
      <c r="AA97" s="20" t="str">
        <f t="shared" si="22"/>
        <v>Q</v>
      </c>
    </row>
    <row r="98" spans="10:27" ht="16.5">
      <c r="J98" s="29">
        <v>94</v>
      </c>
      <c r="K98" s="19" t="s">
        <v>44</v>
      </c>
      <c r="L98" s="19" t="s">
        <v>137</v>
      </c>
      <c r="M98" s="19" t="s">
        <v>141</v>
      </c>
      <c r="N98" s="19" t="s">
        <v>43</v>
      </c>
      <c r="O98" s="19" t="s">
        <v>44</v>
      </c>
      <c r="Q98" s="20">
        <f t="shared" si="13"/>
        <v>10</v>
      </c>
      <c r="R98" s="20">
        <f t="shared" si="14"/>
        <v>7</v>
      </c>
      <c r="S98" s="20">
        <f t="shared" si="15"/>
        <v>6</v>
      </c>
      <c r="T98" s="20">
        <f t="shared" si="16"/>
        <v>9</v>
      </c>
      <c r="U98" s="20">
        <f t="shared" si="17"/>
        <v>10</v>
      </c>
      <c r="W98" s="20" t="str">
        <f t="shared" si="18"/>
        <v>J</v>
      </c>
      <c r="X98" s="20" t="str">
        <f t="shared" si="19"/>
        <v>A</v>
      </c>
      <c r="Y98" s="20" t="str">
        <f t="shared" si="20"/>
        <v>M4</v>
      </c>
      <c r="Z98" s="20" t="str">
        <f t="shared" si="21"/>
        <v>Q</v>
      </c>
      <c r="AA98" s="20" t="str">
        <f t="shared" si="22"/>
        <v>J</v>
      </c>
    </row>
    <row r="99" spans="10:27" ht="16.5">
      <c r="J99" s="16">
        <v>95</v>
      </c>
      <c r="K99" s="19" t="s">
        <v>43</v>
      </c>
      <c r="L99" s="19" t="s">
        <v>142</v>
      </c>
      <c r="M99" s="19" t="s">
        <v>141</v>
      </c>
      <c r="N99" s="19" t="s">
        <v>33</v>
      </c>
      <c r="O99" s="19" t="s">
        <v>42</v>
      </c>
      <c r="Q99" s="20">
        <f t="shared" si="13"/>
        <v>9</v>
      </c>
      <c r="R99" s="20">
        <f t="shared" si="14"/>
        <v>5</v>
      </c>
      <c r="S99" s="20">
        <f t="shared" si="15"/>
        <v>6</v>
      </c>
      <c r="T99" s="20">
        <f t="shared" si="16"/>
        <v>6</v>
      </c>
      <c r="U99" s="20">
        <f t="shared" si="17"/>
        <v>8</v>
      </c>
      <c r="W99" s="20" t="str">
        <f t="shared" si="18"/>
        <v>Q</v>
      </c>
      <c r="X99" s="20" t="str">
        <f t="shared" si="19"/>
        <v>M3</v>
      </c>
      <c r="Y99" s="20" t="str">
        <f t="shared" si="20"/>
        <v>M4</v>
      </c>
      <c r="Z99" s="20" t="str">
        <f t="shared" si="21"/>
        <v>M4</v>
      </c>
      <c r="AA99" s="20" t="str">
        <f t="shared" si="22"/>
        <v>K</v>
      </c>
    </row>
    <row r="100" spans="10:27" ht="16.5">
      <c r="J100" s="16">
        <v>96</v>
      </c>
      <c r="K100" s="19" t="s">
        <v>141</v>
      </c>
      <c r="L100" s="19" t="s">
        <v>140</v>
      </c>
      <c r="M100" s="19" t="s">
        <v>35</v>
      </c>
      <c r="N100" s="19" t="s">
        <v>34</v>
      </c>
      <c r="O100" s="19" t="s">
        <v>42</v>
      </c>
      <c r="Q100" s="20">
        <f t="shared" si="13"/>
        <v>6</v>
      </c>
      <c r="R100" s="20">
        <f t="shared" si="14"/>
        <v>10</v>
      </c>
      <c r="S100" s="20">
        <f t="shared" si="15"/>
        <v>3</v>
      </c>
      <c r="T100" s="20">
        <f t="shared" si="16"/>
        <v>2</v>
      </c>
      <c r="U100" s="20">
        <f t="shared" si="17"/>
        <v>8</v>
      </c>
      <c r="W100" s="20" t="str">
        <f t="shared" si="18"/>
        <v>M4</v>
      </c>
      <c r="X100" s="20" t="str">
        <f t="shared" si="19"/>
        <v>J</v>
      </c>
      <c r="Y100" s="20" t="str">
        <f t="shared" si="20"/>
        <v>M1</v>
      </c>
      <c r="Z100" s="20" t="str">
        <f t="shared" si="21"/>
        <v>Scatter</v>
      </c>
      <c r="AA100" s="20" t="str">
        <f t="shared" si="22"/>
        <v>K</v>
      </c>
    </row>
    <row r="101" spans="10:27" ht="16.5">
      <c r="J101" s="29">
        <v>97</v>
      </c>
      <c r="K101" s="19" t="s">
        <v>140</v>
      </c>
      <c r="L101" s="19" t="s">
        <v>34</v>
      </c>
      <c r="M101" s="19" t="s">
        <v>140</v>
      </c>
      <c r="N101" s="19" t="s">
        <v>44</v>
      </c>
      <c r="O101" s="19" t="s">
        <v>41</v>
      </c>
      <c r="Q101" s="20">
        <f t="shared" si="13"/>
        <v>10</v>
      </c>
      <c r="R101" s="20">
        <f t="shared" si="14"/>
        <v>2</v>
      </c>
      <c r="S101" s="20">
        <f t="shared" si="15"/>
        <v>10</v>
      </c>
      <c r="T101" s="20">
        <f t="shared" si="16"/>
        <v>10</v>
      </c>
      <c r="U101" s="20">
        <f t="shared" si="17"/>
        <v>7</v>
      </c>
      <c r="W101" s="20" t="str">
        <f t="shared" si="18"/>
        <v>J</v>
      </c>
      <c r="X101" s="20" t="str">
        <f t="shared" si="19"/>
        <v>Scatter</v>
      </c>
      <c r="Y101" s="20" t="str">
        <f t="shared" si="20"/>
        <v>J</v>
      </c>
      <c r="Z101" s="20" t="str">
        <f t="shared" si="21"/>
        <v>J</v>
      </c>
      <c r="AA101" s="20" t="str">
        <f t="shared" si="22"/>
        <v>A</v>
      </c>
    </row>
    <row r="102" spans="10:27" ht="16.5">
      <c r="J102" s="29">
        <v>98</v>
      </c>
      <c r="K102" s="19" t="s">
        <v>35</v>
      </c>
      <c r="L102" s="19" t="s">
        <v>42</v>
      </c>
      <c r="M102" s="19" t="s">
        <v>72</v>
      </c>
      <c r="N102" s="19" t="s">
        <v>137</v>
      </c>
      <c r="O102" s="19" t="s">
        <v>33</v>
      </c>
      <c r="Q102" s="20">
        <f t="shared" si="13"/>
        <v>3</v>
      </c>
      <c r="R102" s="20">
        <f t="shared" si="14"/>
        <v>8</v>
      </c>
      <c r="S102" s="20">
        <f t="shared" si="15"/>
        <v>15</v>
      </c>
      <c r="T102" s="20">
        <f t="shared" si="16"/>
        <v>7</v>
      </c>
      <c r="U102" s="20">
        <f t="shared" si="17"/>
        <v>6</v>
      </c>
      <c r="W102" s="20" t="str">
        <f t="shared" si="18"/>
        <v>M1</v>
      </c>
      <c r="X102" s="20" t="str">
        <f t="shared" si="19"/>
        <v>K</v>
      </c>
      <c r="Y102" s="20" t="str">
        <f t="shared" si="20"/>
        <v>AG</v>
      </c>
      <c r="Z102" s="20" t="str">
        <f t="shared" si="21"/>
        <v>A</v>
      </c>
      <c r="AA102" s="20" t="str">
        <f t="shared" si="22"/>
        <v>M4</v>
      </c>
    </row>
    <row r="103" spans="10:27" ht="16.5">
      <c r="J103" s="29">
        <v>99</v>
      </c>
      <c r="K103" s="19" t="s">
        <v>42</v>
      </c>
      <c r="L103" s="19" t="s">
        <v>41</v>
      </c>
      <c r="M103" s="19" t="s">
        <v>140</v>
      </c>
      <c r="N103" s="19" t="s">
        <v>33</v>
      </c>
      <c r="O103" s="19" t="s">
        <v>42</v>
      </c>
      <c r="Q103" s="20">
        <f t="shared" si="13"/>
        <v>8</v>
      </c>
      <c r="R103" s="20">
        <f t="shared" si="14"/>
        <v>7</v>
      </c>
      <c r="S103" s="20">
        <f t="shared" si="15"/>
        <v>10</v>
      </c>
      <c r="T103" s="20">
        <f t="shared" si="16"/>
        <v>6</v>
      </c>
      <c r="U103" s="20">
        <f t="shared" si="17"/>
        <v>8</v>
      </c>
      <c r="W103" s="20" t="str">
        <f t="shared" si="18"/>
        <v>K</v>
      </c>
      <c r="X103" s="20" t="str">
        <f t="shared" si="19"/>
        <v>A</v>
      </c>
      <c r="Y103" s="20" t="str">
        <f t="shared" si="20"/>
        <v>J</v>
      </c>
      <c r="Z103" s="20" t="str">
        <f t="shared" si="21"/>
        <v>M4</v>
      </c>
      <c r="AA103" s="20" t="str">
        <f t="shared" si="22"/>
        <v>K</v>
      </c>
    </row>
    <row r="104" spans="10:27" ht="16.5">
      <c r="J104" s="16">
        <v>100</v>
      </c>
      <c r="K104" s="19" t="s">
        <v>33</v>
      </c>
      <c r="L104" s="19" t="s">
        <v>74</v>
      </c>
      <c r="M104" s="19" t="s">
        <v>43</v>
      </c>
      <c r="N104" s="19" t="s">
        <v>33</v>
      </c>
      <c r="O104" s="19" t="s">
        <v>41</v>
      </c>
      <c r="Q104" s="20">
        <f t="shared" si="13"/>
        <v>6</v>
      </c>
      <c r="R104" s="20">
        <f t="shared" si="14"/>
        <v>16</v>
      </c>
      <c r="S104" s="20">
        <f t="shared" si="15"/>
        <v>9</v>
      </c>
      <c r="T104" s="20">
        <f t="shared" si="16"/>
        <v>6</v>
      </c>
      <c r="U104" s="20">
        <f t="shared" si="17"/>
        <v>7</v>
      </c>
      <c r="W104" s="20" t="str">
        <f t="shared" si="18"/>
        <v>M4</v>
      </c>
      <c r="X104" s="20" t="str">
        <f t="shared" si="19"/>
        <v>KG</v>
      </c>
      <c r="Y104" s="20" t="str">
        <f t="shared" si="20"/>
        <v>Q</v>
      </c>
      <c r="Z104" s="20" t="str">
        <f t="shared" si="21"/>
        <v>M4</v>
      </c>
      <c r="AA104" s="20" t="str">
        <f t="shared" si="22"/>
        <v>A</v>
      </c>
    </row>
    <row r="105" spans="10:27" ht="16.5">
      <c r="J105" s="16">
        <v>101</v>
      </c>
      <c r="K105" s="19" t="s">
        <v>35</v>
      </c>
      <c r="L105" s="19" t="s">
        <v>139</v>
      </c>
      <c r="M105" s="19" t="s">
        <v>41</v>
      </c>
      <c r="N105" s="19" t="s">
        <v>35</v>
      </c>
      <c r="O105" s="19" t="s">
        <v>35</v>
      </c>
      <c r="Q105" s="20">
        <f t="shared" si="13"/>
        <v>3</v>
      </c>
      <c r="R105" s="20">
        <f t="shared" si="14"/>
        <v>9</v>
      </c>
      <c r="S105" s="20">
        <f t="shared" si="15"/>
        <v>7</v>
      </c>
      <c r="T105" s="20">
        <f t="shared" si="16"/>
        <v>3</v>
      </c>
      <c r="U105" s="20">
        <f t="shared" si="17"/>
        <v>3</v>
      </c>
      <c r="W105" s="20" t="str">
        <f t="shared" si="18"/>
        <v>M1</v>
      </c>
      <c r="X105" s="20" t="str">
        <f t="shared" si="19"/>
        <v>Q</v>
      </c>
      <c r="Y105" s="20" t="str">
        <f t="shared" si="20"/>
        <v>A</v>
      </c>
      <c r="Z105" s="20" t="str">
        <f t="shared" si="21"/>
        <v>M1</v>
      </c>
      <c r="AA105" s="20" t="str">
        <f t="shared" si="22"/>
        <v>M1</v>
      </c>
    </row>
    <row r="106" spans="10:27" ht="16.5">
      <c r="J106" s="29">
        <v>102</v>
      </c>
      <c r="K106" s="19" t="s">
        <v>137</v>
      </c>
      <c r="L106" s="19" t="s">
        <v>42</v>
      </c>
      <c r="M106" s="19" t="s">
        <v>141</v>
      </c>
      <c r="N106" s="19" t="s">
        <v>32</v>
      </c>
      <c r="O106" s="19" t="s">
        <v>32</v>
      </c>
      <c r="Q106" s="20">
        <f t="shared" si="13"/>
        <v>7</v>
      </c>
      <c r="R106" s="20">
        <f t="shared" si="14"/>
        <v>8</v>
      </c>
      <c r="S106" s="20">
        <f t="shared" si="15"/>
        <v>6</v>
      </c>
      <c r="T106" s="20">
        <f t="shared" si="16"/>
        <v>5</v>
      </c>
      <c r="U106" s="20">
        <f t="shared" si="17"/>
        <v>5</v>
      </c>
      <c r="W106" s="20" t="str">
        <f t="shared" si="18"/>
        <v>A</v>
      </c>
      <c r="X106" s="20" t="str">
        <f t="shared" si="19"/>
        <v>K</v>
      </c>
      <c r="Y106" s="20" t="str">
        <f t="shared" si="20"/>
        <v>M4</v>
      </c>
      <c r="Z106" s="20" t="str">
        <f t="shared" si="21"/>
        <v>M3</v>
      </c>
      <c r="AA106" s="20" t="str">
        <f t="shared" si="22"/>
        <v>M3</v>
      </c>
    </row>
    <row r="107" spans="10:27" ht="16.5">
      <c r="J107" s="29">
        <v>103</v>
      </c>
      <c r="K107" s="19" t="s">
        <v>139</v>
      </c>
      <c r="L107" s="19" t="s">
        <v>41</v>
      </c>
      <c r="M107" s="19" t="s">
        <v>41</v>
      </c>
      <c r="N107" s="19" t="s">
        <v>36</v>
      </c>
      <c r="O107" s="19" t="s">
        <v>44</v>
      </c>
      <c r="Q107" s="20">
        <f t="shared" si="13"/>
        <v>9</v>
      </c>
      <c r="R107" s="20">
        <f t="shared" si="14"/>
        <v>7</v>
      </c>
      <c r="S107" s="20">
        <f t="shared" si="15"/>
        <v>7</v>
      </c>
      <c r="T107" s="20">
        <f t="shared" si="16"/>
        <v>4</v>
      </c>
      <c r="U107" s="20">
        <f t="shared" si="17"/>
        <v>10</v>
      </c>
      <c r="W107" s="20" t="str">
        <f t="shared" si="18"/>
        <v>Q</v>
      </c>
      <c r="X107" s="20" t="str">
        <f t="shared" si="19"/>
        <v>A</v>
      </c>
      <c r="Y107" s="20" t="str">
        <f t="shared" si="20"/>
        <v>A</v>
      </c>
      <c r="Z107" s="20" t="str">
        <f t="shared" si="21"/>
        <v>M2</v>
      </c>
      <c r="AA107" s="20" t="str">
        <f t="shared" si="22"/>
        <v>J</v>
      </c>
    </row>
    <row r="108" spans="10:27" ht="16.5">
      <c r="J108" s="29">
        <v>104</v>
      </c>
      <c r="K108" s="19" t="s">
        <v>138</v>
      </c>
      <c r="L108" s="19" t="s">
        <v>68</v>
      </c>
      <c r="M108" s="19" t="s">
        <v>138</v>
      </c>
      <c r="N108" s="19" t="s">
        <v>33</v>
      </c>
      <c r="O108" s="19" t="s">
        <v>43</v>
      </c>
      <c r="Q108" s="20">
        <f t="shared" si="13"/>
        <v>8</v>
      </c>
      <c r="R108" s="20">
        <f t="shared" si="14"/>
        <v>13</v>
      </c>
      <c r="S108" s="20">
        <f t="shared" si="15"/>
        <v>8</v>
      </c>
      <c r="T108" s="20">
        <f t="shared" si="16"/>
        <v>6</v>
      </c>
      <c r="U108" s="20">
        <f t="shared" si="17"/>
        <v>9</v>
      </c>
      <c r="W108" s="20" t="str">
        <f t="shared" si="18"/>
        <v>K</v>
      </c>
      <c r="X108" s="20" t="str">
        <f t="shared" si="19"/>
        <v>M3G</v>
      </c>
      <c r="Y108" s="20" t="str">
        <f t="shared" si="20"/>
        <v>K</v>
      </c>
      <c r="Z108" s="20" t="str">
        <f t="shared" si="21"/>
        <v>M4</v>
      </c>
      <c r="AA108" s="20" t="str">
        <f t="shared" si="22"/>
        <v>Q</v>
      </c>
    </row>
    <row r="109" spans="10:27" ht="16.5">
      <c r="J109" s="16">
        <v>105</v>
      </c>
      <c r="K109" s="19" t="s">
        <v>41</v>
      </c>
      <c r="L109" s="19" t="s">
        <v>44</v>
      </c>
      <c r="M109" s="19" t="s">
        <v>74</v>
      </c>
      <c r="N109" s="19" t="s">
        <v>44</v>
      </c>
      <c r="O109" s="19" t="s">
        <v>36</v>
      </c>
      <c r="Q109" s="20">
        <f t="shared" si="13"/>
        <v>7</v>
      </c>
      <c r="R109" s="20">
        <f t="shared" si="14"/>
        <v>10</v>
      </c>
      <c r="S109" s="20">
        <f t="shared" si="15"/>
        <v>16</v>
      </c>
      <c r="T109" s="20">
        <f t="shared" si="16"/>
        <v>10</v>
      </c>
      <c r="U109" s="20">
        <f t="shared" si="17"/>
        <v>4</v>
      </c>
      <c r="W109" s="20" t="str">
        <f t="shared" si="18"/>
        <v>A</v>
      </c>
      <c r="X109" s="20" t="str">
        <f t="shared" si="19"/>
        <v>J</v>
      </c>
      <c r="Y109" s="20" t="str">
        <f t="shared" si="20"/>
        <v>KG</v>
      </c>
      <c r="Z109" s="20" t="str">
        <f t="shared" si="21"/>
        <v>J</v>
      </c>
      <c r="AA109" s="20" t="str">
        <f t="shared" si="22"/>
        <v>M2</v>
      </c>
    </row>
    <row r="110" spans="10:27" ht="16.5">
      <c r="J110" s="16">
        <v>106</v>
      </c>
      <c r="K110" s="19" t="s">
        <v>41</v>
      </c>
      <c r="L110" s="19" t="s">
        <v>78</v>
      </c>
      <c r="M110" s="19" t="s">
        <v>140</v>
      </c>
      <c r="N110" s="19" t="s">
        <v>35</v>
      </c>
      <c r="O110" s="19" t="s">
        <v>44</v>
      </c>
      <c r="Q110" s="20">
        <f t="shared" si="13"/>
        <v>7</v>
      </c>
      <c r="R110" s="20">
        <f t="shared" si="14"/>
        <v>18</v>
      </c>
      <c r="S110" s="20">
        <f t="shared" si="15"/>
        <v>10</v>
      </c>
      <c r="T110" s="20">
        <f t="shared" si="16"/>
        <v>3</v>
      </c>
      <c r="U110" s="20">
        <f t="shared" si="17"/>
        <v>10</v>
      </c>
      <c r="W110" s="20" t="str">
        <f t="shared" si="18"/>
        <v>A</v>
      </c>
      <c r="X110" s="20" t="str">
        <f t="shared" si="19"/>
        <v>JG</v>
      </c>
      <c r="Y110" s="20" t="str">
        <f t="shared" si="20"/>
        <v>J</v>
      </c>
      <c r="Z110" s="20" t="str">
        <f t="shared" si="21"/>
        <v>M1</v>
      </c>
      <c r="AA110" s="20" t="str">
        <f t="shared" si="22"/>
        <v>J</v>
      </c>
    </row>
    <row r="111" spans="10:27" ht="16.5">
      <c r="J111" s="29">
        <v>107</v>
      </c>
      <c r="K111" s="19" t="s">
        <v>43</v>
      </c>
      <c r="L111" s="19" t="s">
        <v>142</v>
      </c>
      <c r="M111" s="19" t="s">
        <v>43</v>
      </c>
      <c r="N111" s="19" t="s">
        <v>33</v>
      </c>
      <c r="O111" s="19" t="s">
        <v>42</v>
      </c>
      <c r="Q111" s="20">
        <f t="shared" si="13"/>
        <v>9</v>
      </c>
      <c r="R111" s="20">
        <f t="shared" si="14"/>
        <v>5</v>
      </c>
      <c r="S111" s="20">
        <f t="shared" si="15"/>
        <v>9</v>
      </c>
      <c r="T111" s="20">
        <f t="shared" si="16"/>
        <v>6</v>
      </c>
      <c r="U111" s="20">
        <f t="shared" si="17"/>
        <v>8</v>
      </c>
      <c r="W111" s="20" t="str">
        <f t="shared" si="18"/>
        <v>Q</v>
      </c>
      <c r="X111" s="20" t="str">
        <f t="shared" si="19"/>
        <v>M3</v>
      </c>
      <c r="Y111" s="20" t="str">
        <f t="shared" si="20"/>
        <v>Q</v>
      </c>
      <c r="Z111" s="20" t="str">
        <f t="shared" si="21"/>
        <v>M4</v>
      </c>
      <c r="AA111" s="20" t="str">
        <f t="shared" si="22"/>
        <v>K</v>
      </c>
    </row>
    <row r="112" spans="10:27" ht="16.5">
      <c r="J112" s="29">
        <v>108</v>
      </c>
      <c r="K112" s="19" t="s">
        <v>44</v>
      </c>
      <c r="L112" s="19" t="s">
        <v>34</v>
      </c>
      <c r="M112" s="19" t="s">
        <v>35</v>
      </c>
      <c r="N112" s="19" t="s">
        <v>36</v>
      </c>
      <c r="O112" s="19" t="s">
        <v>34</v>
      </c>
      <c r="Q112" s="20">
        <f t="shared" si="13"/>
        <v>10</v>
      </c>
      <c r="R112" s="20">
        <f t="shared" si="14"/>
        <v>2</v>
      </c>
      <c r="S112" s="20">
        <f t="shared" si="15"/>
        <v>3</v>
      </c>
      <c r="T112" s="20">
        <f t="shared" si="16"/>
        <v>4</v>
      </c>
      <c r="U112" s="20">
        <f t="shared" si="17"/>
        <v>2</v>
      </c>
      <c r="W112" s="20" t="str">
        <f t="shared" si="18"/>
        <v>J</v>
      </c>
      <c r="X112" s="20" t="str">
        <f t="shared" si="19"/>
        <v>Scatter</v>
      </c>
      <c r="Y112" s="20" t="str">
        <f t="shared" si="20"/>
        <v>M1</v>
      </c>
      <c r="Z112" s="20" t="str">
        <f t="shared" si="21"/>
        <v>M2</v>
      </c>
      <c r="AA112" s="20" t="str">
        <f t="shared" si="22"/>
        <v>Scatter</v>
      </c>
    </row>
    <row r="113" spans="10:27" ht="16.5">
      <c r="J113" s="29">
        <v>109</v>
      </c>
      <c r="K113" s="19" t="s">
        <v>36</v>
      </c>
      <c r="L113" s="19" t="s">
        <v>138</v>
      </c>
      <c r="M113" s="19" t="s">
        <v>35</v>
      </c>
      <c r="N113" s="19" t="s">
        <v>34</v>
      </c>
      <c r="O113" s="19" t="s">
        <v>42</v>
      </c>
      <c r="Q113" s="20">
        <f t="shared" si="13"/>
        <v>4</v>
      </c>
      <c r="R113" s="20">
        <f t="shared" si="14"/>
        <v>8</v>
      </c>
      <c r="S113" s="20">
        <f t="shared" si="15"/>
        <v>3</v>
      </c>
      <c r="T113" s="20">
        <f t="shared" si="16"/>
        <v>2</v>
      </c>
      <c r="U113" s="20">
        <f t="shared" si="17"/>
        <v>8</v>
      </c>
      <c r="W113" s="20" t="str">
        <f t="shared" si="18"/>
        <v>M2</v>
      </c>
      <c r="X113" s="20" t="str">
        <f t="shared" si="19"/>
        <v>K</v>
      </c>
      <c r="Y113" s="20" t="str">
        <f t="shared" si="20"/>
        <v>M1</v>
      </c>
      <c r="Z113" s="20" t="str">
        <f t="shared" si="21"/>
        <v>Scatter</v>
      </c>
      <c r="AA113" s="20" t="str">
        <f t="shared" si="22"/>
        <v>K</v>
      </c>
    </row>
    <row r="114" spans="10:27" ht="16.5">
      <c r="J114" s="16">
        <v>110</v>
      </c>
      <c r="K114" s="19" t="s">
        <v>36</v>
      </c>
      <c r="L114" s="19" t="s">
        <v>140</v>
      </c>
      <c r="M114" s="19" t="s">
        <v>32</v>
      </c>
      <c r="N114" s="19" t="s">
        <v>33</v>
      </c>
      <c r="O114" s="19" t="s">
        <v>42</v>
      </c>
      <c r="Q114" s="20">
        <f t="shared" si="13"/>
        <v>4</v>
      </c>
      <c r="R114" s="20">
        <f t="shared" si="14"/>
        <v>10</v>
      </c>
      <c r="S114" s="20">
        <f t="shared" si="15"/>
        <v>5</v>
      </c>
      <c r="T114" s="20">
        <f t="shared" si="16"/>
        <v>6</v>
      </c>
      <c r="U114" s="20">
        <f t="shared" si="17"/>
        <v>8</v>
      </c>
      <c r="W114" s="20" t="str">
        <f t="shared" si="18"/>
        <v>M2</v>
      </c>
      <c r="X114" s="20" t="str">
        <f t="shared" si="19"/>
        <v>J</v>
      </c>
      <c r="Y114" s="20" t="str">
        <f t="shared" si="20"/>
        <v>M3</v>
      </c>
      <c r="Z114" s="20" t="str">
        <f t="shared" si="21"/>
        <v>M4</v>
      </c>
      <c r="AA114" s="20" t="str">
        <f t="shared" si="22"/>
        <v>K</v>
      </c>
    </row>
    <row r="115" spans="10:27" ht="16.5">
      <c r="J115" s="16">
        <v>111</v>
      </c>
      <c r="K115" s="19" t="s">
        <v>32</v>
      </c>
      <c r="L115" s="19" t="s">
        <v>33</v>
      </c>
      <c r="M115" s="19" t="s">
        <v>143</v>
      </c>
      <c r="N115" s="19" t="s">
        <v>35</v>
      </c>
      <c r="O115" s="19" t="s">
        <v>33</v>
      </c>
      <c r="Q115" s="20">
        <f t="shared" si="13"/>
        <v>5</v>
      </c>
      <c r="R115" s="20">
        <f t="shared" si="14"/>
        <v>6</v>
      </c>
      <c r="S115" s="20">
        <f t="shared" si="15"/>
        <v>4</v>
      </c>
      <c r="T115" s="20">
        <f t="shared" si="16"/>
        <v>3</v>
      </c>
      <c r="U115" s="20">
        <f t="shared" si="17"/>
        <v>6</v>
      </c>
      <c r="W115" s="20" t="str">
        <f t="shared" si="18"/>
        <v>M3</v>
      </c>
      <c r="X115" s="20" t="str">
        <f t="shared" si="19"/>
        <v>M4</v>
      </c>
      <c r="Y115" s="20" t="str">
        <f t="shared" si="20"/>
        <v>M2</v>
      </c>
      <c r="Z115" s="20" t="str">
        <f t="shared" si="21"/>
        <v>M1</v>
      </c>
      <c r="AA115" s="20" t="str">
        <f t="shared" si="22"/>
        <v>M4</v>
      </c>
    </row>
    <row r="116" spans="10:27" ht="16.5">
      <c r="J116" s="29">
        <v>112</v>
      </c>
      <c r="K116" s="19" t="s">
        <v>42</v>
      </c>
      <c r="L116" s="19" t="s">
        <v>70</v>
      </c>
      <c r="M116" s="19" t="s">
        <v>139</v>
      </c>
      <c r="N116" s="19" t="s">
        <v>43</v>
      </c>
      <c r="O116" s="19" t="s">
        <v>36</v>
      </c>
      <c r="Q116" s="20">
        <f t="shared" si="13"/>
        <v>8</v>
      </c>
      <c r="R116" s="20">
        <f t="shared" si="14"/>
        <v>14</v>
      </c>
      <c r="S116" s="20">
        <f t="shared" si="15"/>
        <v>9</v>
      </c>
      <c r="T116" s="20">
        <f t="shared" si="16"/>
        <v>9</v>
      </c>
      <c r="U116" s="20">
        <f t="shared" si="17"/>
        <v>4</v>
      </c>
      <c r="W116" s="20" t="str">
        <f t="shared" si="18"/>
        <v>K</v>
      </c>
      <c r="X116" s="20" t="str">
        <f t="shared" si="19"/>
        <v>M4G</v>
      </c>
      <c r="Y116" s="20" t="str">
        <f t="shared" si="20"/>
        <v>Q</v>
      </c>
      <c r="Z116" s="20" t="str">
        <f t="shared" si="21"/>
        <v>Q</v>
      </c>
      <c r="AA116" s="20" t="str">
        <f t="shared" si="22"/>
        <v>M2</v>
      </c>
    </row>
    <row r="117" spans="10:27" ht="16.5">
      <c r="J117" s="29">
        <v>113</v>
      </c>
      <c r="K117" s="19" t="s">
        <v>141</v>
      </c>
      <c r="L117" s="19" t="s">
        <v>139</v>
      </c>
      <c r="M117" s="19" t="s">
        <v>35</v>
      </c>
      <c r="N117" s="19" t="s">
        <v>137</v>
      </c>
      <c r="O117" s="19" t="s">
        <v>43</v>
      </c>
      <c r="Q117" s="20">
        <f t="shared" si="13"/>
        <v>6</v>
      </c>
      <c r="R117" s="20">
        <f t="shared" si="14"/>
        <v>9</v>
      </c>
      <c r="S117" s="20">
        <f t="shared" si="15"/>
        <v>3</v>
      </c>
      <c r="T117" s="20">
        <f t="shared" si="16"/>
        <v>7</v>
      </c>
      <c r="U117" s="20">
        <f t="shared" si="17"/>
        <v>9</v>
      </c>
      <c r="W117" s="20" t="str">
        <f t="shared" si="18"/>
        <v>M4</v>
      </c>
      <c r="X117" s="20" t="str">
        <f t="shared" si="19"/>
        <v>Q</v>
      </c>
      <c r="Y117" s="20" t="str">
        <f t="shared" si="20"/>
        <v>M1</v>
      </c>
      <c r="Z117" s="20" t="str">
        <f t="shared" si="21"/>
        <v>A</v>
      </c>
      <c r="AA117" s="20" t="str">
        <f t="shared" si="22"/>
        <v>Q</v>
      </c>
    </row>
    <row r="118" spans="10:27" ht="16.5">
      <c r="J118" s="29">
        <v>114</v>
      </c>
      <c r="K118" s="19" t="s">
        <v>43</v>
      </c>
      <c r="L118" s="19" t="s">
        <v>138</v>
      </c>
      <c r="M118" s="19" t="s">
        <v>32</v>
      </c>
      <c r="N118" s="19" t="s">
        <v>43</v>
      </c>
      <c r="O118" s="19" t="s">
        <v>44</v>
      </c>
      <c r="Q118" s="20">
        <f t="shared" si="13"/>
        <v>9</v>
      </c>
      <c r="R118" s="20">
        <f t="shared" si="14"/>
        <v>8</v>
      </c>
      <c r="S118" s="20">
        <f t="shared" si="15"/>
        <v>5</v>
      </c>
      <c r="T118" s="20">
        <f t="shared" si="16"/>
        <v>9</v>
      </c>
      <c r="U118" s="20">
        <f t="shared" si="17"/>
        <v>10</v>
      </c>
      <c r="W118" s="20" t="str">
        <f t="shared" si="18"/>
        <v>Q</v>
      </c>
      <c r="X118" s="20" t="str">
        <f t="shared" si="19"/>
        <v>K</v>
      </c>
      <c r="Y118" s="20" t="str">
        <f t="shared" si="20"/>
        <v>M3</v>
      </c>
      <c r="Z118" s="20" t="str">
        <f t="shared" si="21"/>
        <v>Q</v>
      </c>
      <c r="AA118" s="20" t="str">
        <f t="shared" si="22"/>
        <v>J</v>
      </c>
    </row>
    <row r="119" spans="10:27" ht="16.5">
      <c r="J119" s="16">
        <v>115</v>
      </c>
      <c r="K119" s="19" t="s">
        <v>41</v>
      </c>
      <c r="L119" s="19" t="s">
        <v>212</v>
      </c>
      <c r="M119" s="19" t="s">
        <v>32</v>
      </c>
      <c r="N119" s="19" t="s">
        <v>42</v>
      </c>
      <c r="O119" s="19" t="s">
        <v>32</v>
      </c>
      <c r="Q119" s="20">
        <f t="shared" si="13"/>
        <v>7</v>
      </c>
      <c r="R119" s="20">
        <f t="shared" si="14"/>
        <v>3</v>
      </c>
      <c r="S119" s="20">
        <f t="shared" si="15"/>
        <v>5</v>
      </c>
      <c r="T119" s="20">
        <f t="shared" si="16"/>
        <v>8</v>
      </c>
      <c r="U119" s="20">
        <f t="shared" si="17"/>
        <v>5</v>
      </c>
      <c r="W119" s="20" t="str">
        <f t="shared" si="18"/>
        <v>A</v>
      </c>
      <c r="X119" s="20" t="str">
        <f t="shared" si="19"/>
        <v>M1</v>
      </c>
      <c r="Y119" s="20" t="str">
        <f t="shared" si="20"/>
        <v>M3</v>
      </c>
      <c r="Z119" s="20" t="str">
        <f t="shared" si="21"/>
        <v>K</v>
      </c>
      <c r="AA119" s="20" t="str">
        <f t="shared" si="22"/>
        <v>M3</v>
      </c>
    </row>
    <row r="120" spans="10:27" ht="16.5">
      <c r="J120" s="16">
        <v>116</v>
      </c>
      <c r="K120" s="19" t="s">
        <v>44</v>
      </c>
      <c r="L120" s="19" t="s">
        <v>76</v>
      </c>
      <c r="M120" s="19" t="s">
        <v>78</v>
      </c>
      <c r="N120" s="19" t="s">
        <v>42</v>
      </c>
      <c r="O120" s="19" t="s">
        <v>43</v>
      </c>
      <c r="Q120" s="20">
        <f t="shared" si="13"/>
        <v>10</v>
      </c>
      <c r="R120" s="20">
        <f t="shared" si="14"/>
        <v>17</v>
      </c>
      <c r="S120" s="20">
        <f t="shared" si="15"/>
        <v>18</v>
      </c>
      <c r="T120" s="20">
        <f t="shared" si="16"/>
        <v>8</v>
      </c>
      <c r="U120" s="20">
        <f t="shared" si="17"/>
        <v>9</v>
      </c>
      <c r="W120" s="20" t="str">
        <f t="shared" si="18"/>
        <v>J</v>
      </c>
      <c r="X120" s="20" t="str">
        <f t="shared" si="19"/>
        <v>QG</v>
      </c>
      <c r="Y120" s="20" t="str">
        <f t="shared" si="20"/>
        <v>JG</v>
      </c>
      <c r="Z120" s="20" t="str">
        <f t="shared" si="21"/>
        <v>K</v>
      </c>
      <c r="AA120" s="20" t="str">
        <f t="shared" si="22"/>
        <v>Q</v>
      </c>
    </row>
    <row r="121" spans="10:27" ht="16.5">
      <c r="J121" s="29">
        <v>117</v>
      </c>
      <c r="K121" s="19" t="s">
        <v>41</v>
      </c>
      <c r="L121" s="19" t="s">
        <v>41</v>
      </c>
      <c r="M121" s="19" t="s">
        <v>138</v>
      </c>
      <c r="N121" s="19" t="s">
        <v>44</v>
      </c>
      <c r="O121" s="19" t="s">
        <v>32</v>
      </c>
      <c r="Q121" s="20">
        <f t="shared" si="13"/>
        <v>7</v>
      </c>
      <c r="R121" s="20">
        <f t="shared" si="14"/>
        <v>7</v>
      </c>
      <c r="S121" s="20">
        <f t="shared" si="15"/>
        <v>8</v>
      </c>
      <c r="T121" s="20">
        <f t="shared" si="16"/>
        <v>10</v>
      </c>
      <c r="U121" s="20">
        <f t="shared" si="17"/>
        <v>5</v>
      </c>
      <c r="W121" s="20" t="str">
        <f t="shared" si="18"/>
        <v>A</v>
      </c>
      <c r="X121" s="20" t="str">
        <f t="shared" si="19"/>
        <v>A</v>
      </c>
      <c r="Y121" s="20" t="str">
        <f t="shared" si="20"/>
        <v>K</v>
      </c>
      <c r="Z121" s="20" t="str">
        <f t="shared" si="21"/>
        <v>J</v>
      </c>
      <c r="AA121" s="20" t="str">
        <f t="shared" si="22"/>
        <v>M3</v>
      </c>
    </row>
    <row r="122" spans="10:27" ht="16.5">
      <c r="J122" s="29">
        <v>118</v>
      </c>
      <c r="K122" s="19" t="s">
        <v>138</v>
      </c>
      <c r="L122" s="19" t="s">
        <v>70</v>
      </c>
      <c r="M122" s="19" t="s">
        <v>140</v>
      </c>
      <c r="N122" s="19" t="s">
        <v>36</v>
      </c>
      <c r="O122" s="19" t="s">
        <v>42</v>
      </c>
      <c r="Q122" s="20">
        <f t="shared" si="13"/>
        <v>8</v>
      </c>
      <c r="R122" s="20">
        <f t="shared" si="14"/>
        <v>14</v>
      </c>
      <c r="S122" s="20">
        <f t="shared" si="15"/>
        <v>10</v>
      </c>
      <c r="T122" s="20">
        <f t="shared" si="16"/>
        <v>4</v>
      </c>
      <c r="U122" s="20">
        <f t="shared" si="17"/>
        <v>8</v>
      </c>
      <c r="W122" s="20" t="str">
        <f t="shared" si="18"/>
        <v>K</v>
      </c>
      <c r="X122" s="20" t="str">
        <f t="shared" si="19"/>
        <v>M4G</v>
      </c>
      <c r="Y122" s="20" t="str">
        <f t="shared" si="20"/>
        <v>J</v>
      </c>
      <c r="Z122" s="20" t="str">
        <f t="shared" si="21"/>
        <v>M2</v>
      </c>
      <c r="AA122" s="20" t="str">
        <f t="shared" si="22"/>
        <v>K</v>
      </c>
    </row>
    <row r="123" spans="10:27" ht="16.5">
      <c r="J123" s="29">
        <v>119</v>
      </c>
      <c r="K123" s="19" t="s">
        <v>44</v>
      </c>
      <c r="L123" s="19" t="s">
        <v>142</v>
      </c>
      <c r="M123" s="19" t="s">
        <v>78</v>
      </c>
      <c r="N123" s="19" t="s">
        <v>33</v>
      </c>
      <c r="O123" s="19" t="s">
        <v>32</v>
      </c>
      <c r="Q123" s="20">
        <f t="shared" si="13"/>
        <v>10</v>
      </c>
      <c r="R123" s="20">
        <f t="shared" si="14"/>
        <v>5</v>
      </c>
      <c r="S123" s="20">
        <f t="shared" si="15"/>
        <v>18</v>
      </c>
      <c r="T123" s="20">
        <f t="shared" si="16"/>
        <v>6</v>
      </c>
      <c r="U123" s="20">
        <f t="shared" si="17"/>
        <v>5</v>
      </c>
      <c r="W123" s="20" t="str">
        <f t="shared" si="18"/>
        <v>J</v>
      </c>
      <c r="X123" s="20" t="str">
        <f t="shared" si="19"/>
        <v>M3</v>
      </c>
      <c r="Y123" s="20" t="str">
        <f t="shared" si="20"/>
        <v>JG</v>
      </c>
      <c r="Z123" s="20" t="str">
        <f t="shared" si="21"/>
        <v>M4</v>
      </c>
      <c r="AA123" s="20" t="str">
        <f t="shared" si="22"/>
        <v>M3</v>
      </c>
    </row>
    <row r="124" spans="10:27" ht="16.5">
      <c r="J124" s="16">
        <v>120</v>
      </c>
      <c r="K124" s="19" t="s">
        <v>139</v>
      </c>
      <c r="L124" s="19" t="s">
        <v>142</v>
      </c>
      <c r="M124" s="19" t="s">
        <v>140</v>
      </c>
      <c r="N124" s="19" t="s">
        <v>43</v>
      </c>
      <c r="O124" s="19" t="s">
        <v>44</v>
      </c>
      <c r="Q124" s="20">
        <f t="shared" si="13"/>
        <v>9</v>
      </c>
      <c r="R124" s="20">
        <f t="shared" si="14"/>
        <v>5</v>
      </c>
      <c r="S124" s="20">
        <f t="shared" si="15"/>
        <v>10</v>
      </c>
      <c r="T124" s="20">
        <f t="shared" si="16"/>
        <v>9</v>
      </c>
      <c r="U124" s="20">
        <f t="shared" si="17"/>
        <v>10</v>
      </c>
      <c r="W124" s="20" t="str">
        <f t="shared" si="18"/>
        <v>Q</v>
      </c>
      <c r="X124" s="20" t="str">
        <f t="shared" si="19"/>
        <v>M3</v>
      </c>
      <c r="Y124" s="20" t="str">
        <f t="shared" si="20"/>
        <v>J</v>
      </c>
      <c r="Z124" s="20" t="str">
        <f t="shared" si="21"/>
        <v>Q</v>
      </c>
      <c r="AA124" s="20" t="str">
        <f t="shared" si="22"/>
        <v>J</v>
      </c>
    </row>
    <row r="125" spans="10:27" ht="16.5">
      <c r="J125" s="16">
        <v>121</v>
      </c>
      <c r="K125" s="19" t="s">
        <v>42</v>
      </c>
      <c r="L125" s="19" t="s">
        <v>41</v>
      </c>
      <c r="M125" s="19" t="s">
        <v>138</v>
      </c>
      <c r="N125" s="19" t="s">
        <v>36</v>
      </c>
      <c r="O125" s="19" t="s">
        <v>33</v>
      </c>
      <c r="Q125" s="20">
        <f t="shared" si="13"/>
        <v>8</v>
      </c>
      <c r="R125" s="20">
        <f t="shared" si="14"/>
        <v>7</v>
      </c>
      <c r="S125" s="20">
        <f t="shared" si="15"/>
        <v>8</v>
      </c>
      <c r="T125" s="20">
        <f t="shared" si="16"/>
        <v>4</v>
      </c>
      <c r="U125" s="20">
        <f t="shared" si="17"/>
        <v>6</v>
      </c>
      <c r="W125" s="20" t="str">
        <f t="shared" si="18"/>
        <v>K</v>
      </c>
      <c r="X125" s="20" t="str">
        <f t="shared" si="19"/>
        <v>A</v>
      </c>
      <c r="Y125" s="20" t="str">
        <f t="shared" si="20"/>
        <v>K</v>
      </c>
      <c r="Z125" s="20" t="str">
        <f t="shared" si="21"/>
        <v>M2</v>
      </c>
      <c r="AA125" s="20" t="str">
        <f t="shared" si="22"/>
        <v>M4</v>
      </c>
    </row>
    <row r="126" spans="10:27" ht="16.5">
      <c r="J126" s="29">
        <v>122</v>
      </c>
      <c r="K126" s="19" t="s">
        <v>41</v>
      </c>
      <c r="L126" s="19" t="s">
        <v>66</v>
      </c>
      <c r="M126" s="19" t="s">
        <v>140</v>
      </c>
      <c r="N126" s="19" t="s">
        <v>35</v>
      </c>
      <c r="O126" s="19" t="s">
        <v>32</v>
      </c>
      <c r="Q126" s="20">
        <f t="shared" si="13"/>
        <v>7</v>
      </c>
      <c r="R126" s="20">
        <f t="shared" si="14"/>
        <v>12</v>
      </c>
      <c r="S126" s="20">
        <f t="shared" si="15"/>
        <v>10</v>
      </c>
      <c r="T126" s="20">
        <f t="shared" si="16"/>
        <v>3</v>
      </c>
      <c r="U126" s="20">
        <f t="shared" si="17"/>
        <v>5</v>
      </c>
      <c r="W126" s="20" t="str">
        <f t="shared" si="18"/>
        <v>A</v>
      </c>
      <c r="X126" s="20" t="str">
        <f t="shared" si="19"/>
        <v>M2G</v>
      </c>
      <c r="Y126" s="20" t="str">
        <f t="shared" si="20"/>
        <v>J</v>
      </c>
      <c r="Z126" s="20" t="str">
        <f t="shared" si="21"/>
        <v>M1</v>
      </c>
      <c r="AA126" s="20" t="str">
        <f t="shared" si="22"/>
        <v>M3</v>
      </c>
    </row>
    <row r="127" spans="10:27" ht="16.5">
      <c r="J127" s="29">
        <v>123</v>
      </c>
      <c r="K127" s="19" t="s">
        <v>41</v>
      </c>
      <c r="L127" s="19" t="s">
        <v>139</v>
      </c>
      <c r="M127" s="19" t="s">
        <v>72</v>
      </c>
      <c r="N127" s="19" t="s">
        <v>33</v>
      </c>
      <c r="O127" s="19" t="s">
        <v>43</v>
      </c>
      <c r="Q127" s="20">
        <f t="shared" si="13"/>
        <v>7</v>
      </c>
      <c r="R127" s="20">
        <f t="shared" si="14"/>
        <v>9</v>
      </c>
      <c r="S127" s="20">
        <f t="shared" si="15"/>
        <v>15</v>
      </c>
      <c r="T127" s="20">
        <f t="shared" si="16"/>
        <v>6</v>
      </c>
      <c r="U127" s="20">
        <f t="shared" si="17"/>
        <v>9</v>
      </c>
      <c r="W127" s="20" t="str">
        <f t="shared" si="18"/>
        <v>A</v>
      </c>
      <c r="X127" s="20" t="str">
        <f t="shared" si="19"/>
        <v>Q</v>
      </c>
      <c r="Y127" s="20" t="str">
        <f t="shared" si="20"/>
        <v>AG</v>
      </c>
      <c r="Z127" s="20" t="str">
        <f t="shared" si="21"/>
        <v>M4</v>
      </c>
      <c r="AA127" s="20" t="str">
        <f t="shared" si="22"/>
        <v>Q</v>
      </c>
    </row>
    <row r="128" spans="10:27" ht="16.5">
      <c r="J128" s="29">
        <v>124</v>
      </c>
      <c r="K128" s="19" t="s">
        <v>33</v>
      </c>
      <c r="L128" s="19" t="s">
        <v>76</v>
      </c>
      <c r="M128" s="19" t="s">
        <v>43</v>
      </c>
      <c r="N128" s="19" t="s">
        <v>36</v>
      </c>
      <c r="O128" s="19" t="s">
        <v>43</v>
      </c>
      <c r="Q128" s="20">
        <f t="shared" si="13"/>
        <v>6</v>
      </c>
      <c r="R128" s="20">
        <f t="shared" si="14"/>
        <v>17</v>
      </c>
      <c r="S128" s="20">
        <f t="shared" si="15"/>
        <v>9</v>
      </c>
      <c r="T128" s="20">
        <f t="shared" si="16"/>
        <v>4</v>
      </c>
      <c r="U128" s="20">
        <f t="shared" si="17"/>
        <v>9</v>
      </c>
      <c r="W128" s="20" t="str">
        <f t="shared" si="18"/>
        <v>M4</v>
      </c>
      <c r="X128" s="20" t="str">
        <f t="shared" si="19"/>
        <v>QG</v>
      </c>
      <c r="Y128" s="20" t="str">
        <f t="shared" si="20"/>
        <v>Q</v>
      </c>
      <c r="Z128" s="20" t="str">
        <f t="shared" si="21"/>
        <v>M2</v>
      </c>
      <c r="AA128" s="20" t="str">
        <f t="shared" si="22"/>
        <v>Q</v>
      </c>
    </row>
    <row r="129" spans="10:27" ht="16.5">
      <c r="J129" s="16">
        <v>125</v>
      </c>
      <c r="K129" s="19" t="s">
        <v>33</v>
      </c>
      <c r="L129" s="19" t="s">
        <v>138</v>
      </c>
      <c r="M129" s="19" t="s">
        <v>34</v>
      </c>
      <c r="N129" s="19" t="s">
        <v>42</v>
      </c>
      <c r="O129" s="19" t="s">
        <v>36</v>
      </c>
      <c r="Q129" s="20">
        <f t="shared" si="13"/>
        <v>6</v>
      </c>
      <c r="R129" s="20">
        <f t="shared" si="14"/>
        <v>8</v>
      </c>
      <c r="S129" s="20">
        <f t="shared" si="15"/>
        <v>2</v>
      </c>
      <c r="T129" s="20">
        <f t="shared" si="16"/>
        <v>8</v>
      </c>
      <c r="U129" s="20">
        <f t="shared" si="17"/>
        <v>4</v>
      </c>
      <c r="W129" s="20" t="str">
        <f t="shared" si="18"/>
        <v>M4</v>
      </c>
      <c r="X129" s="20" t="str">
        <f t="shared" si="19"/>
        <v>K</v>
      </c>
      <c r="Y129" s="20" t="str">
        <f t="shared" si="20"/>
        <v>Scatter</v>
      </c>
      <c r="Z129" s="20" t="str">
        <f t="shared" si="21"/>
        <v>K</v>
      </c>
      <c r="AA129" s="20" t="str">
        <f t="shared" si="22"/>
        <v>M2</v>
      </c>
    </row>
    <row r="130" spans="10:27" ht="16.5">
      <c r="J130" s="16">
        <v>126</v>
      </c>
      <c r="K130" s="19" t="s">
        <v>32</v>
      </c>
      <c r="L130" s="19" t="s">
        <v>139</v>
      </c>
      <c r="M130" s="19" t="s">
        <v>43</v>
      </c>
      <c r="N130" s="19" t="s">
        <v>44</v>
      </c>
      <c r="O130" s="19" t="s">
        <v>36</v>
      </c>
      <c r="Q130" s="20">
        <f t="shared" si="13"/>
        <v>5</v>
      </c>
      <c r="R130" s="20">
        <f t="shared" si="14"/>
        <v>9</v>
      </c>
      <c r="S130" s="20">
        <f t="shared" si="15"/>
        <v>9</v>
      </c>
      <c r="T130" s="20">
        <f t="shared" si="16"/>
        <v>10</v>
      </c>
      <c r="U130" s="20">
        <f t="shared" si="17"/>
        <v>4</v>
      </c>
      <c r="W130" s="20" t="str">
        <f t="shared" si="18"/>
        <v>M3</v>
      </c>
      <c r="X130" s="20" t="str">
        <f t="shared" si="19"/>
        <v>Q</v>
      </c>
      <c r="Y130" s="20" t="str">
        <f t="shared" si="20"/>
        <v>Q</v>
      </c>
      <c r="Z130" s="20" t="str">
        <f t="shared" si="21"/>
        <v>J</v>
      </c>
      <c r="AA130" s="20" t="str">
        <f t="shared" si="22"/>
        <v>M2</v>
      </c>
    </row>
    <row r="131" spans="10:27" ht="16.5">
      <c r="J131" s="29">
        <v>127</v>
      </c>
      <c r="K131" s="19" t="s">
        <v>41</v>
      </c>
      <c r="L131" s="19" t="s">
        <v>72</v>
      </c>
      <c r="M131" s="19" t="s">
        <v>143</v>
      </c>
      <c r="N131" s="19" t="s">
        <v>74</v>
      </c>
      <c r="O131" s="19" t="s">
        <v>43</v>
      </c>
      <c r="Q131" s="20">
        <f t="shared" si="13"/>
        <v>7</v>
      </c>
      <c r="R131" s="20">
        <f t="shared" si="14"/>
        <v>15</v>
      </c>
      <c r="S131" s="20">
        <f t="shared" si="15"/>
        <v>4</v>
      </c>
      <c r="T131" s="20">
        <f t="shared" si="16"/>
        <v>16</v>
      </c>
      <c r="U131" s="20">
        <f t="shared" si="17"/>
        <v>9</v>
      </c>
      <c r="W131" s="20" t="str">
        <f t="shared" si="18"/>
        <v>A</v>
      </c>
      <c r="X131" s="20" t="str">
        <f t="shared" si="19"/>
        <v>AG</v>
      </c>
      <c r="Y131" s="20" t="str">
        <f t="shared" si="20"/>
        <v>M2</v>
      </c>
      <c r="Z131" s="20" t="str">
        <f t="shared" si="21"/>
        <v>KG</v>
      </c>
      <c r="AA131" s="20" t="str">
        <f t="shared" si="22"/>
        <v>Q</v>
      </c>
    </row>
    <row r="132" spans="10:27" ht="16.5">
      <c r="J132" s="29">
        <v>128</v>
      </c>
      <c r="K132" s="19" t="s">
        <v>42</v>
      </c>
      <c r="L132" s="19" t="s">
        <v>41</v>
      </c>
      <c r="M132" s="19" t="s">
        <v>32</v>
      </c>
      <c r="N132" s="19" t="s">
        <v>42</v>
      </c>
      <c r="O132" s="19" t="s">
        <v>35</v>
      </c>
      <c r="Q132" s="20">
        <f t="shared" si="13"/>
        <v>8</v>
      </c>
      <c r="R132" s="20">
        <f t="shared" si="14"/>
        <v>7</v>
      </c>
      <c r="S132" s="20">
        <f t="shared" si="15"/>
        <v>5</v>
      </c>
      <c r="T132" s="20">
        <f t="shared" si="16"/>
        <v>8</v>
      </c>
      <c r="U132" s="20">
        <f t="shared" si="17"/>
        <v>3</v>
      </c>
      <c r="W132" s="20" t="str">
        <f t="shared" si="18"/>
        <v>K</v>
      </c>
      <c r="X132" s="20" t="str">
        <f t="shared" si="19"/>
        <v>A</v>
      </c>
      <c r="Y132" s="20" t="str">
        <f t="shared" si="20"/>
        <v>M3</v>
      </c>
      <c r="Z132" s="20" t="str">
        <f t="shared" si="21"/>
        <v>K</v>
      </c>
      <c r="AA132" s="20" t="str">
        <f t="shared" si="22"/>
        <v>M1</v>
      </c>
    </row>
    <row r="133" spans="10:27" ht="16.5">
      <c r="J133" s="29">
        <v>129</v>
      </c>
      <c r="K133" s="19" t="s">
        <v>41</v>
      </c>
      <c r="L133" s="19" t="s">
        <v>33</v>
      </c>
      <c r="M133" s="19" t="s">
        <v>78</v>
      </c>
      <c r="N133" s="19" t="s">
        <v>43</v>
      </c>
      <c r="O133" s="19" t="s">
        <v>43</v>
      </c>
      <c r="Q133" s="20">
        <f t="shared" ref="Q133:Q196" si="23">IF(K133="","",VLOOKUP(K133,$A:$H,8,FALSE))</f>
        <v>7</v>
      </c>
      <c r="R133" s="20">
        <f t="shared" ref="R133:R196" si="24">IF(L133="","",VLOOKUP(L133,$A:$H,8,FALSE))</f>
        <v>6</v>
      </c>
      <c r="S133" s="20">
        <f t="shared" ref="S133:S196" si="25">IF(M133="","",VLOOKUP(M133,$A:$H,8,FALSE))</f>
        <v>18</v>
      </c>
      <c r="T133" s="20">
        <f t="shared" ref="T133:T196" si="26">IF(N133="","",VLOOKUP(N133,$A:$H,8,FALSE))</f>
        <v>9</v>
      </c>
      <c r="U133" s="20">
        <f t="shared" ref="U133:U196" si="27">IF(O133="","",VLOOKUP(O133,$A:$H,8,FALSE))</f>
        <v>9</v>
      </c>
      <c r="W133" s="20" t="str">
        <f t="shared" ref="W133:W196" si="28">IF(K133="","",VLOOKUP(K133,$A:$H,2,FALSE))</f>
        <v>A</v>
      </c>
      <c r="X133" s="20" t="str">
        <f t="shared" ref="X133:X196" si="29">IF(L133="","",VLOOKUP(L133,$A:$H,2,FALSE))</f>
        <v>M4</v>
      </c>
      <c r="Y133" s="20" t="str">
        <f t="shared" ref="Y133:Y196" si="30">IF(M133="","",VLOOKUP(M133,$A:$H,2,FALSE))</f>
        <v>JG</v>
      </c>
      <c r="Z133" s="20" t="str">
        <f t="shared" ref="Z133:Z196" si="31">IF(N133="","",VLOOKUP(N133,$A:$H,2,FALSE))</f>
        <v>Q</v>
      </c>
      <c r="AA133" s="20" t="str">
        <f t="shared" ref="AA133:AA196" si="32">IF(O133="","",VLOOKUP(O133,$A:$H,2,FALSE))</f>
        <v>Q</v>
      </c>
    </row>
    <row r="134" spans="10:27" ht="16.5">
      <c r="J134" s="16">
        <v>130</v>
      </c>
      <c r="K134" s="19" t="s">
        <v>41</v>
      </c>
      <c r="L134" s="19" t="s">
        <v>42</v>
      </c>
      <c r="M134" s="19" t="s">
        <v>138</v>
      </c>
      <c r="N134" s="19" t="s">
        <v>43</v>
      </c>
      <c r="O134" s="19" t="s">
        <v>41</v>
      </c>
      <c r="Q134" s="20">
        <f t="shared" si="23"/>
        <v>7</v>
      </c>
      <c r="R134" s="20">
        <f t="shared" si="24"/>
        <v>8</v>
      </c>
      <c r="S134" s="20">
        <f t="shared" si="25"/>
        <v>8</v>
      </c>
      <c r="T134" s="20">
        <f t="shared" si="26"/>
        <v>9</v>
      </c>
      <c r="U134" s="20">
        <f t="shared" si="27"/>
        <v>7</v>
      </c>
      <c r="W134" s="20" t="str">
        <f t="shared" si="28"/>
        <v>A</v>
      </c>
      <c r="X134" s="20" t="str">
        <f t="shared" si="29"/>
        <v>K</v>
      </c>
      <c r="Y134" s="20" t="str">
        <f t="shared" si="30"/>
        <v>K</v>
      </c>
      <c r="Z134" s="20" t="str">
        <f t="shared" si="31"/>
        <v>Q</v>
      </c>
      <c r="AA134" s="20" t="str">
        <f t="shared" si="32"/>
        <v>A</v>
      </c>
    </row>
    <row r="135" spans="10:27" ht="16.5">
      <c r="J135" s="16">
        <v>131</v>
      </c>
      <c r="K135" s="19" t="s">
        <v>35</v>
      </c>
      <c r="L135" s="19" t="s">
        <v>139</v>
      </c>
      <c r="M135" s="19" t="s">
        <v>43</v>
      </c>
      <c r="N135" s="19" t="s">
        <v>33</v>
      </c>
      <c r="O135" s="19" t="s">
        <v>36</v>
      </c>
      <c r="Q135" s="20">
        <f t="shared" si="23"/>
        <v>3</v>
      </c>
      <c r="R135" s="20">
        <f t="shared" si="24"/>
        <v>9</v>
      </c>
      <c r="S135" s="20">
        <f t="shared" si="25"/>
        <v>9</v>
      </c>
      <c r="T135" s="20">
        <f t="shared" si="26"/>
        <v>6</v>
      </c>
      <c r="U135" s="20">
        <f t="shared" si="27"/>
        <v>4</v>
      </c>
      <c r="W135" s="20" t="str">
        <f t="shared" si="28"/>
        <v>M1</v>
      </c>
      <c r="X135" s="20" t="str">
        <f t="shared" si="29"/>
        <v>Q</v>
      </c>
      <c r="Y135" s="20" t="str">
        <f t="shared" si="30"/>
        <v>Q</v>
      </c>
      <c r="Z135" s="20" t="str">
        <f t="shared" si="31"/>
        <v>M4</v>
      </c>
      <c r="AA135" s="20" t="str">
        <f t="shared" si="32"/>
        <v>M2</v>
      </c>
    </row>
    <row r="136" spans="10:27" ht="16.5">
      <c r="J136" s="29">
        <v>132</v>
      </c>
      <c r="K136" s="19" t="s">
        <v>43</v>
      </c>
      <c r="L136" s="19" t="s">
        <v>42</v>
      </c>
      <c r="M136" s="19" t="s">
        <v>141</v>
      </c>
      <c r="N136" s="19" t="s">
        <v>35</v>
      </c>
      <c r="O136" s="19" t="s">
        <v>36</v>
      </c>
      <c r="Q136" s="20">
        <f t="shared" si="23"/>
        <v>9</v>
      </c>
      <c r="R136" s="20">
        <f t="shared" si="24"/>
        <v>8</v>
      </c>
      <c r="S136" s="20">
        <f t="shared" si="25"/>
        <v>6</v>
      </c>
      <c r="T136" s="20">
        <f t="shared" si="26"/>
        <v>3</v>
      </c>
      <c r="U136" s="20">
        <f t="shared" si="27"/>
        <v>4</v>
      </c>
      <c r="W136" s="20" t="str">
        <f t="shared" si="28"/>
        <v>Q</v>
      </c>
      <c r="X136" s="20" t="str">
        <f t="shared" si="29"/>
        <v>K</v>
      </c>
      <c r="Y136" s="20" t="str">
        <f t="shared" si="30"/>
        <v>M4</v>
      </c>
      <c r="Z136" s="20" t="str">
        <f t="shared" si="31"/>
        <v>M1</v>
      </c>
      <c r="AA136" s="20" t="str">
        <f t="shared" si="32"/>
        <v>M2</v>
      </c>
    </row>
    <row r="137" spans="10:27" ht="16.5">
      <c r="J137" s="29">
        <v>133</v>
      </c>
      <c r="K137" s="19" t="s">
        <v>138</v>
      </c>
      <c r="L137" s="19" t="s">
        <v>78</v>
      </c>
      <c r="M137" s="19" t="s">
        <v>140</v>
      </c>
      <c r="N137" s="19" t="s">
        <v>42</v>
      </c>
      <c r="O137" s="19" t="s">
        <v>32</v>
      </c>
      <c r="Q137" s="20">
        <f t="shared" si="23"/>
        <v>8</v>
      </c>
      <c r="R137" s="20">
        <f t="shared" si="24"/>
        <v>18</v>
      </c>
      <c r="S137" s="20">
        <f t="shared" si="25"/>
        <v>10</v>
      </c>
      <c r="T137" s="20">
        <f t="shared" si="26"/>
        <v>8</v>
      </c>
      <c r="U137" s="20">
        <f t="shared" si="27"/>
        <v>5</v>
      </c>
      <c r="W137" s="20" t="str">
        <f t="shared" si="28"/>
        <v>K</v>
      </c>
      <c r="X137" s="20" t="str">
        <f t="shared" si="29"/>
        <v>JG</v>
      </c>
      <c r="Y137" s="20" t="str">
        <f t="shared" si="30"/>
        <v>J</v>
      </c>
      <c r="Z137" s="20" t="str">
        <f t="shared" si="31"/>
        <v>K</v>
      </c>
      <c r="AA137" s="20" t="str">
        <f t="shared" si="32"/>
        <v>M3</v>
      </c>
    </row>
    <row r="138" spans="10:27" ht="16.5">
      <c r="J138" s="29">
        <v>134</v>
      </c>
      <c r="K138" s="19" t="s">
        <v>33</v>
      </c>
      <c r="L138" s="19" t="s">
        <v>42</v>
      </c>
      <c r="M138" s="19" t="s">
        <v>141</v>
      </c>
      <c r="N138" s="19" t="s">
        <v>36</v>
      </c>
      <c r="O138" s="19" t="s">
        <v>44</v>
      </c>
      <c r="Q138" s="20">
        <f t="shared" si="23"/>
        <v>6</v>
      </c>
      <c r="R138" s="20">
        <f t="shared" si="24"/>
        <v>8</v>
      </c>
      <c r="S138" s="20">
        <f t="shared" si="25"/>
        <v>6</v>
      </c>
      <c r="T138" s="20">
        <f t="shared" si="26"/>
        <v>4</v>
      </c>
      <c r="U138" s="20">
        <f t="shared" si="27"/>
        <v>10</v>
      </c>
      <c r="W138" s="20" t="str">
        <f t="shared" si="28"/>
        <v>M4</v>
      </c>
      <c r="X138" s="20" t="str">
        <f t="shared" si="29"/>
        <v>K</v>
      </c>
      <c r="Y138" s="20" t="str">
        <f t="shared" si="30"/>
        <v>M4</v>
      </c>
      <c r="Z138" s="20" t="str">
        <f t="shared" si="31"/>
        <v>M2</v>
      </c>
      <c r="AA138" s="20" t="str">
        <f t="shared" si="32"/>
        <v>J</v>
      </c>
    </row>
    <row r="139" spans="10:27" ht="16.5">
      <c r="J139" s="16">
        <v>135</v>
      </c>
      <c r="K139" s="19" t="s">
        <v>32</v>
      </c>
      <c r="L139" s="19" t="s">
        <v>212</v>
      </c>
      <c r="M139" s="19" t="s">
        <v>43</v>
      </c>
      <c r="N139" s="19" t="s">
        <v>43</v>
      </c>
      <c r="O139" s="19" t="s">
        <v>35</v>
      </c>
      <c r="Q139" s="20">
        <f t="shared" si="23"/>
        <v>5</v>
      </c>
      <c r="R139" s="20">
        <f t="shared" si="24"/>
        <v>3</v>
      </c>
      <c r="S139" s="20">
        <f t="shared" si="25"/>
        <v>9</v>
      </c>
      <c r="T139" s="20">
        <f t="shared" si="26"/>
        <v>9</v>
      </c>
      <c r="U139" s="20">
        <f t="shared" si="27"/>
        <v>3</v>
      </c>
      <c r="W139" s="20" t="str">
        <f t="shared" si="28"/>
        <v>M3</v>
      </c>
      <c r="X139" s="20" t="str">
        <f t="shared" si="29"/>
        <v>M1</v>
      </c>
      <c r="Y139" s="20" t="str">
        <f t="shared" si="30"/>
        <v>Q</v>
      </c>
      <c r="Z139" s="20" t="str">
        <f t="shared" si="31"/>
        <v>Q</v>
      </c>
      <c r="AA139" s="20" t="str">
        <f t="shared" si="32"/>
        <v>M1</v>
      </c>
    </row>
    <row r="140" spans="10:27" ht="16.5">
      <c r="J140" s="16">
        <v>136</v>
      </c>
      <c r="K140" s="19" t="s">
        <v>42</v>
      </c>
      <c r="L140" s="19" t="s">
        <v>33</v>
      </c>
      <c r="M140" s="19" t="s">
        <v>68</v>
      </c>
      <c r="N140" s="19" t="s">
        <v>33</v>
      </c>
      <c r="O140" s="19" t="s">
        <v>35</v>
      </c>
      <c r="Q140" s="20">
        <f t="shared" si="23"/>
        <v>8</v>
      </c>
      <c r="R140" s="20">
        <f t="shared" si="24"/>
        <v>6</v>
      </c>
      <c r="S140" s="20">
        <f t="shared" si="25"/>
        <v>13</v>
      </c>
      <c r="T140" s="20">
        <f t="shared" si="26"/>
        <v>6</v>
      </c>
      <c r="U140" s="20">
        <f t="shared" si="27"/>
        <v>3</v>
      </c>
      <c r="W140" s="20" t="str">
        <f t="shared" si="28"/>
        <v>K</v>
      </c>
      <c r="X140" s="20" t="str">
        <f t="shared" si="29"/>
        <v>M4</v>
      </c>
      <c r="Y140" s="20" t="str">
        <f t="shared" si="30"/>
        <v>M3G</v>
      </c>
      <c r="Z140" s="20" t="str">
        <f t="shared" si="31"/>
        <v>M4</v>
      </c>
      <c r="AA140" s="20" t="str">
        <f t="shared" si="32"/>
        <v>M1</v>
      </c>
    </row>
    <row r="141" spans="10:27" ht="16.5">
      <c r="J141" s="29">
        <v>137</v>
      </c>
      <c r="K141" s="19" t="s">
        <v>41</v>
      </c>
      <c r="L141" s="19" t="s">
        <v>70</v>
      </c>
      <c r="M141" s="19" t="s">
        <v>32</v>
      </c>
      <c r="N141" s="19" t="s">
        <v>35</v>
      </c>
      <c r="O141" s="19" t="s">
        <v>44</v>
      </c>
      <c r="Q141" s="20">
        <f t="shared" si="23"/>
        <v>7</v>
      </c>
      <c r="R141" s="20">
        <f t="shared" si="24"/>
        <v>14</v>
      </c>
      <c r="S141" s="20">
        <f t="shared" si="25"/>
        <v>5</v>
      </c>
      <c r="T141" s="20">
        <f t="shared" si="26"/>
        <v>3</v>
      </c>
      <c r="U141" s="20">
        <f t="shared" si="27"/>
        <v>10</v>
      </c>
      <c r="W141" s="20" t="str">
        <f t="shared" si="28"/>
        <v>A</v>
      </c>
      <c r="X141" s="20" t="str">
        <f t="shared" si="29"/>
        <v>M4G</v>
      </c>
      <c r="Y141" s="20" t="str">
        <f t="shared" si="30"/>
        <v>M3</v>
      </c>
      <c r="Z141" s="20" t="str">
        <f t="shared" si="31"/>
        <v>M1</v>
      </c>
      <c r="AA141" s="20" t="str">
        <f t="shared" si="32"/>
        <v>J</v>
      </c>
    </row>
    <row r="142" spans="10:27" ht="16.5">
      <c r="J142" s="29">
        <v>138</v>
      </c>
      <c r="K142" s="19" t="s">
        <v>139</v>
      </c>
      <c r="L142" s="19" t="s">
        <v>137</v>
      </c>
      <c r="M142" s="19" t="s">
        <v>35</v>
      </c>
      <c r="N142" s="19" t="s">
        <v>33</v>
      </c>
      <c r="O142" s="19" t="s">
        <v>42</v>
      </c>
      <c r="Q142" s="20">
        <f t="shared" si="23"/>
        <v>9</v>
      </c>
      <c r="R142" s="20">
        <f t="shared" si="24"/>
        <v>7</v>
      </c>
      <c r="S142" s="20">
        <f t="shared" si="25"/>
        <v>3</v>
      </c>
      <c r="T142" s="20">
        <f t="shared" si="26"/>
        <v>6</v>
      </c>
      <c r="U142" s="20">
        <f t="shared" si="27"/>
        <v>8</v>
      </c>
      <c r="W142" s="20" t="str">
        <f t="shared" si="28"/>
        <v>Q</v>
      </c>
      <c r="X142" s="20" t="str">
        <f t="shared" si="29"/>
        <v>A</v>
      </c>
      <c r="Y142" s="20" t="str">
        <f t="shared" si="30"/>
        <v>M1</v>
      </c>
      <c r="Z142" s="20" t="str">
        <f t="shared" si="31"/>
        <v>M4</v>
      </c>
      <c r="AA142" s="20" t="str">
        <f t="shared" si="32"/>
        <v>K</v>
      </c>
    </row>
    <row r="143" spans="10:27" ht="16.5">
      <c r="J143" s="29">
        <v>139</v>
      </c>
      <c r="K143" s="19" t="s">
        <v>44</v>
      </c>
      <c r="L143" s="19" t="s">
        <v>74</v>
      </c>
      <c r="M143" s="19" t="s">
        <v>140</v>
      </c>
      <c r="N143" s="19" t="s">
        <v>44</v>
      </c>
      <c r="O143" s="19" t="s">
        <v>44</v>
      </c>
      <c r="Q143" s="20">
        <f t="shared" si="23"/>
        <v>10</v>
      </c>
      <c r="R143" s="20">
        <f t="shared" si="24"/>
        <v>16</v>
      </c>
      <c r="S143" s="20">
        <f t="shared" si="25"/>
        <v>10</v>
      </c>
      <c r="T143" s="20">
        <f t="shared" si="26"/>
        <v>10</v>
      </c>
      <c r="U143" s="20">
        <f t="shared" si="27"/>
        <v>10</v>
      </c>
      <c r="W143" s="20" t="str">
        <f t="shared" si="28"/>
        <v>J</v>
      </c>
      <c r="X143" s="20" t="str">
        <f t="shared" si="29"/>
        <v>KG</v>
      </c>
      <c r="Y143" s="20" t="str">
        <f t="shared" si="30"/>
        <v>J</v>
      </c>
      <c r="Z143" s="20" t="str">
        <f t="shared" si="31"/>
        <v>J</v>
      </c>
      <c r="AA143" s="20" t="str">
        <f t="shared" si="32"/>
        <v>J</v>
      </c>
    </row>
    <row r="144" spans="10:27" ht="16.5">
      <c r="J144" s="16">
        <v>140</v>
      </c>
      <c r="K144" s="19" t="s">
        <v>138</v>
      </c>
      <c r="L144" s="19" t="s">
        <v>36</v>
      </c>
      <c r="M144" s="19" t="s">
        <v>43</v>
      </c>
      <c r="N144" s="19" t="s">
        <v>77</v>
      </c>
      <c r="O144" s="19" t="s">
        <v>32</v>
      </c>
      <c r="Q144" s="20">
        <f t="shared" si="23"/>
        <v>8</v>
      </c>
      <c r="R144" s="20">
        <f t="shared" si="24"/>
        <v>4</v>
      </c>
      <c r="S144" s="20">
        <f t="shared" si="25"/>
        <v>9</v>
      </c>
      <c r="T144" s="20">
        <f t="shared" si="26"/>
        <v>18</v>
      </c>
      <c r="U144" s="20">
        <f t="shared" si="27"/>
        <v>5</v>
      </c>
      <c r="W144" s="20" t="str">
        <f t="shared" si="28"/>
        <v>K</v>
      </c>
      <c r="X144" s="20" t="str">
        <f t="shared" si="29"/>
        <v>M2</v>
      </c>
      <c r="Y144" s="20" t="str">
        <f t="shared" si="30"/>
        <v>Q</v>
      </c>
      <c r="Z144" s="20" t="str">
        <f t="shared" si="31"/>
        <v>JG</v>
      </c>
      <c r="AA144" s="20" t="str">
        <f t="shared" si="32"/>
        <v>M3</v>
      </c>
    </row>
    <row r="145" spans="10:27" ht="16.5">
      <c r="J145" s="16">
        <v>141</v>
      </c>
      <c r="K145" s="19" t="s">
        <v>41</v>
      </c>
      <c r="L145" s="19" t="s">
        <v>212</v>
      </c>
      <c r="M145" s="19" t="s">
        <v>43</v>
      </c>
      <c r="N145" s="19" t="s">
        <v>32</v>
      </c>
      <c r="O145" s="19" t="s">
        <v>32</v>
      </c>
      <c r="Q145" s="20">
        <f t="shared" si="23"/>
        <v>7</v>
      </c>
      <c r="R145" s="20">
        <f t="shared" si="24"/>
        <v>3</v>
      </c>
      <c r="S145" s="20">
        <f t="shared" si="25"/>
        <v>9</v>
      </c>
      <c r="T145" s="20">
        <f t="shared" si="26"/>
        <v>5</v>
      </c>
      <c r="U145" s="20">
        <f t="shared" si="27"/>
        <v>5</v>
      </c>
      <c r="W145" s="20" t="str">
        <f t="shared" si="28"/>
        <v>A</v>
      </c>
      <c r="X145" s="20" t="str">
        <f t="shared" si="29"/>
        <v>M1</v>
      </c>
      <c r="Y145" s="20" t="str">
        <f t="shared" si="30"/>
        <v>Q</v>
      </c>
      <c r="Z145" s="20" t="str">
        <f t="shared" si="31"/>
        <v>M3</v>
      </c>
      <c r="AA145" s="20" t="str">
        <f t="shared" si="32"/>
        <v>M3</v>
      </c>
    </row>
    <row r="146" spans="10:27" ht="16.5">
      <c r="J146" s="29">
        <v>142</v>
      </c>
      <c r="K146" s="19" t="s">
        <v>43</v>
      </c>
      <c r="L146" s="19" t="s">
        <v>41</v>
      </c>
      <c r="M146" s="19" t="s">
        <v>67</v>
      </c>
      <c r="N146" s="19" t="s">
        <v>75</v>
      </c>
      <c r="O146" s="19" t="s">
        <v>41</v>
      </c>
      <c r="Q146" s="20">
        <f t="shared" si="23"/>
        <v>9</v>
      </c>
      <c r="R146" s="20">
        <f t="shared" si="24"/>
        <v>7</v>
      </c>
      <c r="S146" s="20">
        <f t="shared" si="25"/>
        <v>13</v>
      </c>
      <c r="T146" s="20">
        <f t="shared" si="26"/>
        <v>17</v>
      </c>
      <c r="U146" s="20">
        <f t="shared" si="27"/>
        <v>7</v>
      </c>
      <c r="W146" s="20" t="str">
        <f t="shared" si="28"/>
        <v>Q</v>
      </c>
      <c r="X146" s="20" t="str">
        <f t="shared" si="29"/>
        <v>A</v>
      </c>
      <c r="Y146" s="20" t="str">
        <f t="shared" si="30"/>
        <v>M3G</v>
      </c>
      <c r="Z146" s="20" t="str">
        <f t="shared" si="31"/>
        <v>QG</v>
      </c>
      <c r="AA146" s="20" t="str">
        <f t="shared" si="32"/>
        <v>A</v>
      </c>
    </row>
    <row r="147" spans="10:27" ht="16.5">
      <c r="J147" s="29">
        <v>143</v>
      </c>
      <c r="K147" s="19" t="s">
        <v>41</v>
      </c>
      <c r="L147" s="19" t="s">
        <v>76</v>
      </c>
      <c r="M147" s="19" t="s">
        <v>41</v>
      </c>
      <c r="N147" s="19" t="s">
        <v>36</v>
      </c>
      <c r="O147" s="19" t="s">
        <v>32</v>
      </c>
      <c r="Q147" s="20">
        <f t="shared" si="23"/>
        <v>7</v>
      </c>
      <c r="R147" s="20">
        <f t="shared" si="24"/>
        <v>17</v>
      </c>
      <c r="S147" s="20">
        <f t="shared" si="25"/>
        <v>7</v>
      </c>
      <c r="T147" s="20">
        <f t="shared" si="26"/>
        <v>4</v>
      </c>
      <c r="U147" s="20">
        <f t="shared" si="27"/>
        <v>5</v>
      </c>
      <c r="W147" s="20" t="str">
        <f t="shared" si="28"/>
        <v>A</v>
      </c>
      <c r="X147" s="20" t="str">
        <f t="shared" si="29"/>
        <v>QG</v>
      </c>
      <c r="Y147" s="20" t="str">
        <f t="shared" si="30"/>
        <v>A</v>
      </c>
      <c r="Z147" s="20" t="str">
        <f t="shared" si="31"/>
        <v>M2</v>
      </c>
      <c r="AA147" s="20" t="str">
        <f t="shared" si="32"/>
        <v>M3</v>
      </c>
    </row>
    <row r="148" spans="10:27" ht="16.5">
      <c r="J148" s="29">
        <v>144</v>
      </c>
      <c r="K148" s="19" t="s">
        <v>35</v>
      </c>
      <c r="L148" s="19" t="s">
        <v>139</v>
      </c>
      <c r="M148" s="19" t="s">
        <v>67</v>
      </c>
      <c r="N148" s="19" t="s">
        <v>42</v>
      </c>
      <c r="O148" s="19" t="s">
        <v>43</v>
      </c>
      <c r="Q148" s="20">
        <f t="shared" si="23"/>
        <v>3</v>
      </c>
      <c r="R148" s="20">
        <f t="shared" si="24"/>
        <v>9</v>
      </c>
      <c r="S148" s="20">
        <f t="shared" si="25"/>
        <v>13</v>
      </c>
      <c r="T148" s="20">
        <f t="shared" si="26"/>
        <v>8</v>
      </c>
      <c r="U148" s="20">
        <f t="shared" si="27"/>
        <v>9</v>
      </c>
      <c r="W148" s="20" t="str">
        <f t="shared" si="28"/>
        <v>M1</v>
      </c>
      <c r="X148" s="20" t="str">
        <f t="shared" si="29"/>
        <v>Q</v>
      </c>
      <c r="Y148" s="20" t="str">
        <f t="shared" si="30"/>
        <v>M3G</v>
      </c>
      <c r="Z148" s="20" t="str">
        <f t="shared" si="31"/>
        <v>K</v>
      </c>
      <c r="AA148" s="20" t="str">
        <f t="shared" si="32"/>
        <v>Q</v>
      </c>
    </row>
    <row r="149" spans="10:27" ht="16.5">
      <c r="J149" s="16">
        <v>145</v>
      </c>
      <c r="K149" s="19" t="s">
        <v>33</v>
      </c>
      <c r="L149" s="19" t="s">
        <v>65</v>
      </c>
      <c r="M149" s="19" t="s">
        <v>74</v>
      </c>
      <c r="N149" s="19" t="s">
        <v>43</v>
      </c>
      <c r="O149" s="19" t="s">
        <v>36</v>
      </c>
      <c r="Q149" s="20">
        <f t="shared" si="23"/>
        <v>6</v>
      </c>
      <c r="R149" s="20">
        <f t="shared" si="24"/>
        <v>12</v>
      </c>
      <c r="S149" s="20">
        <f t="shared" si="25"/>
        <v>16</v>
      </c>
      <c r="T149" s="20">
        <f t="shared" si="26"/>
        <v>9</v>
      </c>
      <c r="U149" s="20">
        <f t="shared" si="27"/>
        <v>4</v>
      </c>
      <c r="W149" s="20" t="str">
        <f t="shared" si="28"/>
        <v>M4</v>
      </c>
      <c r="X149" s="20" t="str">
        <f t="shared" si="29"/>
        <v>M2G</v>
      </c>
      <c r="Y149" s="20" t="str">
        <f t="shared" si="30"/>
        <v>KG</v>
      </c>
      <c r="Z149" s="20" t="str">
        <f t="shared" si="31"/>
        <v>Q</v>
      </c>
      <c r="AA149" s="20" t="str">
        <f t="shared" si="32"/>
        <v>M2</v>
      </c>
    </row>
    <row r="150" spans="10:27" ht="16.5">
      <c r="J150" s="16">
        <v>146</v>
      </c>
      <c r="K150" s="19" t="s">
        <v>138</v>
      </c>
      <c r="L150" s="19" t="s">
        <v>142</v>
      </c>
      <c r="M150" s="19" t="s">
        <v>41</v>
      </c>
      <c r="N150" s="19" t="s">
        <v>73</v>
      </c>
      <c r="O150" s="19" t="s">
        <v>43</v>
      </c>
      <c r="Q150" s="20">
        <f t="shared" si="23"/>
        <v>8</v>
      </c>
      <c r="R150" s="20">
        <f t="shared" si="24"/>
        <v>5</v>
      </c>
      <c r="S150" s="20">
        <f t="shared" si="25"/>
        <v>7</v>
      </c>
      <c r="T150" s="20">
        <f t="shared" si="26"/>
        <v>16</v>
      </c>
      <c r="U150" s="20">
        <f t="shared" si="27"/>
        <v>9</v>
      </c>
      <c r="W150" s="20" t="str">
        <f t="shared" si="28"/>
        <v>K</v>
      </c>
      <c r="X150" s="20" t="str">
        <f t="shared" si="29"/>
        <v>M3</v>
      </c>
      <c r="Y150" s="20" t="str">
        <f t="shared" si="30"/>
        <v>A</v>
      </c>
      <c r="Z150" s="20" t="str">
        <f t="shared" si="31"/>
        <v>KG</v>
      </c>
      <c r="AA150" s="20" t="str">
        <f t="shared" si="32"/>
        <v>Q</v>
      </c>
    </row>
    <row r="151" spans="10:27" ht="16.5">
      <c r="J151" s="29">
        <v>147</v>
      </c>
      <c r="K151" s="19" t="s">
        <v>44</v>
      </c>
      <c r="L151" s="19" t="s">
        <v>41</v>
      </c>
      <c r="M151" s="19" t="s">
        <v>138</v>
      </c>
      <c r="N151" s="19" t="s">
        <v>32</v>
      </c>
      <c r="O151" s="19" t="s">
        <v>43</v>
      </c>
      <c r="Q151" s="20">
        <f t="shared" si="23"/>
        <v>10</v>
      </c>
      <c r="R151" s="20">
        <f t="shared" si="24"/>
        <v>7</v>
      </c>
      <c r="S151" s="20">
        <f t="shared" si="25"/>
        <v>8</v>
      </c>
      <c r="T151" s="20">
        <f t="shared" si="26"/>
        <v>5</v>
      </c>
      <c r="U151" s="20">
        <f t="shared" si="27"/>
        <v>9</v>
      </c>
      <c r="W151" s="20" t="str">
        <f t="shared" si="28"/>
        <v>J</v>
      </c>
      <c r="X151" s="20" t="str">
        <f t="shared" si="29"/>
        <v>A</v>
      </c>
      <c r="Y151" s="20" t="str">
        <f t="shared" si="30"/>
        <v>K</v>
      </c>
      <c r="Z151" s="20" t="str">
        <f t="shared" si="31"/>
        <v>M3</v>
      </c>
      <c r="AA151" s="20" t="str">
        <f t="shared" si="32"/>
        <v>Q</v>
      </c>
    </row>
    <row r="152" spans="10:27" ht="16.5">
      <c r="J152" s="29">
        <v>148</v>
      </c>
      <c r="K152" s="19" t="s">
        <v>143</v>
      </c>
      <c r="L152" s="19" t="s">
        <v>74</v>
      </c>
      <c r="M152" s="19" t="s">
        <v>140</v>
      </c>
      <c r="N152" s="19" t="s">
        <v>77</v>
      </c>
      <c r="O152" s="19" t="s">
        <v>42</v>
      </c>
      <c r="Q152" s="20">
        <f t="shared" si="23"/>
        <v>4</v>
      </c>
      <c r="R152" s="20">
        <f t="shared" si="24"/>
        <v>16</v>
      </c>
      <c r="S152" s="20">
        <f t="shared" si="25"/>
        <v>10</v>
      </c>
      <c r="T152" s="20">
        <f t="shared" si="26"/>
        <v>18</v>
      </c>
      <c r="U152" s="20">
        <f t="shared" si="27"/>
        <v>8</v>
      </c>
      <c r="W152" s="20" t="str">
        <f t="shared" si="28"/>
        <v>M2</v>
      </c>
      <c r="X152" s="20" t="str">
        <f t="shared" si="29"/>
        <v>KG</v>
      </c>
      <c r="Y152" s="20" t="str">
        <f t="shared" si="30"/>
        <v>J</v>
      </c>
      <c r="Z152" s="20" t="str">
        <f t="shared" si="31"/>
        <v>JG</v>
      </c>
      <c r="AA152" s="20" t="str">
        <f t="shared" si="32"/>
        <v>K</v>
      </c>
    </row>
    <row r="153" spans="10:27" ht="16.5">
      <c r="J153" s="29">
        <v>149</v>
      </c>
      <c r="K153" s="19" t="s">
        <v>43</v>
      </c>
      <c r="L153" s="19" t="s">
        <v>139</v>
      </c>
      <c r="M153" s="19" t="s">
        <v>41</v>
      </c>
      <c r="N153" s="19" t="s">
        <v>44</v>
      </c>
      <c r="O153" s="19" t="s">
        <v>32</v>
      </c>
      <c r="Q153" s="20">
        <f t="shared" si="23"/>
        <v>9</v>
      </c>
      <c r="R153" s="20">
        <f t="shared" si="24"/>
        <v>9</v>
      </c>
      <c r="S153" s="20">
        <f t="shared" si="25"/>
        <v>7</v>
      </c>
      <c r="T153" s="20">
        <f t="shared" si="26"/>
        <v>10</v>
      </c>
      <c r="U153" s="20">
        <f t="shared" si="27"/>
        <v>5</v>
      </c>
      <c r="W153" s="20" t="str">
        <f t="shared" si="28"/>
        <v>Q</v>
      </c>
      <c r="X153" s="20" t="str">
        <f t="shared" si="29"/>
        <v>Q</v>
      </c>
      <c r="Y153" s="20" t="str">
        <f t="shared" si="30"/>
        <v>A</v>
      </c>
      <c r="Z153" s="20" t="str">
        <f t="shared" si="31"/>
        <v>J</v>
      </c>
      <c r="AA153" s="20" t="str">
        <f t="shared" si="32"/>
        <v>M3</v>
      </c>
    </row>
    <row r="154" spans="10:27" ht="16.5">
      <c r="J154" s="16">
        <v>150</v>
      </c>
      <c r="K154" s="19" t="s">
        <v>41</v>
      </c>
      <c r="L154" s="19" t="s">
        <v>44</v>
      </c>
      <c r="M154" s="19" t="s">
        <v>43</v>
      </c>
      <c r="N154" s="19" t="s">
        <v>137</v>
      </c>
      <c r="O154" s="19" t="s">
        <v>32</v>
      </c>
      <c r="Q154" s="20">
        <f t="shared" si="23"/>
        <v>7</v>
      </c>
      <c r="R154" s="20">
        <f t="shared" si="24"/>
        <v>10</v>
      </c>
      <c r="S154" s="20">
        <f t="shared" si="25"/>
        <v>9</v>
      </c>
      <c r="T154" s="20">
        <f t="shared" si="26"/>
        <v>7</v>
      </c>
      <c r="U154" s="20">
        <f t="shared" si="27"/>
        <v>5</v>
      </c>
      <c r="W154" s="20" t="str">
        <f t="shared" si="28"/>
        <v>A</v>
      </c>
      <c r="X154" s="20" t="str">
        <f t="shared" si="29"/>
        <v>J</v>
      </c>
      <c r="Y154" s="20" t="str">
        <f t="shared" si="30"/>
        <v>Q</v>
      </c>
      <c r="Z154" s="20" t="str">
        <f t="shared" si="31"/>
        <v>A</v>
      </c>
      <c r="AA154" s="20" t="str">
        <f t="shared" si="32"/>
        <v>M3</v>
      </c>
    </row>
    <row r="155" spans="10:27" ht="16.5">
      <c r="J155" s="16">
        <v>151</v>
      </c>
      <c r="K155" s="19" t="s">
        <v>35</v>
      </c>
      <c r="L155" s="19" t="s">
        <v>33</v>
      </c>
      <c r="M155" s="19" t="s">
        <v>32</v>
      </c>
      <c r="N155" s="19" t="s">
        <v>35</v>
      </c>
      <c r="O155" s="19" t="s">
        <v>41</v>
      </c>
      <c r="Q155" s="20">
        <f t="shared" si="23"/>
        <v>3</v>
      </c>
      <c r="R155" s="20">
        <f t="shared" si="24"/>
        <v>6</v>
      </c>
      <c r="S155" s="20">
        <f t="shared" si="25"/>
        <v>5</v>
      </c>
      <c r="T155" s="20">
        <f t="shared" si="26"/>
        <v>3</v>
      </c>
      <c r="U155" s="20">
        <f t="shared" si="27"/>
        <v>7</v>
      </c>
      <c r="W155" s="20" t="str">
        <f t="shared" si="28"/>
        <v>M1</v>
      </c>
      <c r="X155" s="20" t="str">
        <f t="shared" si="29"/>
        <v>M4</v>
      </c>
      <c r="Y155" s="20" t="str">
        <f t="shared" si="30"/>
        <v>M3</v>
      </c>
      <c r="Z155" s="20" t="str">
        <f t="shared" si="31"/>
        <v>M1</v>
      </c>
      <c r="AA155" s="20" t="str">
        <f t="shared" si="32"/>
        <v>A</v>
      </c>
    </row>
    <row r="156" spans="10:27" ht="16.5">
      <c r="J156" s="29">
        <v>152</v>
      </c>
      <c r="K156" s="19" t="s">
        <v>33</v>
      </c>
      <c r="L156" s="19" t="s">
        <v>41</v>
      </c>
      <c r="M156" s="19" t="s">
        <v>34</v>
      </c>
      <c r="N156" s="19" t="s">
        <v>42</v>
      </c>
      <c r="O156" s="19" t="s">
        <v>35</v>
      </c>
      <c r="Q156" s="20">
        <f t="shared" si="23"/>
        <v>6</v>
      </c>
      <c r="R156" s="20">
        <f t="shared" si="24"/>
        <v>7</v>
      </c>
      <c r="S156" s="20">
        <f t="shared" si="25"/>
        <v>2</v>
      </c>
      <c r="T156" s="20">
        <f t="shared" si="26"/>
        <v>8</v>
      </c>
      <c r="U156" s="20">
        <f t="shared" si="27"/>
        <v>3</v>
      </c>
      <c r="W156" s="20" t="str">
        <f t="shared" si="28"/>
        <v>M4</v>
      </c>
      <c r="X156" s="20" t="str">
        <f t="shared" si="29"/>
        <v>A</v>
      </c>
      <c r="Y156" s="20" t="str">
        <f t="shared" si="30"/>
        <v>Scatter</v>
      </c>
      <c r="Z156" s="20" t="str">
        <f t="shared" si="31"/>
        <v>K</v>
      </c>
      <c r="AA156" s="20" t="str">
        <f t="shared" si="32"/>
        <v>M1</v>
      </c>
    </row>
    <row r="157" spans="10:27" ht="16.5">
      <c r="J157" s="29">
        <v>153</v>
      </c>
      <c r="K157" s="19" t="s">
        <v>44</v>
      </c>
      <c r="L157" s="19" t="s">
        <v>212</v>
      </c>
      <c r="M157" s="19" t="s">
        <v>32</v>
      </c>
      <c r="N157" s="19" t="s">
        <v>33</v>
      </c>
      <c r="O157" s="19" t="s">
        <v>41</v>
      </c>
      <c r="Q157" s="20">
        <f t="shared" si="23"/>
        <v>10</v>
      </c>
      <c r="R157" s="20">
        <f t="shared" si="24"/>
        <v>3</v>
      </c>
      <c r="S157" s="20">
        <f t="shared" si="25"/>
        <v>5</v>
      </c>
      <c r="T157" s="20">
        <f t="shared" si="26"/>
        <v>6</v>
      </c>
      <c r="U157" s="20">
        <f t="shared" si="27"/>
        <v>7</v>
      </c>
      <c r="W157" s="20" t="str">
        <f t="shared" si="28"/>
        <v>J</v>
      </c>
      <c r="X157" s="20" t="str">
        <f t="shared" si="29"/>
        <v>M1</v>
      </c>
      <c r="Y157" s="20" t="str">
        <f t="shared" si="30"/>
        <v>M3</v>
      </c>
      <c r="Z157" s="20" t="str">
        <f t="shared" si="31"/>
        <v>M4</v>
      </c>
      <c r="AA157" s="20" t="str">
        <f t="shared" si="32"/>
        <v>A</v>
      </c>
    </row>
    <row r="158" spans="10:27" ht="16.5">
      <c r="J158" s="29">
        <v>154</v>
      </c>
      <c r="K158" s="19" t="s">
        <v>44</v>
      </c>
      <c r="L158" s="19" t="s">
        <v>76</v>
      </c>
      <c r="M158" s="19" t="s">
        <v>41</v>
      </c>
      <c r="N158" s="19" t="s">
        <v>33</v>
      </c>
      <c r="O158" s="19" t="s">
        <v>32</v>
      </c>
      <c r="Q158" s="20">
        <f t="shared" si="23"/>
        <v>10</v>
      </c>
      <c r="R158" s="20">
        <f t="shared" si="24"/>
        <v>17</v>
      </c>
      <c r="S158" s="20">
        <f t="shared" si="25"/>
        <v>7</v>
      </c>
      <c r="T158" s="20">
        <f t="shared" si="26"/>
        <v>6</v>
      </c>
      <c r="U158" s="20">
        <f t="shared" si="27"/>
        <v>5</v>
      </c>
      <c r="W158" s="20" t="str">
        <f t="shared" si="28"/>
        <v>J</v>
      </c>
      <c r="X158" s="20" t="str">
        <f t="shared" si="29"/>
        <v>QG</v>
      </c>
      <c r="Y158" s="20" t="str">
        <f t="shared" si="30"/>
        <v>A</v>
      </c>
      <c r="Z158" s="20" t="str">
        <f t="shared" si="31"/>
        <v>M4</v>
      </c>
      <c r="AA158" s="20" t="str">
        <f t="shared" si="32"/>
        <v>M3</v>
      </c>
    </row>
    <row r="159" spans="10:27" ht="16.5">
      <c r="J159" s="16">
        <v>155</v>
      </c>
      <c r="K159" s="19" t="s">
        <v>41</v>
      </c>
      <c r="L159" s="19" t="s">
        <v>41</v>
      </c>
      <c r="M159" s="19" t="s">
        <v>138</v>
      </c>
      <c r="N159" s="19" t="s">
        <v>72</v>
      </c>
      <c r="O159" s="19" t="s">
        <v>41</v>
      </c>
      <c r="Q159" s="20">
        <f t="shared" si="23"/>
        <v>7</v>
      </c>
      <c r="R159" s="20">
        <f t="shared" si="24"/>
        <v>7</v>
      </c>
      <c r="S159" s="20">
        <f t="shared" si="25"/>
        <v>8</v>
      </c>
      <c r="T159" s="20">
        <f t="shared" si="26"/>
        <v>15</v>
      </c>
      <c r="U159" s="20">
        <f t="shared" si="27"/>
        <v>7</v>
      </c>
      <c r="W159" s="20" t="str">
        <f t="shared" si="28"/>
        <v>A</v>
      </c>
      <c r="X159" s="20" t="str">
        <f t="shared" si="29"/>
        <v>A</v>
      </c>
      <c r="Y159" s="20" t="str">
        <f t="shared" si="30"/>
        <v>K</v>
      </c>
      <c r="Z159" s="20" t="str">
        <f t="shared" si="31"/>
        <v>AG</v>
      </c>
      <c r="AA159" s="20" t="str">
        <f t="shared" si="32"/>
        <v>A</v>
      </c>
    </row>
    <row r="160" spans="10:27" ht="16.5">
      <c r="J160" s="16">
        <v>156</v>
      </c>
      <c r="K160" s="19" t="s">
        <v>44</v>
      </c>
      <c r="L160" s="19" t="s">
        <v>33</v>
      </c>
      <c r="M160" s="19" t="s">
        <v>35</v>
      </c>
      <c r="N160" s="19" t="s">
        <v>42</v>
      </c>
      <c r="O160" s="19" t="s">
        <v>43</v>
      </c>
      <c r="Q160" s="20">
        <f t="shared" si="23"/>
        <v>10</v>
      </c>
      <c r="R160" s="20">
        <f t="shared" si="24"/>
        <v>6</v>
      </c>
      <c r="S160" s="20">
        <f t="shared" si="25"/>
        <v>3</v>
      </c>
      <c r="T160" s="20">
        <f t="shared" si="26"/>
        <v>8</v>
      </c>
      <c r="U160" s="20">
        <f t="shared" si="27"/>
        <v>9</v>
      </c>
      <c r="W160" s="20" t="str">
        <f t="shared" si="28"/>
        <v>J</v>
      </c>
      <c r="X160" s="20" t="str">
        <f t="shared" si="29"/>
        <v>M4</v>
      </c>
      <c r="Y160" s="20" t="str">
        <f t="shared" si="30"/>
        <v>M1</v>
      </c>
      <c r="Z160" s="20" t="str">
        <f t="shared" si="31"/>
        <v>K</v>
      </c>
      <c r="AA160" s="20" t="str">
        <f t="shared" si="32"/>
        <v>Q</v>
      </c>
    </row>
    <row r="161" spans="10:27" ht="16.5">
      <c r="J161" s="29">
        <v>157</v>
      </c>
      <c r="K161" s="19" t="s">
        <v>43</v>
      </c>
      <c r="L161" s="19" t="s">
        <v>69</v>
      </c>
      <c r="M161" s="19" t="s">
        <v>43</v>
      </c>
      <c r="N161" s="19" t="s">
        <v>33</v>
      </c>
      <c r="O161" s="19" t="s">
        <v>33</v>
      </c>
      <c r="Q161" s="20">
        <f t="shared" si="23"/>
        <v>9</v>
      </c>
      <c r="R161" s="20">
        <f t="shared" si="24"/>
        <v>14</v>
      </c>
      <c r="S161" s="20">
        <f t="shared" si="25"/>
        <v>9</v>
      </c>
      <c r="T161" s="20">
        <f t="shared" si="26"/>
        <v>6</v>
      </c>
      <c r="U161" s="20">
        <f t="shared" si="27"/>
        <v>6</v>
      </c>
      <c r="W161" s="20" t="str">
        <f t="shared" si="28"/>
        <v>Q</v>
      </c>
      <c r="X161" s="20" t="str">
        <f t="shared" si="29"/>
        <v>M4G</v>
      </c>
      <c r="Y161" s="20" t="str">
        <f t="shared" si="30"/>
        <v>Q</v>
      </c>
      <c r="Z161" s="20" t="str">
        <f t="shared" si="31"/>
        <v>M4</v>
      </c>
      <c r="AA161" s="20" t="str">
        <f t="shared" si="32"/>
        <v>M4</v>
      </c>
    </row>
    <row r="162" spans="10:27" ht="16.5">
      <c r="J162" s="29">
        <v>158</v>
      </c>
      <c r="K162" s="19" t="s">
        <v>32</v>
      </c>
      <c r="L162" s="19" t="s">
        <v>41</v>
      </c>
      <c r="M162" s="19" t="s">
        <v>78</v>
      </c>
      <c r="N162" s="19" t="s">
        <v>32</v>
      </c>
      <c r="O162" s="19" t="s">
        <v>35</v>
      </c>
      <c r="Q162" s="20">
        <f t="shared" si="23"/>
        <v>5</v>
      </c>
      <c r="R162" s="20">
        <f t="shared" si="24"/>
        <v>7</v>
      </c>
      <c r="S162" s="20">
        <f t="shared" si="25"/>
        <v>18</v>
      </c>
      <c r="T162" s="20">
        <f t="shared" si="26"/>
        <v>5</v>
      </c>
      <c r="U162" s="20">
        <f t="shared" si="27"/>
        <v>3</v>
      </c>
      <c r="W162" s="20" t="str">
        <f t="shared" si="28"/>
        <v>M3</v>
      </c>
      <c r="X162" s="20" t="str">
        <f t="shared" si="29"/>
        <v>A</v>
      </c>
      <c r="Y162" s="20" t="str">
        <f t="shared" si="30"/>
        <v>JG</v>
      </c>
      <c r="Z162" s="20" t="str">
        <f t="shared" si="31"/>
        <v>M3</v>
      </c>
      <c r="AA162" s="20" t="str">
        <f t="shared" si="32"/>
        <v>M1</v>
      </c>
    </row>
    <row r="163" spans="10:27" ht="16.5">
      <c r="J163" s="29">
        <v>159</v>
      </c>
      <c r="K163" s="19" t="s">
        <v>44</v>
      </c>
      <c r="L163" s="19" t="s">
        <v>139</v>
      </c>
      <c r="M163" s="19" t="s">
        <v>32</v>
      </c>
      <c r="N163" s="19" t="s">
        <v>42</v>
      </c>
      <c r="O163" s="19" t="s">
        <v>42</v>
      </c>
      <c r="Q163" s="20">
        <f t="shared" si="23"/>
        <v>10</v>
      </c>
      <c r="R163" s="20">
        <f t="shared" si="24"/>
        <v>9</v>
      </c>
      <c r="S163" s="20">
        <f t="shared" si="25"/>
        <v>5</v>
      </c>
      <c r="T163" s="20">
        <f t="shared" si="26"/>
        <v>8</v>
      </c>
      <c r="U163" s="20">
        <f t="shared" si="27"/>
        <v>8</v>
      </c>
      <c r="W163" s="20" t="str">
        <f t="shared" si="28"/>
        <v>J</v>
      </c>
      <c r="X163" s="20" t="str">
        <f t="shared" si="29"/>
        <v>Q</v>
      </c>
      <c r="Y163" s="20" t="str">
        <f t="shared" si="30"/>
        <v>M3</v>
      </c>
      <c r="Z163" s="20" t="str">
        <f t="shared" si="31"/>
        <v>K</v>
      </c>
      <c r="AA163" s="20" t="str">
        <f t="shared" si="32"/>
        <v>K</v>
      </c>
    </row>
    <row r="164" spans="10:27" ht="16.5">
      <c r="J164" s="16">
        <v>160</v>
      </c>
      <c r="K164" s="19" t="s">
        <v>138</v>
      </c>
      <c r="L164" s="19" t="s">
        <v>41</v>
      </c>
      <c r="M164" s="19" t="s">
        <v>41</v>
      </c>
      <c r="N164" s="19" t="s">
        <v>76</v>
      </c>
      <c r="O164" s="19" t="s">
        <v>44</v>
      </c>
      <c r="Q164" s="20">
        <f t="shared" si="23"/>
        <v>8</v>
      </c>
      <c r="R164" s="20">
        <f t="shared" si="24"/>
        <v>7</v>
      </c>
      <c r="S164" s="20">
        <f t="shared" si="25"/>
        <v>7</v>
      </c>
      <c r="T164" s="20">
        <f t="shared" si="26"/>
        <v>17</v>
      </c>
      <c r="U164" s="20">
        <f t="shared" si="27"/>
        <v>10</v>
      </c>
      <c r="W164" s="20" t="str">
        <f t="shared" si="28"/>
        <v>K</v>
      </c>
      <c r="X164" s="20" t="str">
        <f t="shared" si="29"/>
        <v>A</v>
      </c>
      <c r="Y164" s="20" t="str">
        <f t="shared" si="30"/>
        <v>A</v>
      </c>
      <c r="Z164" s="20" t="str">
        <f t="shared" si="31"/>
        <v>QG</v>
      </c>
      <c r="AA164" s="20" t="str">
        <f t="shared" si="32"/>
        <v>J</v>
      </c>
    </row>
    <row r="165" spans="10:27" ht="16.5">
      <c r="J165" s="16">
        <v>161</v>
      </c>
      <c r="K165" s="19" t="s">
        <v>44</v>
      </c>
      <c r="L165" s="19" t="s">
        <v>76</v>
      </c>
      <c r="M165" s="19" t="s">
        <v>72</v>
      </c>
      <c r="N165" s="19" t="s">
        <v>33</v>
      </c>
      <c r="O165" s="19" t="s">
        <v>43</v>
      </c>
      <c r="Q165" s="20">
        <f t="shared" si="23"/>
        <v>10</v>
      </c>
      <c r="R165" s="20">
        <f t="shared" si="24"/>
        <v>17</v>
      </c>
      <c r="S165" s="20">
        <f t="shared" si="25"/>
        <v>15</v>
      </c>
      <c r="T165" s="20">
        <f t="shared" si="26"/>
        <v>6</v>
      </c>
      <c r="U165" s="20">
        <f t="shared" si="27"/>
        <v>9</v>
      </c>
      <c r="W165" s="20" t="str">
        <f t="shared" si="28"/>
        <v>J</v>
      </c>
      <c r="X165" s="20" t="str">
        <f t="shared" si="29"/>
        <v>QG</v>
      </c>
      <c r="Y165" s="20" t="str">
        <f t="shared" si="30"/>
        <v>AG</v>
      </c>
      <c r="Z165" s="20" t="str">
        <f t="shared" si="31"/>
        <v>M4</v>
      </c>
      <c r="AA165" s="20" t="str">
        <f t="shared" si="32"/>
        <v>Q</v>
      </c>
    </row>
    <row r="166" spans="10:27" ht="16.5">
      <c r="J166" s="29">
        <v>162</v>
      </c>
      <c r="K166" s="19" t="s">
        <v>35</v>
      </c>
      <c r="L166" s="19" t="s">
        <v>41</v>
      </c>
      <c r="M166" s="19" t="s">
        <v>32</v>
      </c>
      <c r="N166" s="19" t="s">
        <v>72</v>
      </c>
      <c r="O166" s="19" t="s">
        <v>35</v>
      </c>
      <c r="Q166" s="20">
        <f t="shared" si="23"/>
        <v>3</v>
      </c>
      <c r="R166" s="20">
        <f t="shared" si="24"/>
        <v>7</v>
      </c>
      <c r="S166" s="20">
        <f t="shared" si="25"/>
        <v>5</v>
      </c>
      <c r="T166" s="20">
        <f t="shared" si="26"/>
        <v>15</v>
      </c>
      <c r="U166" s="20">
        <f t="shared" si="27"/>
        <v>3</v>
      </c>
      <c r="W166" s="20" t="str">
        <f t="shared" si="28"/>
        <v>M1</v>
      </c>
      <c r="X166" s="20" t="str">
        <f t="shared" si="29"/>
        <v>A</v>
      </c>
      <c r="Y166" s="20" t="str">
        <f t="shared" si="30"/>
        <v>M3</v>
      </c>
      <c r="Z166" s="20" t="str">
        <f t="shared" si="31"/>
        <v>AG</v>
      </c>
      <c r="AA166" s="20" t="str">
        <f t="shared" si="32"/>
        <v>M1</v>
      </c>
    </row>
    <row r="167" spans="10:27" ht="16.5">
      <c r="J167" s="29">
        <v>163</v>
      </c>
      <c r="K167" s="19" t="s">
        <v>41</v>
      </c>
      <c r="L167" s="19" t="s">
        <v>74</v>
      </c>
      <c r="M167" s="19" t="s">
        <v>41</v>
      </c>
      <c r="N167" s="19" t="s">
        <v>69</v>
      </c>
      <c r="O167" s="19" t="s">
        <v>44</v>
      </c>
      <c r="Q167" s="20">
        <f t="shared" si="23"/>
        <v>7</v>
      </c>
      <c r="R167" s="20">
        <f t="shared" si="24"/>
        <v>16</v>
      </c>
      <c r="S167" s="20">
        <f t="shared" si="25"/>
        <v>7</v>
      </c>
      <c r="T167" s="20">
        <f t="shared" si="26"/>
        <v>14</v>
      </c>
      <c r="U167" s="20">
        <f t="shared" si="27"/>
        <v>10</v>
      </c>
      <c r="W167" s="20" t="str">
        <f t="shared" si="28"/>
        <v>A</v>
      </c>
      <c r="X167" s="20" t="str">
        <f t="shared" si="29"/>
        <v>KG</v>
      </c>
      <c r="Y167" s="20" t="str">
        <f t="shared" si="30"/>
        <v>A</v>
      </c>
      <c r="Z167" s="20" t="str">
        <f t="shared" si="31"/>
        <v>M4G</v>
      </c>
      <c r="AA167" s="20" t="str">
        <f t="shared" si="32"/>
        <v>J</v>
      </c>
    </row>
    <row r="168" spans="10:27" ht="16.5">
      <c r="J168" s="29">
        <v>164</v>
      </c>
      <c r="K168" s="19" t="s">
        <v>43</v>
      </c>
      <c r="L168" s="19" t="s">
        <v>139</v>
      </c>
      <c r="M168" s="19" t="s">
        <v>143</v>
      </c>
      <c r="N168" s="19" t="s">
        <v>43</v>
      </c>
      <c r="O168" s="19" t="s">
        <v>33</v>
      </c>
      <c r="Q168" s="20">
        <f t="shared" si="23"/>
        <v>9</v>
      </c>
      <c r="R168" s="20">
        <f t="shared" si="24"/>
        <v>9</v>
      </c>
      <c r="S168" s="20">
        <f t="shared" si="25"/>
        <v>4</v>
      </c>
      <c r="T168" s="20">
        <f t="shared" si="26"/>
        <v>9</v>
      </c>
      <c r="U168" s="20">
        <f t="shared" si="27"/>
        <v>6</v>
      </c>
      <c r="W168" s="20" t="str">
        <f t="shared" si="28"/>
        <v>Q</v>
      </c>
      <c r="X168" s="20" t="str">
        <f t="shared" si="29"/>
        <v>Q</v>
      </c>
      <c r="Y168" s="20" t="str">
        <f t="shared" si="30"/>
        <v>M2</v>
      </c>
      <c r="Z168" s="20" t="str">
        <f t="shared" si="31"/>
        <v>Q</v>
      </c>
      <c r="AA168" s="20" t="str">
        <f t="shared" si="32"/>
        <v>M4</v>
      </c>
    </row>
    <row r="169" spans="10:27" ht="16.5">
      <c r="J169" s="16">
        <v>165</v>
      </c>
      <c r="K169" s="19" t="s">
        <v>42</v>
      </c>
      <c r="L169" s="19" t="s">
        <v>142</v>
      </c>
      <c r="M169" s="19" t="s">
        <v>74</v>
      </c>
      <c r="N169" s="19" t="s">
        <v>41</v>
      </c>
      <c r="O169" s="19" t="s">
        <v>43</v>
      </c>
      <c r="Q169" s="20">
        <f t="shared" si="23"/>
        <v>8</v>
      </c>
      <c r="R169" s="20">
        <f t="shared" si="24"/>
        <v>5</v>
      </c>
      <c r="S169" s="20">
        <f t="shared" si="25"/>
        <v>16</v>
      </c>
      <c r="T169" s="20">
        <f t="shared" si="26"/>
        <v>7</v>
      </c>
      <c r="U169" s="20">
        <f t="shared" si="27"/>
        <v>9</v>
      </c>
      <c r="W169" s="20" t="str">
        <f t="shared" si="28"/>
        <v>K</v>
      </c>
      <c r="X169" s="20" t="str">
        <f t="shared" si="29"/>
        <v>M3</v>
      </c>
      <c r="Y169" s="20" t="str">
        <f t="shared" si="30"/>
        <v>KG</v>
      </c>
      <c r="Z169" s="20" t="str">
        <f t="shared" si="31"/>
        <v>A</v>
      </c>
      <c r="AA169" s="20" t="str">
        <f t="shared" si="32"/>
        <v>Q</v>
      </c>
    </row>
    <row r="170" spans="10:27" ht="16.5">
      <c r="J170" s="16">
        <v>166</v>
      </c>
      <c r="K170" s="19" t="s">
        <v>137</v>
      </c>
      <c r="L170" s="19" t="s">
        <v>41</v>
      </c>
      <c r="M170" s="19" t="s">
        <v>43</v>
      </c>
      <c r="N170" s="19" t="s">
        <v>33</v>
      </c>
      <c r="O170" s="19" t="s">
        <v>41</v>
      </c>
      <c r="Q170" s="20">
        <f t="shared" si="23"/>
        <v>7</v>
      </c>
      <c r="R170" s="20">
        <f t="shared" si="24"/>
        <v>7</v>
      </c>
      <c r="S170" s="20">
        <f t="shared" si="25"/>
        <v>9</v>
      </c>
      <c r="T170" s="20">
        <f t="shared" si="26"/>
        <v>6</v>
      </c>
      <c r="U170" s="20">
        <f t="shared" si="27"/>
        <v>7</v>
      </c>
      <c r="W170" s="20" t="str">
        <f t="shared" si="28"/>
        <v>A</v>
      </c>
      <c r="X170" s="20" t="str">
        <f t="shared" si="29"/>
        <v>A</v>
      </c>
      <c r="Y170" s="20" t="str">
        <f t="shared" si="30"/>
        <v>Q</v>
      </c>
      <c r="Z170" s="20" t="str">
        <f t="shared" si="31"/>
        <v>M4</v>
      </c>
      <c r="AA170" s="20" t="str">
        <f t="shared" si="32"/>
        <v>A</v>
      </c>
    </row>
    <row r="171" spans="10:27" ht="16.5">
      <c r="J171" s="29">
        <v>167</v>
      </c>
      <c r="K171" s="19" t="s">
        <v>44</v>
      </c>
      <c r="L171" s="19" t="s">
        <v>212</v>
      </c>
      <c r="M171" s="19" t="s">
        <v>78</v>
      </c>
      <c r="N171" s="19" t="s">
        <v>33</v>
      </c>
      <c r="O171" s="19" t="s">
        <v>43</v>
      </c>
      <c r="Q171" s="20">
        <f t="shared" si="23"/>
        <v>10</v>
      </c>
      <c r="R171" s="20">
        <f t="shared" si="24"/>
        <v>3</v>
      </c>
      <c r="S171" s="20">
        <f t="shared" si="25"/>
        <v>18</v>
      </c>
      <c r="T171" s="20">
        <f t="shared" si="26"/>
        <v>6</v>
      </c>
      <c r="U171" s="20">
        <f t="shared" si="27"/>
        <v>9</v>
      </c>
      <c r="W171" s="20" t="str">
        <f t="shared" si="28"/>
        <v>J</v>
      </c>
      <c r="X171" s="20" t="str">
        <f t="shared" si="29"/>
        <v>M1</v>
      </c>
      <c r="Y171" s="20" t="str">
        <f t="shared" si="30"/>
        <v>JG</v>
      </c>
      <c r="Z171" s="20" t="str">
        <f t="shared" si="31"/>
        <v>M4</v>
      </c>
      <c r="AA171" s="20" t="str">
        <f t="shared" si="32"/>
        <v>Q</v>
      </c>
    </row>
    <row r="172" spans="10:27" ht="16.5">
      <c r="J172" s="29">
        <v>168</v>
      </c>
      <c r="K172" s="19" t="s">
        <v>42</v>
      </c>
      <c r="L172" s="19" t="s">
        <v>42</v>
      </c>
      <c r="M172" s="19" t="s">
        <v>43</v>
      </c>
      <c r="N172" s="19" t="s">
        <v>68</v>
      </c>
      <c r="O172" s="19" t="s">
        <v>35</v>
      </c>
      <c r="Q172" s="20">
        <f t="shared" si="23"/>
        <v>8</v>
      </c>
      <c r="R172" s="20">
        <f t="shared" si="24"/>
        <v>8</v>
      </c>
      <c r="S172" s="20">
        <f t="shared" si="25"/>
        <v>9</v>
      </c>
      <c r="T172" s="20">
        <f t="shared" si="26"/>
        <v>13</v>
      </c>
      <c r="U172" s="20">
        <f t="shared" si="27"/>
        <v>3</v>
      </c>
      <c r="W172" s="20" t="str">
        <f t="shared" si="28"/>
        <v>K</v>
      </c>
      <c r="X172" s="20" t="str">
        <f t="shared" si="29"/>
        <v>K</v>
      </c>
      <c r="Y172" s="20" t="str">
        <f t="shared" si="30"/>
        <v>Q</v>
      </c>
      <c r="Z172" s="20" t="str">
        <f t="shared" si="31"/>
        <v>M3G</v>
      </c>
      <c r="AA172" s="20" t="str">
        <f t="shared" si="32"/>
        <v>M1</v>
      </c>
    </row>
    <row r="173" spans="10:27" ht="16.5">
      <c r="J173" s="29">
        <v>169</v>
      </c>
      <c r="K173" s="19" t="s">
        <v>41</v>
      </c>
      <c r="L173" s="19" t="s">
        <v>68</v>
      </c>
      <c r="M173" s="19" t="s">
        <v>41</v>
      </c>
      <c r="N173" s="19" t="s">
        <v>42</v>
      </c>
      <c r="O173" s="19" t="s">
        <v>44</v>
      </c>
      <c r="Q173" s="20">
        <f t="shared" si="23"/>
        <v>7</v>
      </c>
      <c r="R173" s="20">
        <f t="shared" si="24"/>
        <v>13</v>
      </c>
      <c r="S173" s="20">
        <f t="shared" si="25"/>
        <v>7</v>
      </c>
      <c r="T173" s="20">
        <f t="shared" si="26"/>
        <v>8</v>
      </c>
      <c r="U173" s="20">
        <f t="shared" si="27"/>
        <v>10</v>
      </c>
      <c r="W173" s="20" t="str">
        <f t="shared" si="28"/>
        <v>A</v>
      </c>
      <c r="X173" s="20" t="str">
        <f t="shared" si="29"/>
        <v>M3G</v>
      </c>
      <c r="Y173" s="20" t="str">
        <f t="shared" si="30"/>
        <v>A</v>
      </c>
      <c r="Z173" s="20" t="str">
        <f t="shared" si="31"/>
        <v>K</v>
      </c>
      <c r="AA173" s="20" t="str">
        <f t="shared" si="32"/>
        <v>J</v>
      </c>
    </row>
    <row r="174" spans="10:27" ht="16.5">
      <c r="J174" s="16">
        <v>170</v>
      </c>
      <c r="K174" s="19" t="s">
        <v>36</v>
      </c>
      <c r="L174" s="19" t="s">
        <v>142</v>
      </c>
      <c r="M174" s="19" t="s">
        <v>143</v>
      </c>
      <c r="N174" s="19" t="s">
        <v>44</v>
      </c>
      <c r="O174" s="19" t="s">
        <v>33</v>
      </c>
      <c r="Q174" s="20">
        <f t="shared" si="23"/>
        <v>4</v>
      </c>
      <c r="R174" s="20">
        <f t="shared" si="24"/>
        <v>5</v>
      </c>
      <c r="S174" s="20">
        <f t="shared" si="25"/>
        <v>4</v>
      </c>
      <c r="T174" s="20">
        <f t="shared" si="26"/>
        <v>10</v>
      </c>
      <c r="U174" s="20">
        <f t="shared" si="27"/>
        <v>6</v>
      </c>
      <c r="W174" s="20" t="str">
        <f t="shared" si="28"/>
        <v>M2</v>
      </c>
      <c r="X174" s="20" t="str">
        <f t="shared" si="29"/>
        <v>M3</v>
      </c>
      <c r="Y174" s="20" t="str">
        <f t="shared" si="30"/>
        <v>M2</v>
      </c>
      <c r="Z174" s="20" t="str">
        <f t="shared" si="31"/>
        <v>J</v>
      </c>
      <c r="AA174" s="20" t="str">
        <f t="shared" si="32"/>
        <v>M4</v>
      </c>
    </row>
    <row r="175" spans="10:27" ht="16.5">
      <c r="J175" s="16">
        <v>171</v>
      </c>
      <c r="K175" s="19" t="s">
        <v>42</v>
      </c>
      <c r="L175" s="19" t="s">
        <v>41</v>
      </c>
      <c r="M175" s="19" t="s">
        <v>78</v>
      </c>
      <c r="N175" s="19" t="s">
        <v>42</v>
      </c>
      <c r="O175" s="19" t="s">
        <v>33</v>
      </c>
      <c r="Q175" s="20">
        <f t="shared" si="23"/>
        <v>8</v>
      </c>
      <c r="R175" s="20">
        <f t="shared" si="24"/>
        <v>7</v>
      </c>
      <c r="S175" s="20">
        <f t="shared" si="25"/>
        <v>18</v>
      </c>
      <c r="T175" s="20">
        <f t="shared" si="26"/>
        <v>8</v>
      </c>
      <c r="U175" s="20">
        <f t="shared" si="27"/>
        <v>6</v>
      </c>
      <c r="W175" s="20" t="str">
        <f t="shared" si="28"/>
        <v>K</v>
      </c>
      <c r="X175" s="20" t="str">
        <f t="shared" si="29"/>
        <v>A</v>
      </c>
      <c r="Y175" s="20" t="str">
        <f t="shared" si="30"/>
        <v>JG</v>
      </c>
      <c r="Z175" s="20" t="str">
        <f t="shared" si="31"/>
        <v>K</v>
      </c>
      <c r="AA175" s="20" t="str">
        <f t="shared" si="32"/>
        <v>M4</v>
      </c>
    </row>
    <row r="176" spans="10:27" ht="16.5">
      <c r="J176" s="29">
        <v>172</v>
      </c>
      <c r="K176" s="19" t="s">
        <v>42</v>
      </c>
      <c r="L176" s="19" t="s">
        <v>212</v>
      </c>
      <c r="M176" s="19" t="s">
        <v>138</v>
      </c>
      <c r="N176" s="19" t="s">
        <v>35</v>
      </c>
      <c r="O176" s="19" t="s">
        <v>44</v>
      </c>
      <c r="Q176" s="20">
        <f t="shared" si="23"/>
        <v>8</v>
      </c>
      <c r="R176" s="20">
        <f t="shared" si="24"/>
        <v>3</v>
      </c>
      <c r="S176" s="20">
        <f t="shared" si="25"/>
        <v>8</v>
      </c>
      <c r="T176" s="20">
        <f t="shared" si="26"/>
        <v>3</v>
      </c>
      <c r="U176" s="20">
        <f t="shared" si="27"/>
        <v>10</v>
      </c>
      <c r="W176" s="20" t="str">
        <f t="shared" si="28"/>
        <v>K</v>
      </c>
      <c r="X176" s="20" t="str">
        <f t="shared" si="29"/>
        <v>M1</v>
      </c>
      <c r="Y176" s="20" t="str">
        <f t="shared" si="30"/>
        <v>K</v>
      </c>
      <c r="Z176" s="20" t="str">
        <f t="shared" si="31"/>
        <v>M1</v>
      </c>
      <c r="AA176" s="20" t="str">
        <f t="shared" si="32"/>
        <v>J</v>
      </c>
    </row>
    <row r="177" spans="10:27" ht="16.5">
      <c r="J177" s="29">
        <v>173</v>
      </c>
      <c r="K177" s="19" t="s">
        <v>36</v>
      </c>
      <c r="L177" s="19" t="s">
        <v>72</v>
      </c>
      <c r="M177" s="19" t="s">
        <v>41</v>
      </c>
      <c r="N177" s="19" t="s">
        <v>35</v>
      </c>
      <c r="O177" s="19" t="s">
        <v>32</v>
      </c>
      <c r="Q177" s="20">
        <f t="shared" si="23"/>
        <v>4</v>
      </c>
      <c r="R177" s="20">
        <f t="shared" si="24"/>
        <v>15</v>
      </c>
      <c r="S177" s="20">
        <f t="shared" si="25"/>
        <v>7</v>
      </c>
      <c r="T177" s="20">
        <f t="shared" si="26"/>
        <v>3</v>
      </c>
      <c r="U177" s="20">
        <f t="shared" si="27"/>
        <v>5</v>
      </c>
      <c r="W177" s="20" t="str">
        <f t="shared" si="28"/>
        <v>M2</v>
      </c>
      <c r="X177" s="20" t="str">
        <f t="shared" si="29"/>
        <v>AG</v>
      </c>
      <c r="Y177" s="20" t="str">
        <f t="shared" si="30"/>
        <v>A</v>
      </c>
      <c r="Z177" s="20" t="str">
        <f t="shared" si="31"/>
        <v>M1</v>
      </c>
      <c r="AA177" s="20" t="str">
        <f t="shared" si="32"/>
        <v>M3</v>
      </c>
    </row>
    <row r="178" spans="10:27" ht="16.5">
      <c r="J178" s="29">
        <v>174</v>
      </c>
      <c r="K178" s="19" t="s">
        <v>44</v>
      </c>
      <c r="L178" s="19" t="s">
        <v>42</v>
      </c>
      <c r="M178" s="19" t="s">
        <v>35</v>
      </c>
      <c r="N178" s="19" t="s">
        <v>42</v>
      </c>
      <c r="O178" s="19" t="s">
        <v>41</v>
      </c>
      <c r="Q178" s="20">
        <f t="shared" si="23"/>
        <v>10</v>
      </c>
      <c r="R178" s="20">
        <f t="shared" si="24"/>
        <v>8</v>
      </c>
      <c r="S178" s="20">
        <f t="shared" si="25"/>
        <v>3</v>
      </c>
      <c r="T178" s="20">
        <f t="shared" si="26"/>
        <v>8</v>
      </c>
      <c r="U178" s="20">
        <f t="shared" si="27"/>
        <v>7</v>
      </c>
      <c r="W178" s="20" t="str">
        <f t="shared" si="28"/>
        <v>J</v>
      </c>
      <c r="X178" s="20" t="str">
        <f t="shared" si="29"/>
        <v>K</v>
      </c>
      <c r="Y178" s="20" t="str">
        <f t="shared" si="30"/>
        <v>M1</v>
      </c>
      <c r="Z178" s="20" t="str">
        <f t="shared" si="31"/>
        <v>K</v>
      </c>
      <c r="AA178" s="20" t="str">
        <f t="shared" si="32"/>
        <v>A</v>
      </c>
    </row>
    <row r="179" spans="10:27" ht="16.5">
      <c r="J179" s="16">
        <v>175</v>
      </c>
      <c r="K179" s="19" t="s">
        <v>35</v>
      </c>
      <c r="L179" s="19" t="s">
        <v>41</v>
      </c>
      <c r="M179" s="19" t="s">
        <v>32</v>
      </c>
      <c r="N179" s="19" t="s">
        <v>43</v>
      </c>
      <c r="O179" s="19" t="s">
        <v>44</v>
      </c>
      <c r="Q179" s="20">
        <f t="shared" si="23"/>
        <v>3</v>
      </c>
      <c r="R179" s="20">
        <f t="shared" si="24"/>
        <v>7</v>
      </c>
      <c r="S179" s="20">
        <f t="shared" si="25"/>
        <v>5</v>
      </c>
      <c r="T179" s="20">
        <f t="shared" si="26"/>
        <v>9</v>
      </c>
      <c r="U179" s="20">
        <f t="shared" si="27"/>
        <v>10</v>
      </c>
      <c r="W179" s="20" t="str">
        <f t="shared" si="28"/>
        <v>M1</v>
      </c>
      <c r="X179" s="20" t="str">
        <f t="shared" si="29"/>
        <v>A</v>
      </c>
      <c r="Y179" s="20" t="str">
        <f t="shared" si="30"/>
        <v>M3</v>
      </c>
      <c r="Z179" s="20" t="str">
        <f t="shared" si="31"/>
        <v>Q</v>
      </c>
      <c r="AA179" s="20" t="str">
        <f t="shared" si="32"/>
        <v>J</v>
      </c>
    </row>
    <row r="180" spans="10:27" ht="16.5">
      <c r="J180" s="16">
        <v>176</v>
      </c>
      <c r="K180" s="19" t="s">
        <v>44</v>
      </c>
      <c r="L180" s="19" t="s">
        <v>142</v>
      </c>
      <c r="M180" s="19" t="s">
        <v>143</v>
      </c>
      <c r="N180" s="19" t="s">
        <v>43</v>
      </c>
      <c r="O180" s="19" t="s">
        <v>33</v>
      </c>
      <c r="Q180" s="20">
        <f t="shared" si="23"/>
        <v>10</v>
      </c>
      <c r="R180" s="20">
        <f t="shared" si="24"/>
        <v>5</v>
      </c>
      <c r="S180" s="20">
        <f t="shared" si="25"/>
        <v>4</v>
      </c>
      <c r="T180" s="20">
        <f t="shared" si="26"/>
        <v>9</v>
      </c>
      <c r="U180" s="20">
        <f t="shared" si="27"/>
        <v>6</v>
      </c>
      <c r="W180" s="20" t="str">
        <f t="shared" si="28"/>
        <v>J</v>
      </c>
      <c r="X180" s="20" t="str">
        <f t="shared" si="29"/>
        <v>M3</v>
      </c>
      <c r="Y180" s="20" t="str">
        <f t="shared" si="30"/>
        <v>M2</v>
      </c>
      <c r="Z180" s="20" t="str">
        <f t="shared" si="31"/>
        <v>Q</v>
      </c>
      <c r="AA180" s="20" t="str">
        <f t="shared" si="32"/>
        <v>M4</v>
      </c>
    </row>
    <row r="181" spans="10:27" ht="16.5">
      <c r="J181" s="29">
        <v>177</v>
      </c>
      <c r="K181" s="19" t="s">
        <v>36</v>
      </c>
      <c r="L181" s="19" t="s">
        <v>41</v>
      </c>
      <c r="M181" s="19" t="s">
        <v>74</v>
      </c>
      <c r="N181" s="19" t="s">
        <v>137</v>
      </c>
      <c r="O181" s="19" t="s">
        <v>32</v>
      </c>
      <c r="Q181" s="20">
        <f t="shared" si="23"/>
        <v>4</v>
      </c>
      <c r="R181" s="20">
        <f t="shared" si="24"/>
        <v>7</v>
      </c>
      <c r="S181" s="20">
        <f t="shared" si="25"/>
        <v>16</v>
      </c>
      <c r="T181" s="20">
        <f t="shared" si="26"/>
        <v>7</v>
      </c>
      <c r="U181" s="20">
        <f t="shared" si="27"/>
        <v>5</v>
      </c>
      <c r="W181" s="20" t="str">
        <f t="shared" si="28"/>
        <v>M2</v>
      </c>
      <c r="X181" s="20" t="str">
        <f t="shared" si="29"/>
        <v>A</v>
      </c>
      <c r="Y181" s="20" t="str">
        <f t="shared" si="30"/>
        <v>KG</v>
      </c>
      <c r="Z181" s="20" t="str">
        <f t="shared" si="31"/>
        <v>A</v>
      </c>
      <c r="AA181" s="20" t="str">
        <f t="shared" si="32"/>
        <v>M3</v>
      </c>
    </row>
    <row r="182" spans="10:27" ht="16.5">
      <c r="J182" s="29">
        <v>178</v>
      </c>
      <c r="K182" s="19" t="s">
        <v>44</v>
      </c>
      <c r="L182" s="19" t="s">
        <v>78</v>
      </c>
      <c r="M182" s="19" t="s">
        <v>43</v>
      </c>
      <c r="N182" s="19" t="s">
        <v>36</v>
      </c>
      <c r="O182" s="19" t="s">
        <v>36</v>
      </c>
      <c r="Q182" s="20">
        <f t="shared" si="23"/>
        <v>10</v>
      </c>
      <c r="R182" s="20">
        <f t="shared" si="24"/>
        <v>18</v>
      </c>
      <c r="S182" s="20">
        <f t="shared" si="25"/>
        <v>9</v>
      </c>
      <c r="T182" s="20">
        <f t="shared" si="26"/>
        <v>4</v>
      </c>
      <c r="U182" s="20">
        <f t="shared" si="27"/>
        <v>4</v>
      </c>
      <c r="W182" s="20" t="str">
        <f t="shared" si="28"/>
        <v>J</v>
      </c>
      <c r="X182" s="20" t="str">
        <f t="shared" si="29"/>
        <v>JG</v>
      </c>
      <c r="Y182" s="20" t="str">
        <f t="shared" si="30"/>
        <v>Q</v>
      </c>
      <c r="Z182" s="20" t="str">
        <f t="shared" si="31"/>
        <v>M2</v>
      </c>
      <c r="AA182" s="20" t="str">
        <f t="shared" si="32"/>
        <v>M2</v>
      </c>
    </row>
    <row r="183" spans="10:27" ht="16.5">
      <c r="J183" s="29">
        <v>179</v>
      </c>
      <c r="K183" s="19" t="s">
        <v>138</v>
      </c>
      <c r="L183" s="19" t="s">
        <v>142</v>
      </c>
      <c r="M183" s="19" t="s">
        <v>32</v>
      </c>
      <c r="N183" s="19" t="s">
        <v>35</v>
      </c>
      <c r="O183" s="19" t="s">
        <v>32</v>
      </c>
      <c r="Q183" s="20">
        <f t="shared" si="23"/>
        <v>8</v>
      </c>
      <c r="R183" s="20">
        <f t="shared" si="24"/>
        <v>5</v>
      </c>
      <c r="S183" s="20">
        <f t="shared" si="25"/>
        <v>5</v>
      </c>
      <c r="T183" s="20">
        <f t="shared" si="26"/>
        <v>3</v>
      </c>
      <c r="U183" s="20">
        <f t="shared" si="27"/>
        <v>5</v>
      </c>
      <c r="W183" s="20" t="str">
        <f t="shared" si="28"/>
        <v>K</v>
      </c>
      <c r="X183" s="20" t="str">
        <f t="shared" si="29"/>
        <v>M3</v>
      </c>
      <c r="Y183" s="20" t="str">
        <f t="shared" si="30"/>
        <v>M3</v>
      </c>
      <c r="Z183" s="20" t="str">
        <f t="shared" si="31"/>
        <v>M1</v>
      </c>
      <c r="AA183" s="20" t="str">
        <f t="shared" si="32"/>
        <v>M3</v>
      </c>
    </row>
    <row r="184" spans="10:27" ht="16.5">
      <c r="J184" s="16">
        <v>180</v>
      </c>
      <c r="K184" s="19" t="s">
        <v>33</v>
      </c>
      <c r="L184" s="19" t="s">
        <v>33</v>
      </c>
      <c r="M184" s="19" t="s">
        <v>41</v>
      </c>
      <c r="N184" s="19" t="s">
        <v>75</v>
      </c>
      <c r="O184" s="19" t="s">
        <v>41</v>
      </c>
      <c r="Q184" s="20">
        <f t="shared" si="23"/>
        <v>6</v>
      </c>
      <c r="R184" s="20">
        <f t="shared" si="24"/>
        <v>6</v>
      </c>
      <c r="S184" s="20">
        <f t="shared" si="25"/>
        <v>7</v>
      </c>
      <c r="T184" s="20">
        <f t="shared" si="26"/>
        <v>17</v>
      </c>
      <c r="U184" s="20">
        <f t="shared" si="27"/>
        <v>7</v>
      </c>
      <c r="W184" s="20" t="str">
        <f t="shared" si="28"/>
        <v>M4</v>
      </c>
      <c r="X184" s="20" t="str">
        <f t="shared" si="29"/>
        <v>M4</v>
      </c>
      <c r="Y184" s="20" t="str">
        <f t="shared" si="30"/>
        <v>A</v>
      </c>
      <c r="Z184" s="20" t="str">
        <f t="shared" si="31"/>
        <v>QG</v>
      </c>
      <c r="AA184" s="20" t="str">
        <f t="shared" si="32"/>
        <v>A</v>
      </c>
    </row>
    <row r="185" spans="10:27" ht="16.5">
      <c r="J185" s="16">
        <v>181</v>
      </c>
      <c r="K185" s="19" t="s">
        <v>33</v>
      </c>
      <c r="L185" s="19" t="s">
        <v>41</v>
      </c>
      <c r="M185" s="19" t="s">
        <v>70</v>
      </c>
      <c r="N185" s="19" t="s">
        <v>42</v>
      </c>
      <c r="O185" s="19" t="s">
        <v>41</v>
      </c>
      <c r="Q185" s="20">
        <f t="shared" si="23"/>
        <v>6</v>
      </c>
      <c r="R185" s="20">
        <f t="shared" si="24"/>
        <v>7</v>
      </c>
      <c r="S185" s="20">
        <f t="shared" si="25"/>
        <v>14</v>
      </c>
      <c r="T185" s="20">
        <f t="shared" si="26"/>
        <v>8</v>
      </c>
      <c r="U185" s="20">
        <f t="shared" si="27"/>
        <v>7</v>
      </c>
      <c r="W185" s="20" t="str">
        <f t="shared" si="28"/>
        <v>M4</v>
      </c>
      <c r="X185" s="20" t="str">
        <f t="shared" si="29"/>
        <v>A</v>
      </c>
      <c r="Y185" s="20" t="str">
        <f t="shared" si="30"/>
        <v>M4G</v>
      </c>
      <c r="Z185" s="20" t="str">
        <f t="shared" si="31"/>
        <v>K</v>
      </c>
      <c r="AA185" s="20" t="str">
        <f t="shared" si="32"/>
        <v>A</v>
      </c>
    </row>
    <row r="186" spans="10:27" ht="16.5">
      <c r="J186" s="29">
        <v>182</v>
      </c>
      <c r="K186" s="19" t="s">
        <v>41</v>
      </c>
      <c r="L186" s="19" t="s">
        <v>76</v>
      </c>
      <c r="M186" s="19" t="s">
        <v>141</v>
      </c>
      <c r="N186" s="19" t="s">
        <v>36</v>
      </c>
      <c r="O186" s="19" t="s">
        <v>33</v>
      </c>
      <c r="Q186" s="20">
        <f t="shared" si="23"/>
        <v>7</v>
      </c>
      <c r="R186" s="20">
        <f t="shared" si="24"/>
        <v>17</v>
      </c>
      <c r="S186" s="20">
        <f t="shared" si="25"/>
        <v>6</v>
      </c>
      <c r="T186" s="20">
        <f t="shared" si="26"/>
        <v>4</v>
      </c>
      <c r="U186" s="20">
        <f t="shared" si="27"/>
        <v>6</v>
      </c>
      <c r="W186" s="20" t="str">
        <f t="shared" si="28"/>
        <v>A</v>
      </c>
      <c r="X186" s="20" t="str">
        <f t="shared" si="29"/>
        <v>QG</v>
      </c>
      <c r="Y186" s="20" t="str">
        <f t="shared" si="30"/>
        <v>M4</v>
      </c>
      <c r="Z186" s="20" t="str">
        <f t="shared" si="31"/>
        <v>M2</v>
      </c>
      <c r="AA186" s="20" t="str">
        <f t="shared" si="32"/>
        <v>M4</v>
      </c>
    </row>
    <row r="187" spans="10:27" ht="16.5">
      <c r="J187" s="29">
        <v>183</v>
      </c>
      <c r="K187" s="19" t="s">
        <v>41</v>
      </c>
      <c r="L187" s="19" t="s">
        <v>41</v>
      </c>
      <c r="M187" s="19" t="s">
        <v>138</v>
      </c>
      <c r="N187" s="19" t="s">
        <v>137</v>
      </c>
      <c r="O187" s="19" t="s">
        <v>42</v>
      </c>
      <c r="Q187" s="20">
        <f t="shared" si="23"/>
        <v>7</v>
      </c>
      <c r="R187" s="20">
        <f t="shared" si="24"/>
        <v>7</v>
      </c>
      <c r="S187" s="20">
        <f t="shared" si="25"/>
        <v>8</v>
      </c>
      <c r="T187" s="20">
        <f t="shared" si="26"/>
        <v>7</v>
      </c>
      <c r="U187" s="20">
        <f t="shared" si="27"/>
        <v>8</v>
      </c>
      <c r="W187" s="20" t="str">
        <f t="shared" si="28"/>
        <v>A</v>
      </c>
      <c r="X187" s="20" t="str">
        <f t="shared" si="29"/>
        <v>A</v>
      </c>
      <c r="Y187" s="20" t="str">
        <f t="shared" si="30"/>
        <v>K</v>
      </c>
      <c r="Z187" s="20" t="str">
        <f t="shared" si="31"/>
        <v>A</v>
      </c>
      <c r="AA187" s="20" t="str">
        <f t="shared" si="32"/>
        <v>K</v>
      </c>
    </row>
    <row r="188" spans="10:27" ht="16.5">
      <c r="J188" s="29">
        <v>184</v>
      </c>
      <c r="K188" s="19" t="s">
        <v>138</v>
      </c>
      <c r="L188" s="19" t="s">
        <v>36</v>
      </c>
      <c r="M188" s="19" t="s">
        <v>72</v>
      </c>
      <c r="N188" s="19" t="s">
        <v>64</v>
      </c>
      <c r="O188" s="19" t="s">
        <v>35</v>
      </c>
      <c r="Q188" s="20">
        <f t="shared" si="23"/>
        <v>8</v>
      </c>
      <c r="R188" s="20">
        <f t="shared" si="24"/>
        <v>4</v>
      </c>
      <c r="S188" s="20">
        <f t="shared" si="25"/>
        <v>15</v>
      </c>
      <c r="T188" s="20">
        <f t="shared" si="26"/>
        <v>11</v>
      </c>
      <c r="U188" s="20">
        <f t="shared" si="27"/>
        <v>3</v>
      </c>
      <c r="W188" s="20" t="str">
        <f t="shared" si="28"/>
        <v>K</v>
      </c>
      <c r="X188" s="20" t="str">
        <f t="shared" si="29"/>
        <v>M2</v>
      </c>
      <c r="Y188" s="20" t="str">
        <f t="shared" si="30"/>
        <v>AG</v>
      </c>
      <c r="Z188" s="20" t="str">
        <f t="shared" si="31"/>
        <v>M1G</v>
      </c>
      <c r="AA188" s="20" t="str">
        <f t="shared" si="32"/>
        <v>M1</v>
      </c>
    </row>
    <row r="189" spans="10:27" ht="16.5">
      <c r="J189" s="16">
        <v>185</v>
      </c>
      <c r="K189" s="19" t="s">
        <v>35</v>
      </c>
      <c r="L189" s="19" t="s">
        <v>139</v>
      </c>
      <c r="M189" s="19" t="s">
        <v>140</v>
      </c>
      <c r="N189" s="19" t="s">
        <v>42</v>
      </c>
      <c r="O189" s="19" t="s">
        <v>42</v>
      </c>
      <c r="Q189" s="20">
        <f t="shared" si="23"/>
        <v>3</v>
      </c>
      <c r="R189" s="20">
        <f t="shared" si="24"/>
        <v>9</v>
      </c>
      <c r="S189" s="20">
        <f t="shared" si="25"/>
        <v>10</v>
      </c>
      <c r="T189" s="20">
        <f t="shared" si="26"/>
        <v>8</v>
      </c>
      <c r="U189" s="20">
        <f t="shared" si="27"/>
        <v>8</v>
      </c>
      <c r="W189" s="20" t="str">
        <f t="shared" si="28"/>
        <v>M1</v>
      </c>
      <c r="X189" s="20" t="str">
        <f t="shared" si="29"/>
        <v>Q</v>
      </c>
      <c r="Y189" s="20" t="str">
        <f t="shared" si="30"/>
        <v>J</v>
      </c>
      <c r="Z189" s="20" t="str">
        <f t="shared" si="31"/>
        <v>K</v>
      </c>
      <c r="AA189" s="20" t="str">
        <f t="shared" si="32"/>
        <v>K</v>
      </c>
    </row>
    <row r="190" spans="10:27" ht="16.5">
      <c r="J190" s="16">
        <v>186</v>
      </c>
      <c r="K190" s="19" t="s">
        <v>44</v>
      </c>
      <c r="L190" s="19" t="s">
        <v>33</v>
      </c>
      <c r="M190" s="19" t="s">
        <v>140</v>
      </c>
      <c r="N190" s="19" t="s">
        <v>33</v>
      </c>
      <c r="O190" s="19" t="s">
        <v>43</v>
      </c>
      <c r="Q190" s="20">
        <f t="shared" si="23"/>
        <v>10</v>
      </c>
      <c r="R190" s="20">
        <f t="shared" si="24"/>
        <v>6</v>
      </c>
      <c r="S190" s="20">
        <f t="shared" si="25"/>
        <v>10</v>
      </c>
      <c r="T190" s="20">
        <f t="shared" si="26"/>
        <v>6</v>
      </c>
      <c r="U190" s="20">
        <f t="shared" si="27"/>
        <v>9</v>
      </c>
      <c r="W190" s="20" t="str">
        <f t="shared" si="28"/>
        <v>J</v>
      </c>
      <c r="X190" s="20" t="str">
        <f t="shared" si="29"/>
        <v>M4</v>
      </c>
      <c r="Y190" s="20" t="str">
        <f t="shared" si="30"/>
        <v>J</v>
      </c>
      <c r="Z190" s="20" t="str">
        <f t="shared" si="31"/>
        <v>M4</v>
      </c>
      <c r="AA190" s="20" t="str">
        <f t="shared" si="32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41</v>
      </c>
      <c r="N191" s="19" t="s">
        <v>43</v>
      </c>
      <c r="O191" s="19" t="s">
        <v>42</v>
      </c>
      <c r="Q191" s="20">
        <f t="shared" si="23"/>
        <v>4</v>
      </c>
      <c r="R191" s="20">
        <f t="shared" si="24"/>
        <v>7</v>
      </c>
      <c r="S191" s="20">
        <f t="shared" si="25"/>
        <v>7</v>
      </c>
      <c r="T191" s="20">
        <f t="shared" si="26"/>
        <v>9</v>
      </c>
      <c r="U191" s="20">
        <f t="shared" si="27"/>
        <v>8</v>
      </c>
      <c r="W191" s="20" t="str">
        <f t="shared" si="28"/>
        <v>M2</v>
      </c>
      <c r="X191" s="20" t="str">
        <f t="shared" si="29"/>
        <v>A</v>
      </c>
      <c r="Y191" s="20" t="str">
        <f t="shared" si="30"/>
        <v>A</v>
      </c>
      <c r="Z191" s="20" t="str">
        <f t="shared" si="31"/>
        <v>Q</v>
      </c>
      <c r="AA191" s="20" t="str">
        <f t="shared" si="32"/>
        <v>K</v>
      </c>
    </row>
    <row r="192" spans="10:27" ht="16.5">
      <c r="J192" s="29">
        <v>188</v>
      </c>
      <c r="K192" s="19" t="s">
        <v>32</v>
      </c>
      <c r="L192" s="19" t="s">
        <v>74</v>
      </c>
      <c r="M192" s="19" t="s">
        <v>32</v>
      </c>
      <c r="N192" s="19" t="s">
        <v>42</v>
      </c>
      <c r="O192" s="19" t="s">
        <v>36</v>
      </c>
      <c r="Q192" s="20">
        <f t="shared" si="23"/>
        <v>5</v>
      </c>
      <c r="R192" s="20">
        <f t="shared" si="24"/>
        <v>16</v>
      </c>
      <c r="S192" s="20">
        <f t="shared" si="25"/>
        <v>5</v>
      </c>
      <c r="T192" s="20">
        <f t="shared" si="26"/>
        <v>8</v>
      </c>
      <c r="U192" s="20">
        <f t="shared" si="27"/>
        <v>4</v>
      </c>
      <c r="W192" s="20" t="str">
        <f t="shared" si="28"/>
        <v>M3</v>
      </c>
      <c r="X192" s="20" t="str">
        <f t="shared" si="29"/>
        <v>KG</v>
      </c>
      <c r="Y192" s="20" t="str">
        <f t="shared" si="30"/>
        <v>M3</v>
      </c>
      <c r="Z192" s="20" t="str">
        <f t="shared" si="31"/>
        <v>K</v>
      </c>
      <c r="AA192" s="20" t="str">
        <f t="shared" si="32"/>
        <v>M2</v>
      </c>
    </row>
    <row r="193" spans="10:27" ht="16.5">
      <c r="J193" s="29">
        <v>189</v>
      </c>
      <c r="K193" s="19" t="s">
        <v>42</v>
      </c>
      <c r="L193" s="19" t="s">
        <v>42</v>
      </c>
      <c r="M193" s="19" t="s">
        <v>143</v>
      </c>
      <c r="N193" s="19" t="s">
        <v>43</v>
      </c>
      <c r="O193" s="19" t="s">
        <v>32</v>
      </c>
      <c r="Q193" s="20">
        <f t="shared" si="23"/>
        <v>8</v>
      </c>
      <c r="R193" s="20">
        <f t="shared" si="24"/>
        <v>8</v>
      </c>
      <c r="S193" s="20">
        <f t="shared" si="25"/>
        <v>4</v>
      </c>
      <c r="T193" s="20">
        <f t="shared" si="26"/>
        <v>9</v>
      </c>
      <c r="U193" s="20">
        <f t="shared" si="27"/>
        <v>5</v>
      </c>
      <c r="W193" s="20" t="str">
        <f t="shared" si="28"/>
        <v>K</v>
      </c>
      <c r="X193" s="20" t="str">
        <f t="shared" si="29"/>
        <v>K</v>
      </c>
      <c r="Y193" s="20" t="str">
        <f t="shared" si="30"/>
        <v>M2</v>
      </c>
      <c r="Z193" s="20" t="str">
        <f t="shared" si="31"/>
        <v>Q</v>
      </c>
      <c r="AA193" s="20" t="str">
        <f t="shared" si="32"/>
        <v>M3</v>
      </c>
    </row>
    <row r="194" spans="10:27" ht="16.5">
      <c r="J194" s="16">
        <v>190</v>
      </c>
      <c r="K194" s="19" t="s">
        <v>36</v>
      </c>
      <c r="L194" s="19" t="s">
        <v>41</v>
      </c>
      <c r="M194" s="19" t="s">
        <v>138</v>
      </c>
      <c r="N194" s="19" t="s">
        <v>76</v>
      </c>
      <c r="O194" s="19" t="s">
        <v>43</v>
      </c>
      <c r="Q194" s="20">
        <f t="shared" si="23"/>
        <v>4</v>
      </c>
      <c r="R194" s="20">
        <f t="shared" si="24"/>
        <v>7</v>
      </c>
      <c r="S194" s="20">
        <f t="shared" si="25"/>
        <v>8</v>
      </c>
      <c r="T194" s="20">
        <f t="shared" si="26"/>
        <v>17</v>
      </c>
      <c r="U194" s="20">
        <f t="shared" si="27"/>
        <v>9</v>
      </c>
      <c r="W194" s="20" t="str">
        <f t="shared" si="28"/>
        <v>M2</v>
      </c>
      <c r="X194" s="20" t="str">
        <f t="shared" si="29"/>
        <v>A</v>
      </c>
      <c r="Y194" s="20" t="str">
        <f t="shared" si="30"/>
        <v>K</v>
      </c>
      <c r="Z194" s="20" t="str">
        <f t="shared" si="31"/>
        <v>QG</v>
      </c>
      <c r="AA194" s="20" t="str">
        <f t="shared" si="32"/>
        <v>Q</v>
      </c>
    </row>
    <row r="195" spans="10:27" ht="16.5">
      <c r="J195" s="16">
        <v>191</v>
      </c>
      <c r="K195" s="19" t="s">
        <v>32</v>
      </c>
      <c r="L195" s="19" t="s">
        <v>72</v>
      </c>
      <c r="M195" s="19" t="s">
        <v>67</v>
      </c>
      <c r="N195" s="19" t="s">
        <v>43</v>
      </c>
      <c r="O195" s="19" t="s">
        <v>44</v>
      </c>
      <c r="Q195" s="20">
        <f t="shared" si="23"/>
        <v>5</v>
      </c>
      <c r="R195" s="20">
        <f t="shared" si="24"/>
        <v>15</v>
      </c>
      <c r="S195" s="20">
        <f t="shared" si="25"/>
        <v>13</v>
      </c>
      <c r="T195" s="20">
        <f t="shared" si="26"/>
        <v>9</v>
      </c>
      <c r="U195" s="20">
        <f t="shared" si="27"/>
        <v>10</v>
      </c>
      <c r="W195" s="20" t="str">
        <f t="shared" si="28"/>
        <v>M3</v>
      </c>
      <c r="X195" s="20" t="str">
        <f t="shared" si="29"/>
        <v>AG</v>
      </c>
      <c r="Y195" s="20" t="str">
        <f t="shared" si="30"/>
        <v>M3G</v>
      </c>
      <c r="Z195" s="20" t="str">
        <f t="shared" si="31"/>
        <v>Q</v>
      </c>
      <c r="AA195" s="20" t="str">
        <f t="shared" si="32"/>
        <v>J</v>
      </c>
    </row>
    <row r="196" spans="10:27" ht="16.5">
      <c r="J196" s="29">
        <v>192</v>
      </c>
      <c r="K196" s="19" t="s">
        <v>35</v>
      </c>
      <c r="L196" s="19" t="s">
        <v>41</v>
      </c>
      <c r="M196" s="19" t="s">
        <v>140</v>
      </c>
      <c r="N196" s="19" t="s">
        <v>42</v>
      </c>
      <c r="O196" s="19" t="s">
        <v>36</v>
      </c>
      <c r="Q196" s="20">
        <f t="shared" si="23"/>
        <v>3</v>
      </c>
      <c r="R196" s="20">
        <f t="shared" si="24"/>
        <v>7</v>
      </c>
      <c r="S196" s="20">
        <f t="shared" si="25"/>
        <v>10</v>
      </c>
      <c r="T196" s="20">
        <f t="shared" si="26"/>
        <v>8</v>
      </c>
      <c r="U196" s="20">
        <f t="shared" si="27"/>
        <v>4</v>
      </c>
      <c r="W196" s="20" t="str">
        <f t="shared" si="28"/>
        <v>M1</v>
      </c>
      <c r="X196" s="20" t="str">
        <f t="shared" si="29"/>
        <v>A</v>
      </c>
      <c r="Y196" s="20" t="str">
        <f t="shared" si="30"/>
        <v>J</v>
      </c>
      <c r="Z196" s="20" t="str">
        <f t="shared" si="31"/>
        <v>K</v>
      </c>
      <c r="AA196" s="20" t="str">
        <f t="shared" si="32"/>
        <v>M2</v>
      </c>
    </row>
    <row r="197" spans="10:27" ht="16.5">
      <c r="J197" s="29">
        <v>193</v>
      </c>
      <c r="K197" s="19" t="s">
        <v>41</v>
      </c>
      <c r="L197" s="19" t="s">
        <v>142</v>
      </c>
      <c r="M197" s="19" t="s">
        <v>43</v>
      </c>
      <c r="N197" s="19" t="s">
        <v>44</v>
      </c>
      <c r="O197" s="19" t="s">
        <v>33</v>
      </c>
      <c r="Q197" s="20">
        <f t="shared" ref="Q197:Q260" si="33">IF(K197="","",VLOOKUP(K197,$A:$H,8,FALSE))</f>
        <v>7</v>
      </c>
      <c r="R197" s="20">
        <f t="shared" ref="R197:R260" si="34">IF(L197="","",VLOOKUP(L197,$A:$H,8,FALSE))</f>
        <v>5</v>
      </c>
      <c r="S197" s="20">
        <f t="shared" ref="S197:S260" si="35">IF(M197="","",VLOOKUP(M197,$A:$H,8,FALSE))</f>
        <v>9</v>
      </c>
      <c r="T197" s="20">
        <f t="shared" ref="T197:T260" si="36">IF(N197="","",VLOOKUP(N197,$A:$H,8,FALSE))</f>
        <v>10</v>
      </c>
      <c r="U197" s="20">
        <f t="shared" ref="U197:U260" si="37">IF(O197="","",VLOOKUP(O197,$A:$H,8,FALSE))</f>
        <v>6</v>
      </c>
      <c r="W197" s="20" t="str">
        <f t="shared" ref="W197:W260" si="38">IF(K197="","",VLOOKUP(K197,$A:$H,2,FALSE))</f>
        <v>A</v>
      </c>
      <c r="X197" s="20" t="str">
        <f t="shared" ref="X197:X260" si="39">IF(L197="","",VLOOKUP(L197,$A:$H,2,FALSE))</f>
        <v>M3</v>
      </c>
      <c r="Y197" s="20" t="str">
        <f t="shared" ref="Y197:Y260" si="40">IF(M197="","",VLOOKUP(M197,$A:$H,2,FALSE))</f>
        <v>Q</v>
      </c>
      <c r="Z197" s="20" t="str">
        <f t="shared" ref="Z197:Z260" si="41">IF(N197="","",VLOOKUP(N197,$A:$H,2,FALSE))</f>
        <v>J</v>
      </c>
      <c r="AA197" s="20" t="str">
        <f t="shared" ref="AA197:AA260" si="42">IF(O197="","",VLOOKUP(O197,$A:$H,2,FALSE))</f>
        <v>M4</v>
      </c>
    </row>
    <row r="198" spans="10:27" ht="16.5">
      <c r="J198" s="29">
        <v>194</v>
      </c>
      <c r="K198" s="19" t="s">
        <v>44</v>
      </c>
      <c r="L198" s="19" t="s">
        <v>212</v>
      </c>
      <c r="M198" s="19" t="s">
        <v>143</v>
      </c>
      <c r="N198" s="19" t="s">
        <v>33</v>
      </c>
      <c r="O198" s="19" t="s">
        <v>43</v>
      </c>
      <c r="Q198" s="20">
        <f t="shared" si="33"/>
        <v>10</v>
      </c>
      <c r="R198" s="20">
        <f t="shared" si="34"/>
        <v>3</v>
      </c>
      <c r="S198" s="20">
        <f t="shared" si="35"/>
        <v>4</v>
      </c>
      <c r="T198" s="20">
        <f t="shared" si="36"/>
        <v>6</v>
      </c>
      <c r="U198" s="20">
        <f t="shared" si="37"/>
        <v>9</v>
      </c>
      <c r="W198" s="20" t="str">
        <f t="shared" si="38"/>
        <v>J</v>
      </c>
      <c r="X198" s="20" t="str">
        <f t="shared" si="39"/>
        <v>M1</v>
      </c>
      <c r="Y198" s="20" t="str">
        <f t="shared" si="40"/>
        <v>M2</v>
      </c>
      <c r="Z198" s="20" t="str">
        <f t="shared" si="41"/>
        <v>M4</v>
      </c>
      <c r="AA198" s="20" t="str">
        <f t="shared" si="42"/>
        <v>Q</v>
      </c>
    </row>
    <row r="199" spans="10:27" ht="16.5">
      <c r="J199" s="16">
        <v>195</v>
      </c>
      <c r="K199" s="19" t="s">
        <v>44</v>
      </c>
      <c r="L199" s="19" t="s">
        <v>33</v>
      </c>
      <c r="M199" s="19" t="s">
        <v>140</v>
      </c>
      <c r="N199" s="19" t="s">
        <v>44</v>
      </c>
      <c r="O199" s="19" t="s">
        <v>35</v>
      </c>
      <c r="Q199" s="20">
        <f t="shared" si="33"/>
        <v>10</v>
      </c>
      <c r="R199" s="20">
        <f t="shared" si="34"/>
        <v>6</v>
      </c>
      <c r="S199" s="20">
        <f t="shared" si="35"/>
        <v>10</v>
      </c>
      <c r="T199" s="20">
        <f t="shared" si="36"/>
        <v>10</v>
      </c>
      <c r="U199" s="20">
        <f t="shared" si="37"/>
        <v>3</v>
      </c>
      <c r="W199" s="20" t="str">
        <f t="shared" si="38"/>
        <v>J</v>
      </c>
      <c r="X199" s="20" t="str">
        <f t="shared" si="39"/>
        <v>M4</v>
      </c>
      <c r="Y199" s="20" t="str">
        <f t="shared" si="40"/>
        <v>J</v>
      </c>
      <c r="Z199" s="20" t="str">
        <f t="shared" si="41"/>
        <v>J</v>
      </c>
      <c r="AA199" s="20" t="str">
        <f t="shared" si="42"/>
        <v>M1</v>
      </c>
    </row>
    <row r="200" spans="10:27" ht="16.5">
      <c r="J200" s="16">
        <v>196</v>
      </c>
      <c r="K200" s="19" t="s">
        <v>41</v>
      </c>
      <c r="L200" s="19" t="s">
        <v>78</v>
      </c>
      <c r="M200" s="19" t="s">
        <v>76</v>
      </c>
      <c r="N200" s="19" t="s">
        <v>42</v>
      </c>
      <c r="O200" s="19" t="s">
        <v>42</v>
      </c>
      <c r="Q200" s="20">
        <f t="shared" si="33"/>
        <v>7</v>
      </c>
      <c r="R200" s="20">
        <f t="shared" si="34"/>
        <v>18</v>
      </c>
      <c r="S200" s="20">
        <f t="shared" si="35"/>
        <v>17</v>
      </c>
      <c r="T200" s="20">
        <f t="shared" si="36"/>
        <v>8</v>
      </c>
      <c r="U200" s="20">
        <f t="shared" si="37"/>
        <v>8</v>
      </c>
      <c r="W200" s="20" t="str">
        <f t="shared" si="38"/>
        <v>A</v>
      </c>
      <c r="X200" s="20" t="str">
        <f t="shared" si="39"/>
        <v>JG</v>
      </c>
      <c r="Y200" s="20" t="str">
        <f t="shared" si="40"/>
        <v>QG</v>
      </c>
      <c r="Z200" s="20" t="str">
        <f t="shared" si="41"/>
        <v>K</v>
      </c>
      <c r="AA200" s="20" t="str">
        <f t="shared" si="42"/>
        <v>K</v>
      </c>
    </row>
    <row r="201" spans="10:27" ht="16.5">
      <c r="J201" s="29">
        <v>197</v>
      </c>
      <c r="K201" s="19" t="s">
        <v>42</v>
      </c>
      <c r="L201" s="19" t="s">
        <v>41</v>
      </c>
      <c r="M201" s="19" t="s">
        <v>78</v>
      </c>
      <c r="N201" s="19" t="s">
        <v>42</v>
      </c>
      <c r="O201" s="19" t="s">
        <v>36</v>
      </c>
      <c r="Q201" s="20">
        <f t="shared" si="33"/>
        <v>8</v>
      </c>
      <c r="R201" s="20">
        <f t="shared" si="34"/>
        <v>7</v>
      </c>
      <c r="S201" s="20">
        <f t="shared" si="35"/>
        <v>18</v>
      </c>
      <c r="T201" s="20">
        <f t="shared" si="36"/>
        <v>8</v>
      </c>
      <c r="U201" s="20">
        <f t="shared" si="37"/>
        <v>4</v>
      </c>
      <c r="W201" s="20" t="str">
        <f t="shared" si="38"/>
        <v>K</v>
      </c>
      <c r="X201" s="20" t="str">
        <f t="shared" si="39"/>
        <v>A</v>
      </c>
      <c r="Y201" s="20" t="str">
        <f t="shared" si="40"/>
        <v>JG</v>
      </c>
      <c r="Z201" s="20" t="str">
        <f t="shared" si="41"/>
        <v>K</v>
      </c>
      <c r="AA201" s="20" t="str">
        <f t="shared" si="42"/>
        <v>M2</v>
      </c>
    </row>
    <row r="202" spans="10:27" ht="16.5">
      <c r="J202" s="29">
        <v>198</v>
      </c>
      <c r="K202" s="19" t="s">
        <v>44</v>
      </c>
      <c r="L202" s="19" t="s">
        <v>44</v>
      </c>
      <c r="M202" s="19" t="s">
        <v>43</v>
      </c>
      <c r="N202" s="19" t="s">
        <v>44</v>
      </c>
      <c r="O202" s="19" t="s">
        <v>41</v>
      </c>
      <c r="Q202" s="20">
        <f t="shared" si="33"/>
        <v>10</v>
      </c>
      <c r="R202" s="20">
        <f t="shared" si="34"/>
        <v>10</v>
      </c>
      <c r="S202" s="20">
        <f t="shared" si="35"/>
        <v>9</v>
      </c>
      <c r="T202" s="20">
        <f t="shared" si="36"/>
        <v>10</v>
      </c>
      <c r="U202" s="20">
        <f t="shared" si="37"/>
        <v>7</v>
      </c>
      <c r="W202" s="20" t="str">
        <f t="shared" si="38"/>
        <v>J</v>
      </c>
      <c r="X202" s="20" t="str">
        <f t="shared" si="39"/>
        <v>J</v>
      </c>
      <c r="Y202" s="20" t="str">
        <f t="shared" si="40"/>
        <v>Q</v>
      </c>
      <c r="Z202" s="20" t="str">
        <f t="shared" si="41"/>
        <v>J</v>
      </c>
      <c r="AA202" s="20" t="str">
        <f t="shared" si="42"/>
        <v>A</v>
      </c>
    </row>
    <row r="203" spans="10:27" ht="16.5">
      <c r="J203" s="29">
        <v>199</v>
      </c>
      <c r="K203" s="19" t="s">
        <v>36</v>
      </c>
      <c r="L203" s="19" t="s">
        <v>33</v>
      </c>
      <c r="M203" s="19" t="s">
        <v>35</v>
      </c>
      <c r="N203" s="19" t="s">
        <v>36</v>
      </c>
      <c r="O203" s="19" t="s">
        <v>41</v>
      </c>
      <c r="Q203" s="20">
        <f t="shared" si="33"/>
        <v>4</v>
      </c>
      <c r="R203" s="20">
        <f t="shared" si="34"/>
        <v>6</v>
      </c>
      <c r="S203" s="20">
        <f t="shared" si="35"/>
        <v>3</v>
      </c>
      <c r="T203" s="20">
        <f t="shared" si="36"/>
        <v>4</v>
      </c>
      <c r="U203" s="20">
        <f t="shared" si="37"/>
        <v>7</v>
      </c>
      <c r="W203" s="20" t="str">
        <f t="shared" si="38"/>
        <v>M2</v>
      </c>
      <c r="X203" s="20" t="str">
        <f t="shared" si="39"/>
        <v>M4</v>
      </c>
      <c r="Y203" s="20" t="str">
        <f t="shared" si="40"/>
        <v>M1</v>
      </c>
      <c r="Z203" s="20" t="str">
        <f t="shared" si="41"/>
        <v>M2</v>
      </c>
      <c r="AA203" s="20" t="str">
        <f t="shared" si="42"/>
        <v>A</v>
      </c>
    </row>
    <row r="204" spans="10:27" ht="16.5">
      <c r="J204" s="16">
        <v>200</v>
      </c>
      <c r="K204" s="19" t="s">
        <v>42</v>
      </c>
      <c r="L204" s="19" t="s">
        <v>69</v>
      </c>
      <c r="M204" s="19" t="s">
        <v>70</v>
      </c>
      <c r="N204" s="19" t="s">
        <v>43</v>
      </c>
      <c r="O204" s="19" t="s">
        <v>41</v>
      </c>
      <c r="Q204" s="20">
        <f t="shared" si="33"/>
        <v>8</v>
      </c>
      <c r="R204" s="20">
        <f t="shared" si="34"/>
        <v>14</v>
      </c>
      <c r="S204" s="20">
        <f t="shared" si="35"/>
        <v>14</v>
      </c>
      <c r="T204" s="20">
        <f t="shared" si="36"/>
        <v>9</v>
      </c>
      <c r="U204" s="20">
        <f t="shared" si="37"/>
        <v>7</v>
      </c>
      <c r="W204" s="20" t="str">
        <f t="shared" si="38"/>
        <v>K</v>
      </c>
      <c r="X204" s="20" t="str">
        <f t="shared" si="39"/>
        <v>M4G</v>
      </c>
      <c r="Y204" s="20" t="str">
        <f t="shared" si="40"/>
        <v>M4G</v>
      </c>
      <c r="Z204" s="20" t="str">
        <f t="shared" si="41"/>
        <v>Q</v>
      </c>
      <c r="AA204" s="20" t="str">
        <f t="shared" si="42"/>
        <v>A</v>
      </c>
    </row>
    <row r="205" spans="10:27" ht="16.5">
      <c r="J205" s="16">
        <v>201</v>
      </c>
      <c r="K205" s="19" t="s">
        <v>43</v>
      </c>
      <c r="L205" s="19" t="s">
        <v>212</v>
      </c>
      <c r="M205" s="19" t="s">
        <v>43</v>
      </c>
      <c r="N205" s="19" t="s">
        <v>33</v>
      </c>
      <c r="O205" s="19" t="s">
        <v>44</v>
      </c>
      <c r="Q205" s="20">
        <f t="shared" si="33"/>
        <v>9</v>
      </c>
      <c r="R205" s="20">
        <f t="shared" si="34"/>
        <v>3</v>
      </c>
      <c r="S205" s="20">
        <f t="shared" si="35"/>
        <v>9</v>
      </c>
      <c r="T205" s="20">
        <f t="shared" si="36"/>
        <v>6</v>
      </c>
      <c r="U205" s="20">
        <f t="shared" si="37"/>
        <v>10</v>
      </c>
      <c r="W205" s="20" t="str">
        <f t="shared" si="38"/>
        <v>Q</v>
      </c>
      <c r="X205" s="20" t="str">
        <f t="shared" si="39"/>
        <v>M1</v>
      </c>
      <c r="Y205" s="20" t="str">
        <f t="shared" si="40"/>
        <v>Q</v>
      </c>
      <c r="Z205" s="20" t="str">
        <f t="shared" si="41"/>
        <v>M4</v>
      </c>
      <c r="AA205" s="20" t="str">
        <f t="shared" si="42"/>
        <v>J</v>
      </c>
    </row>
    <row r="206" spans="10:27" ht="16.5">
      <c r="J206" s="29">
        <v>202</v>
      </c>
      <c r="K206" s="19" t="s">
        <v>41</v>
      </c>
      <c r="L206" s="19" t="s">
        <v>138</v>
      </c>
      <c r="M206" s="19" t="s">
        <v>143</v>
      </c>
      <c r="N206" s="19" t="s">
        <v>137</v>
      </c>
      <c r="O206" s="19" t="s">
        <v>32</v>
      </c>
      <c r="Q206" s="20">
        <f t="shared" si="33"/>
        <v>7</v>
      </c>
      <c r="R206" s="20">
        <f t="shared" si="34"/>
        <v>8</v>
      </c>
      <c r="S206" s="20">
        <f t="shared" si="35"/>
        <v>4</v>
      </c>
      <c r="T206" s="20">
        <f t="shared" si="36"/>
        <v>7</v>
      </c>
      <c r="U206" s="20">
        <f t="shared" si="37"/>
        <v>5</v>
      </c>
      <c r="W206" s="20" t="str">
        <f t="shared" si="38"/>
        <v>A</v>
      </c>
      <c r="X206" s="20" t="str">
        <f t="shared" si="39"/>
        <v>K</v>
      </c>
      <c r="Y206" s="20" t="str">
        <f t="shared" si="40"/>
        <v>M2</v>
      </c>
      <c r="Z206" s="20" t="str">
        <f t="shared" si="41"/>
        <v>A</v>
      </c>
      <c r="AA206" s="20" t="str">
        <f t="shared" si="42"/>
        <v>M3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74</v>
      </c>
      <c r="N207" s="19" t="s">
        <v>43</v>
      </c>
      <c r="O207" s="19" t="s">
        <v>42</v>
      </c>
      <c r="Q207" s="20">
        <f t="shared" si="33"/>
        <v>7</v>
      </c>
      <c r="R207" s="20">
        <f t="shared" si="34"/>
        <v>7</v>
      </c>
      <c r="S207" s="20">
        <f t="shared" si="35"/>
        <v>16</v>
      </c>
      <c r="T207" s="20">
        <f t="shared" si="36"/>
        <v>9</v>
      </c>
      <c r="U207" s="20">
        <f t="shared" si="37"/>
        <v>8</v>
      </c>
      <c r="W207" s="20" t="str">
        <f t="shared" si="38"/>
        <v>A</v>
      </c>
      <c r="X207" s="20" t="str">
        <f t="shared" si="39"/>
        <v>A</v>
      </c>
      <c r="Y207" s="20" t="str">
        <f t="shared" si="40"/>
        <v>KG</v>
      </c>
      <c r="Z207" s="20" t="str">
        <f t="shared" si="41"/>
        <v>Q</v>
      </c>
      <c r="AA207" s="20" t="str">
        <f t="shared" si="42"/>
        <v>K</v>
      </c>
    </row>
    <row r="208" spans="10:27" ht="16.5">
      <c r="J208" s="29">
        <v>204</v>
      </c>
      <c r="K208" s="19" t="s">
        <v>44</v>
      </c>
      <c r="L208" s="19" t="s">
        <v>36</v>
      </c>
      <c r="M208" s="19" t="s">
        <v>41</v>
      </c>
      <c r="N208" s="19" t="s">
        <v>73</v>
      </c>
      <c r="O208" s="19" t="s">
        <v>42</v>
      </c>
      <c r="Q208" s="20">
        <f t="shared" si="33"/>
        <v>10</v>
      </c>
      <c r="R208" s="20">
        <f t="shared" si="34"/>
        <v>4</v>
      </c>
      <c r="S208" s="20">
        <f t="shared" si="35"/>
        <v>7</v>
      </c>
      <c r="T208" s="20">
        <f t="shared" si="36"/>
        <v>16</v>
      </c>
      <c r="U208" s="20">
        <f t="shared" si="37"/>
        <v>8</v>
      </c>
      <c r="W208" s="20" t="str">
        <f t="shared" si="38"/>
        <v>J</v>
      </c>
      <c r="X208" s="20" t="str">
        <f t="shared" si="39"/>
        <v>M2</v>
      </c>
      <c r="Y208" s="20" t="str">
        <f t="shared" si="40"/>
        <v>A</v>
      </c>
      <c r="Z208" s="20" t="str">
        <f t="shared" si="41"/>
        <v>KG</v>
      </c>
      <c r="AA208" s="20" t="str">
        <f t="shared" si="42"/>
        <v>K</v>
      </c>
    </row>
    <row r="209" spans="10:27" ht="16.5">
      <c r="J209" s="16">
        <v>205</v>
      </c>
      <c r="K209" s="19" t="s">
        <v>44</v>
      </c>
      <c r="L209" s="19" t="s">
        <v>77</v>
      </c>
      <c r="M209" s="19" t="s">
        <v>43</v>
      </c>
      <c r="N209" s="19" t="s">
        <v>44</v>
      </c>
      <c r="O209" s="19" t="s">
        <v>44</v>
      </c>
      <c r="Q209" s="20">
        <f t="shared" si="33"/>
        <v>10</v>
      </c>
      <c r="R209" s="20">
        <f t="shared" si="34"/>
        <v>18</v>
      </c>
      <c r="S209" s="20">
        <f t="shared" si="35"/>
        <v>9</v>
      </c>
      <c r="T209" s="20">
        <f t="shared" si="36"/>
        <v>10</v>
      </c>
      <c r="U209" s="20">
        <f t="shared" si="37"/>
        <v>10</v>
      </c>
      <c r="W209" s="20" t="str">
        <f t="shared" si="38"/>
        <v>J</v>
      </c>
      <c r="X209" s="20" t="str">
        <f t="shared" si="39"/>
        <v>JG</v>
      </c>
      <c r="Y209" s="20" t="str">
        <f t="shared" si="40"/>
        <v>Q</v>
      </c>
      <c r="Z209" s="20" t="str">
        <f t="shared" si="41"/>
        <v>J</v>
      </c>
      <c r="AA209" s="20" t="str">
        <f t="shared" si="42"/>
        <v>J</v>
      </c>
    </row>
    <row r="210" spans="10:27" ht="16.5">
      <c r="J210" s="16">
        <v>206</v>
      </c>
      <c r="K210" s="19" t="s">
        <v>34</v>
      </c>
      <c r="L210" s="19" t="s">
        <v>139</v>
      </c>
      <c r="M210" s="19" t="s">
        <v>138</v>
      </c>
      <c r="N210" s="19" t="s">
        <v>33</v>
      </c>
      <c r="O210" s="19" t="s">
        <v>43</v>
      </c>
      <c r="Q210" s="20">
        <f t="shared" si="33"/>
        <v>2</v>
      </c>
      <c r="R210" s="20">
        <f t="shared" si="34"/>
        <v>9</v>
      </c>
      <c r="S210" s="20">
        <f t="shared" si="35"/>
        <v>8</v>
      </c>
      <c r="T210" s="20">
        <f t="shared" si="36"/>
        <v>6</v>
      </c>
      <c r="U210" s="20">
        <f t="shared" si="37"/>
        <v>9</v>
      </c>
      <c r="W210" s="20" t="str">
        <f t="shared" si="38"/>
        <v>Scatter</v>
      </c>
      <c r="X210" s="20" t="str">
        <f t="shared" si="39"/>
        <v>Q</v>
      </c>
      <c r="Y210" s="20" t="str">
        <f t="shared" si="40"/>
        <v>K</v>
      </c>
      <c r="Z210" s="20" t="str">
        <f t="shared" si="41"/>
        <v>M4</v>
      </c>
      <c r="AA210" s="20" t="str">
        <f t="shared" si="42"/>
        <v>Q</v>
      </c>
    </row>
    <row r="211" spans="10:27" ht="16.5">
      <c r="J211" s="29">
        <v>207</v>
      </c>
      <c r="K211" s="19" t="s">
        <v>42</v>
      </c>
      <c r="L211" s="19" t="s">
        <v>71</v>
      </c>
      <c r="M211" s="19" t="s">
        <v>74</v>
      </c>
      <c r="N211" s="19" t="s">
        <v>43</v>
      </c>
      <c r="O211" s="19" t="s">
        <v>41</v>
      </c>
      <c r="Q211" s="20">
        <f t="shared" si="33"/>
        <v>8</v>
      </c>
      <c r="R211" s="20">
        <f t="shared" si="34"/>
        <v>15</v>
      </c>
      <c r="S211" s="20">
        <f t="shared" si="35"/>
        <v>16</v>
      </c>
      <c r="T211" s="20">
        <f t="shared" si="36"/>
        <v>9</v>
      </c>
      <c r="U211" s="20">
        <f t="shared" si="37"/>
        <v>7</v>
      </c>
      <c r="W211" s="20" t="str">
        <f t="shared" si="38"/>
        <v>K</v>
      </c>
      <c r="X211" s="20" t="str">
        <f t="shared" si="39"/>
        <v>AG</v>
      </c>
      <c r="Y211" s="20" t="str">
        <f t="shared" si="40"/>
        <v>KG</v>
      </c>
      <c r="Z211" s="20" t="str">
        <f t="shared" si="41"/>
        <v>Q</v>
      </c>
      <c r="AA211" s="20" t="str">
        <f t="shared" si="42"/>
        <v>A</v>
      </c>
    </row>
    <row r="212" spans="10:27" ht="16.5">
      <c r="J212" s="29">
        <v>208</v>
      </c>
      <c r="K212" s="19" t="s">
        <v>36</v>
      </c>
      <c r="L212" s="19" t="s">
        <v>41</v>
      </c>
      <c r="M212" s="19" t="s">
        <v>43</v>
      </c>
      <c r="N212" s="19" t="s">
        <v>42</v>
      </c>
      <c r="O212" s="19" t="s">
        <v>42</v>
      </c>
      <c r="Q212" s="20">
        <f t="shared" si="33"/>
        <v>4</v>
      </c>
      <c r="R212" s="20">
        <f t="shared" si="34"/>
        <v>7</v>
      </c>
      <c r="S212" s="20">
        <f t="shared" si="35"/>
        <v>9</v>
      </c>
      <c r="T212" s="20">
        <f t="shared" si="36"/>
        <v>8</v>
      </c>
      <c r="U212" s="20">
        <f t="shared" si="37"/>
        <v>8</v>
      </c>
      <c r="W212" s="20" t="str">
        <f t="shared" si="38"/>
        <v>M2</v>
      </c>
      <c r="X212" s="20" t="str">
        <f t="shared" si="39"/>
        <v>A</v>
      </c>
      <c r="Y212" s="20" t="str">
        <f t="shared" si="40"/>
        <v>Q</v>
      </c>
      <c r="Z212" s="20" t="str">
        <f t="shared" si="41"/>
        <v>K</v>
      </c>
      <c r="AA212" s="20" t="str">
        <f t="shared" si="42"/>
        <v>K</v>
      </c>
    </row>
    <row r="213" spans="10:27" ht="16.5">
      <c r="J213" s="29">
        <v>209</v>
      </c>
      <c r="K213" s="19" t="s">
        <v>42</v>
      </c>
      <c r="L213" s="19" t="s">
        <v>33</v>
      </c>
      <c r="M213" s="19" t="s">
        <v>142</v>
      </c>
      <c r="N213" s="19" t="s">
        <v>43</v>
      </c>
      <c r="O213" s="19" t="s">
        <v>41</v>
      </c>
      <c r="Q213" s="20">
        <f t="shared" si="33"/>
        <v>8</v>
      </c>
      <c r="R213" s="20">
        <f t="shared" si="34"/>
        <v>6</v>
      </c>
      <c r="S213" s="20">
        <f t="shared" si="35"/>
        <v>5</v>
      </c>
      <c r="T213" s="20">
        <f t="shared" si="36"/>
        <v>9</v>
      </c>
      <c r="U213" s="20">
        <f t="shared" si="37"/>
        <v>7</v>
      </c>
      <c r="W213" s="20" t="str">
        <f t="shared" si="38"/>
        <v>K</v>
      </c>
      <c r="X213" s="20" t="str">
        <f t="shared" si="39"/>
        <v>M4</v>
      </c>
      <c r="Y213" s="20" t="str">
        <f t="shared" si="40"/>
        <v>M3</v>
      </c>
      <c r="Z213" s="20" t="str">
        <f t="shared" si="41"/>
        <v>Q</v>
      </c>
      <c r="AA213" s="20" t="str">
        <f t="shared" si="42"/>
        <v>A</v>
      </c>
    </row>
    <row r="214" spans="10:27" ht="16.5">
      <c r="J214" s="16">
        <v>210</v>
      </c>
      <c r="K214" s="19" t="s">
        <v>44</v>
      </c>
      <c r="L214" s="19" t="s">
        <v>76</v>
      </c>
      <c r="M214" s="19" t="s">
        <v>138</v>
      </c>
      <c r="N214" s="19" t="s">
        <v>70</v>
      </c>
      <c r="O214" s="19" t="s">
        <v>44</v>
      </c>
      <c r="Q214" s="20">
        <f t="shared" si="33"/>
        <v>10</v>
      </c>
      <c r="R214" s="20">
        <f t="shared" si="34"/>
        <v>17</v>
      </c>
      <c r="S214" s="20">
        <f t="shared" si="35"/>
        <v>8</v>
      </c>
      <c r="T214" s="20">
        <f t="shared" si="36"/>
        <v>14</v>
      </c>
      <c r="U214" s="20">
        <f t="shared" si="37"/>
        <v>10</v>
      </c>
      <c r="W214" s="20" t="str">
        <f t="shared" si="38"/>
        <v>J</v>
      </c>
      <c r="X214" s="20" t="str">
        <f t="shared" si="39"/>
        <v>QG</v>
      </c>
      <c r="Y214" s="20" t="str">
        <f t="shared" si="40"/>
        <v>K</v>
      </c>
      <c r="Z214" s="20" t="str">
        <f t="shared" si="41"/>
        <v>M4G</v>
      </c>
      <c r="AA214" s="20" t="str">
        <f t="shared" si="42"/>
        <v>J</v>
      </c>
    </row>
    <row r="215" spans="10:27" ht="16.5">
      <c r="J215" s="16">
        <v>211</v>
      </c>
      <c r="K215" s="19" t="s">
        <v>43</v>
      </c>
      <c r="L215" s="19" t="s">
        <v>139</v>
      </c>
      <c r="M215" s="19" t="s">
        <v>140</v>
      </c>
      <c r="N215" s="19" t="s">
        <v>33</v>
      </c>
      <c r="O215" s="19" t="s">
        <v>41</v>
      </c>
      <c r="Q215" s="20">
        <f t="shared" si="33"/>
        <v>9</v>
      </c>
      <c r="R215" s="20">
        <f t="shared" si="34"/>
        <v>9</v>
      </c>
      <c r="S215" s="20">
        <f t="shared" si="35"/>
        <v>10</v>
      </c>
      <c r="T215" s="20">
        <f t="shared" si="36"/>
        <v>6</v>
      </c>
      <c r="U215" s="20">
        <f t="shared" si="37"/>
        <v>7</v>
      </c>
      <c r="W215" s="20" t="str">
        <f t="shared" si="38"/>
        <v>Q</v>
      </c>
      <c r="X215" s="20" t="str">
        <f t="shared" si="39"/>
        <v>Q</v>
      </c>
      <c r="Y215" s="20" t="str">
        <f t="shared" si="40"/>
        <v>J</v>
      </c>
      <c r="Z215" s="20" t="str">
        <f t="shared" si="41"/>
        <v>M4</v>
      </c>
      <c r="AA215" s="20" t="str">
        <f t="shared" si="42"/>
        <v>A</v>
      </c>
    </row>
    <row r="216" spans="10:27" ht="16.5">
      <c r="J216" s="29">
        <v>212</v>
      </c>
      <c r="K216" s="19" t="s">
        <v>43</v>
      </c>
      <c r="L216" s="19" t="s">
        <v>33</v>
      </c>
      <c r="M216" s="19" t="s">
        <v>143</v>
      </c>
      <c r="N216" s="19" t="s">
        <v>42</v>
      </c>
      <c r="O216" s="19" t="s">
        <v>44</v>
      </c>
      <c r="Q216" s="20">
        <f t="shared" si="33"/>
        <v>9</v>
      </c>
      <c r="R216" s="20">
        <f t="shared" si="34"/>
        <v>6</v>
      </c>
      <c r="S216" s="20">
        <f t="shared" si="35"/>
        <v>4</v>
      </c>
      <c r="T216" s="20">
        <f t="shared" si="36"/>
        <v>8</v>
      </c>
      <c r="U216" s="20">
        <f t="shared" si="37"/>
        <v>10</v>
      </c>
      <c r="W216" s="20" t="str">
        <f t="shared" si="38"/>
        <v>Q</v>
      </c>
      <c r="X216" s="20" t="str">
        <f t="shared" si="39"/>
        <v>M4</v>
      </c>
      <c r="Y216" s="20" t="str">
        <f t="shared" si="40"/>
        <v>M2</v>
      </c>
      <c r="Z216" s="20" t="str">
        <f t="shared" si="41"/>
        <v>K</v>
      </c>
      <c r="AA216" s="20" t="str">
        <f t="shared" si="42"/>
        <v>J</v>
      </c>
    </row>
    <row r="217" spans="10:27" ht="16.5">
      <c r="J217" s="29">
        <v>213</v>
      </c>
      <c r="K217" s="19" t="s">
        <v>138</v>
      </c>
      <c r="L217" s="19" t="s">
        <v>41</v>
      </c>
      <c r="M217" s="19" t="s">
        <v>32</v>
      </c>
      <c r="N217" s="19" t="s">
        <v>35</v>
      </c>
      <c r="O217" s="19" t="s">
        <v>44</v>
      </c>
      <c r="Q217" s="20">
        <f t="shared" si="33"/>
        <v>8</v>
      </c>
      <c r="R217" s="20">
        <f t="shared" si="34"/>
        <v>7</v>
      </c>
      <c r="S217" s="20">
        <f t="shared" si="35"/>
        <v>5</v>
      </c>
      <c r="T217" s="20">
        <f t="shared" si="36"/>
        <v>3</v>
      </c>
      <c r="U217" s="20">
        <f t="shared" si="37"/>
        <v>10</v>
      </c>
      <c r="W217" s="20" t="str">
        <f t="shared" si="38"/>
        <v>K</v>
      </c>
      <c r="X217" s="20" t="str">
        <f t="shared" si="39"/>
        <v>A</v>
      </c>
      <c r="Y217" s="20" t="str">
        <f t="shared" si="40"/>
        <v>M3</v>
      </c>
      <c r="Z217" s="20" t="str">
        <f t="shared" si="41"/>
        <v>M1</v>
      </c>
      <c r="AA217" s="20" t="str">
        <f t="shared" si="42"/>
        <v>J</v>
      </c>
    </row>
    <row r="218" spans="10:27" ht="16.5">
      <c r="J218" s="29">
        <v>214</v>
      </c>
      <c r="K218" s="19" t="s">
        <v>41</v>
      </c>
      <c r="L218" s="19" t="s">
        <v>212</v>
      </c>
      <c r="M218" s="19" t="s">
        <v>41</v>
      </c>
      <c r="N218" s="19" t="s">
        <v>42</v>
      </c>
      <c r="O218" s="19" t="s">
        <v>43</v>
      </c>
      <c r="Q218" s="20">
        <f t="shared" si="33"/>
        <v>7</v>
      </c>
      <c r="R218" s="20">
        <f t="shared" si="34"/>
        <v>3</v>
      </c>
      <c r="S218" s="20">
        <f t="shared" si="35"/>
        <v>7</v>
      </c>
      <c r="T218" s="20">
        <f t="shared" si="36"/>
        <v>8</v>
      </c>
      <c r="U218" s="20">
        <f t="shared" si="37"/>
        <v>9</v>
      </c>
      <c r="W218" s="20" t="str">
        <f t="shared" si="38"/>
        <v>A</v>
      </c>
      <c r="X218" s="20" t="str">
        <f t="shared" si="39"/>
        <v>M1</v>
      </c>
      <c r="Y218" s="20" t="str">
        <f t="shared" si="40"/>
        <v>A</v>
      </c>
      <c r="Z218" s="20" t="str">
        <f t="shared" si="41"/>
        <v>K</v>
      </c>
      <c r="AA218" s="20" t="str">
        <f t="shared" si="42"/>
        <v>Q</v>
      </c>
    </row>
    <row r="219" spans="10:27" ht="16.5">
      <c r="J219" s="16">
        <v>215</v>
      </c>
      <c r="K219" s="19" t="s">
        <v>33</v>
      </c>
      <c r="L219" s="19" t="s">
        <v>78</v>
      </c>
      <c r="M219" s="19" t="s">
        <v>141</v>
      </c>
      <c r="N219" s="19" t="s">
        <v>42</v>
      </c>
      <c r="O219" s="19" t="s">
        <v>36</v>
      </c>
      <c r="Q219" s="20">
        <f t="shared" si="33"/>
        <v>6</v>
      </c>
      <c r="R219" s="20">
        <f t="shared" si="34"/>
        <v>18</v>
      </c>
      <c r="S219" s="20">
        <f t="shared" si="35"/>
        <v>6</v>
      </c>
      <c r="T219" s="20">
        <f t="shared" si="36"/>
        <v>8</v>
      </c>
      <c r="U219" s="20">
        <f t="shared" si="37"/>
        <v>4</v>
      </c>
      <c r="W219" s="20" t="str">
        <f t="shared" si="38"/>
        <v>M4</v>
      </c>
      <c r="X219" s="20" t="str">
        <f t="shared" si="39"/>
        <v>JG</v>
      </c>
      <c r="Y219" s="20" t="str">
        <f t="shared" si="40"/>
        <v>M4</v>
      </c>
      <c r="Z219" s="20" t="str">
        <f t="shared" si="41"/>
        <v>K</v>
      </c>
      <c r="AA219" s="20" t="str">
        <f t="shared" si="42"/>
        <v>M2</v>
      </c>
    </row>
    <row r="220" spans="10:27" ht="16.5">
      <c r="J220" s="16">
        <v>216</v>
      </c>
      <c r="K220" s="19" t="s">
        <v>44</v>
      </c>
      <c r="L220" s="19" t="s">
        <v>44</v>
      </c>
      <c r="M220" s="19" t="s">
        <v>70</v>
      </c>
      <c r="N220" s="19" t="s">
        <v>78</v>
      </c>
      <c r="O220" s="19" t="s">
        <v>43</v>
      </c>
      <c r="Q220" s="20">
        <f t="shared" si="33"/>
        <v>10</v>
      </c>
      <c r="R220" s="20">
        <f t="shared" si="34"/>
        <v>10</v>
      </c>
      <c r="S220" s="20">
        <f t="shared" si="35"/>
        <v>14</v>
      </c>
      <c r="T220" s="20">
        <f t="shared" si="36"/>
        <v>18</v>
      </c>
      <c r="U220" s="20">
        <f t="shared" si="37"/>
        <v>9</v>
      </c>
      <c r="W220" s="20" t="str">
        <f t="shared" si="38"/>
        <v>J</v>
      </c>
      <c r="X220" s="20" t="str">
        <f t="shared" si="39"/>
        <v>J</v>
      </c>
      <c r="Y220" s="20" t="str">
        <f t="shared" si="40"/>
        <v>M4G</v>
      </c>
      <c r="Z220" s="20" t="str">
        <f t="shared" si="41"/>
        <v>JG</v>
      </c>
      <c r="AA220" s="20" t="str">
        <f t="shared" si="42"/>
        <v>Q</v>
      </c>
    </row>
    <row r="221" spans="10:27" ht="16.5">
      <c r="J221" s="29">
        <v>217</v>
      </c>
      <c r="K221" s="19" t="s">
        <v>44</v>
      </c>
      <c r="L221" s="19" t="s">
        <v>41</v>
      </c>
      <c r="M221" s="19" t="s">
        <v>212</v>
      </c>
      <c r="N221" s="19" t="s">
        <v>43</v>
      </c>
      <c r="O221" s="19" t="s">
        <v>41</v>
      </c>
      <c r="Q221" s="20">
        <f t="shared" si="33"/>
        <v>10</v>
      </c>
      <c r="R221" s="20">
        <f t="shared" si="34"/>
        <v>7</v>
      </c>
      <c r="S221" s="20">
        <f t="shared" si="35"/>
        <v>3</v>
      </c>
      <c r="T221" s="20">
        <f t="shared" si="36"/>
        <v>9</v>
      </c>
      <c r="U221" s="20">
        <f t="shared" si="37"/>
        <v>7</v>
      </c>
      <c r="W221" s="20" t="str">
        <f t="shared" si="38"/>
        <v>J</v>
      </c>
      <c r="X221" s="20" t="str">
        <f t="shared" si="39"/>
        <v>A</v>
      </c>
      <c r="Y221" s="20" t="str">
        <f t="shared" si="40"/>
        <v>M1</v>
      </c>
      <c r="Z221" s="20" t="str">
        <f t="shared" si="41"/>
        <v>Q</v>
      </c>
      <c r="AA221" s="20" t="str">
        <f t="shared" si="42"/>
        <v>A</v>
      </c>
    </row>
    <row r="222" spans="10:27" ht="16.5">
      <c r="J222" s="29">
        <v>218</v>
      </c>
      <c r="K222" s="19" t="s">
        <v>33</v>
      </c>
      <c r="L222" s="19" t="s">
        <v>33</v>
      </c>
      <c r="M222" s="19" t="s">
        <v>43</v>
      </c>
      <c r="N222" s="19" t="s">
        <v>33</v>
      </c>
      <c r="O222" s="19" t="s">
        <v>33</v>
      </c>
      <c r="Q222" s="20">
        <f t="shared" si="33"/>
        <v>6</v>
      </c>
      <c r="R222" s="20">
        <f t="shared" si="34"/>
        <v>6</v>
      </c>
      <c r="S222" s="20">
        <f t="shared" si="35"/>
        <v>9</v>
      </c>
      <c r="T222" s="20">
        <f t="shared" si="36"/>
        <v>6</v>
      </c>
      <c r="U222" s="20">
        <f t="shared" si="37"/>
        <v>6</v>
      </c>
      <c r="W222" s="20" t="str">
        <f t="shared" si="38"/>
        <v>M4</v>
      </c>
      <c r="X222" s="20" t="str">
        <f t="shared" si="39"/>
        <v>M4</v>
      </c>
      <c r="Y222" s="20" t="str">
        <f t="shared" si="40"/>
        <v>Q</v>
      </c>
      <c r="Z222" s="20" t="str">
        <f t="shared" si="41"/>
        <v>M4</v>
      </c>
      <c r="AA222" s="20" t="str">
        <f t="shared" si="42"/>
        <v>M4</v>
      </c>
    </row>
    <row r="223" spans="10:27" ht="16.5">
      <c r="J223" s="29">
        <v>219</v>
      </c>
      <c r="K223" s="19" t="s">
        <v>42</v>
      </c>
      <c r="L223" s="19" t="s">
        <v>70</v>
      </c>
      <c r="M223" s="19" t="s">
        <v>32</v>
      </c>
      <c r="N223" s="19" t="s">
        <v>43</v>
      </c>
      <c r="O223" s="19" t="s">
        <v>44</v>
      </c>
      <c r="Q223" s="20">
        <f t="shared" si="33"/>
        <v>8</v>
      </c>
      <c r="R223" s="20">
        <f t="shared" si="34"/>
        <v>14</v>
      </c>
      <c r="S223" s="20">
        <f t="shared" si="35"/>
        <v>5</v>
      </c>
      <c r="T223" s="20">
        <f t="shared" si="36"/>
        <v>9</v>
      </c>
      <c r="U223" s="20">
        <f t="shared" si="37"/>
        <v>10</v>
      </c>
      <c r="W223" s="20" t="str">
        <f t="shared" si="38"/>
        <v>K</v>
      </c>
      <c r="X223" s="20" t="str">
        <f t="shared" si="39"/>
        <v>M4G</v>
      </c>
      <c r="Y223" s="20" t="str">
        <f t="shared" si="40"/>
        <v>M3</v>
      </c>
      <c r="Z223" s="20" t="str">
        <f t="shared" si="41"/>
        <v>Q</v>
      </c>
      <c r="AA223" s="20" t="str">
        <f t="shared" si="42"/>
        <v>J</v>
      </c>
    </row>
    <row r="224" spans="10:27" ht="16.5">
      <c r="J224" s="16">
        <v>220</v>
      </c>
      <c r="K224" s="19" t="s">
        <v>34</v>
      </c>
      <c r="L224" s="19" t="s">
        <v>212</v>
      </c>
      <c r="M224" s="19" t="s">
        <v>41</v>
      </c>
      <c r="N224" s="19" t="s">
        <v>35</v>
      </c>
      <c r="O224" s="19" t="s">
        <v>44</v>
      </c>
      <c r="Q224" s="20">
        <f t="shared" si="33"/>
        <v>2</v>
      </c>
      <c r="R224" s="20">
        <f t="shared" si="34"/>
        <v>3</v>
      </c>
      <c r="S224" s="20">
        <f t="shared" si="35"/>
        <v>7</v>
      </c>
      <c r="T224" s="20">
        <f t="shared" si="36"/>
        <v>3</v>
      </c>
      <c r="U224" s="20">
        <f t="shared" si="37"/>
        <v>10</v>
      </c>
      <c r="W224" s="20" t="str">
        <f t="shared" si="38"/>
        <v>Scatter</v>
      </c>
      <c r="X224" s="20" t="str">
        <f t="shared" si="39"/>
        <v>M1</v>
      </c>
      <c r="Y224" s="20" t="str">
        <f t="shared" si="40"/>
        <v>A</v>
      </c>
      <c r="Z224" s="20" t="str">
        <f t="shared" si="41"/>
        <v>M1</v>
      </c>
      <c r="AA224" s="20" t="str">
        <f t="shared" si="42"/>
        <v>J</v>
      </c>
    </row>
    <row r="225" spans="10:27" ht="16.5">
      <c r="J225" s="16">
        <v>221</v>
      </c>
      <c r="K225" s="19" t="s">
        <v>41</v>
      </c>
      <c r="L225" s="19" t="s">
        <v>74</v>
      </c>
      <c r="M225" s="19" t="s">
        <v>41</v>
      </c>
      <c r="N225" s="19" t="s">
        <v>44</v>
      </c>
      <c r="O225" s="19" t="s">
        <v>32</v>
      </c>
      <c r="Q225" s="20">
        <f t="shared" si="33"/>
        <v>7</v>
      </c>
      <c r="R225" s="20">
        <f t="shared" si="34"/>
        <v>16</v>
      </c>
      <c r="S225" s="20">
        <f t="shared" si="35"/>
        <v>7</v>
      </c>
      <c r="T225" s="20">
        <f t="shared" si="36"/>
        <v>10</v>
      </c>
      <c r="U225" s="20">
        <f t="shared" si="37"/>
        <v>5</v>
      </c>
      <c r="W225" s="20" t="str">
        <f t="shared" si="38"/>
        <v>A</v>
      </c>
      <c r="X225" s="20" t="str">
        <f t="shared" si="39"/>
        <v>KG</v>
      </c>
      <c r="Y225" s="20" t="str">
        <f t="shared" si="40"/>
        <v>A</v>
      </c>
      <c r="Z225" s="20" t="str">
        <f t="shared" si="41"/>
        <v>J</v>
      </c>
      <c r="AA225" s="20" t="str">
        <f t="shared" si="42"/>
        <v>M3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141</v>
      </c>
      <c r="N226" s="19" t="s">
        <v>36</v>
      </c>
      <c r="O226" s="19" t="s">
        <v>44</v>
      </c>
      <c r="Q226" s="20">
        <f t="shared" si="33"/>
        <v>4</v>
      </c>
      <c r="R226" s="20">
        <f t="shared" si="34"/>
        <v>7</v>
      </c>
      <c r="S226" s="20">
        <f t="shared" si="35"/>
        <v>6</v>
      </c>
      <c r="T226" s="20">
        <f t="shared" si="36"/>
        <v>4</v>
      </c>
      <c r="U226" s="20">
        <f t="shared" si="37"/>
        <v>10</v>
      </c>
      <c r="W226" s="20" t="str">
        <f t="shared" si="38"/>
        <v>M2</v>
      </c>
      <c r="X226" s="20" t="str">
        <f t="shared" si="39"/>
        <v>A</v>
      </c>
      <c r="Y226" s="20" t="str">
        <f t="shared" si="40"/>
        <v>M4</v>
      </c>
      <c r="Z226" s="20" t="str">
        <f t="shared" si="41"/>
        <v>M2</v>
      </c>
      <c r="AA226" s="20" t="str">
        <f t="shared" si="42"/>
        <v>J</v>
      </c>
    </row>
    <row r="227" spans="10:27" ht="16.5">
      <c r="J227" s="29">
        <v>223</v>
      </c>
      <c r="K227" s="19" t="s">
        <v>41</v>
      </c>
      <c r="L227" s="19" t="s">
        <v>71</v>
      </c>
      <c r="M227" s="19" t="s">
        <v>138</v>
      </c>
      <c r="N227" s="19" t="s">
        <v>42</v>
      </c>
      <c r="O227" s="19" t="s">
        <v>35</v>
      </c>
      <c r="Q227" s="20">
        <f t="shared" si="33"/>
        <v>7</v>
      </c>
      <c r="R227" s="20">
        <f t="shared" si="34"/>
        <v>15</v>
      </c>
      <c r="S227" s="20">
        <f t="shared" si="35"/>
        <v>8</v>
      </c>
      <c r="T227" s="20">
        <f t="shared" si="36"/>
        <v>8</v>
      </c>
      <c r="U227" s="20">
        <f t="shared" si="37"/>
        <v>3</v>
      </c>
      <c r="W227" s="20" t="str">
        <f t="shared" si="38"/>
        <v>A</v>
      </c>
      <c r="X227" s="20" t="str">
        <f t="shared" si="39"/>
        <v>AG</v>
      </c>
      <c r="Y227" s="20" t="str">
        <f t="shared" si="40"/>
        <v>K</v>
      </c>
      <c r="Z227" s="20" t="str">
        <f t="shared" si="41"/>
        <v>K</v>
      </c>
      <c r="AA227" s="20" t="str">
        <f t="shared" si="42"/>
        <v>M1</v>
      </c>
    </row>
    <row r="228" spans="10:27" ht="16.5">
      <c r="J228" s="29">
        <v>224</v>
      </c>
      <c r="K228" s="19" t="s">
        <v>32</v>
      </c>
      <c r="L228" s="19" t="s">
        <v>33</v>
      </c>
      <c r="M228" s="19" t="s">
        <v>74</v>
      </c>
      <c r="N228" s="19" t="s">
        <v>66</v>
      </c>
      <c r="O228" s="19" t="s">
        <v>44</v>
      </c>
      <c r="Q228" s="20">
        <f t="shared" si="33"/>
        <v>5</v>
      </c>
      <c r="R228" s="20">
        <f t="shared" si="34"/>
        <v>6</v>
      </c>
      <c r="S228" s="20">
        <f t="shared" si="35"/>
        <v>16</v>
      </c>
      <c r="T228" s="20">
        <f t="shared" si="36"/>
        <v>12</v>
      </c>
      <c r="U228" s="20">
        <f t="shared" si="37"/>
        <v>10</v>
      </c>
      <c r="W228" s="20" t="str">
        <f t="shared" si="38"/>
        <v>M3</v>
      </c>
      <c r="X228" s="20" t="str">
        <f t="shared" si="39"/>
        <v>M4</v>
      </c>
      <c r="Y228" s="20" t="str">
        <f t="shared" si="40"/>
        <v>KG</v>
      </c>
      <c r="Z228" s="20" t="str">
        <f t="shared" si="41"/>
        <v>M2G</v>
      </c>
      <c r="AA228" s="20" t="str">
        <f t="shared" si="42"/>
        <v>J</v>
      </c>
    </row>
    <row r="229" spans="10:27" ht="16.5">
      <c r="J229" s="16">
        <v>225</v>
      </c>
      <c r="K229" s="19" t="s">
        <v>36</v>
      </c>
      <c r="L229" s="19" t="s">
        <v>33</v>
      </c>
      <c r="M229" s="19" t="s">
        <v>43</v>
      </c>
      <c r="N229" s="19" t="s">
        <v>43</v>
      </c>
      <c r="O229" s="19" t="s">
        <v>33</v>
      </c>
      <c r="Q229" s="20">
        <f t="shared" si="33"/>
        <v>4</v>
      </c>
      <c r="R229" s="20">
        <f t="shared" si="34"/>
        <v>6</v>
      </c>
      <c r="S229" s="20">
        <f t="shared" si="35"/>
        <v>9</v>
      </c>
      <c r="T229" s="20">
        <f t="shared" si="36"/>
        <v>9</v>
      </c>
      <c r="U229" s="20">
        <f t="shared" si="37"/>
        <v>6</v>
      </c>
      <c r="W229" s="20" t="str">
        <f t="shared" si="38"/>
        <v>M2</v>
      </c>
      <c r="X229" s="20" t="str">
        <f t="shared" si="39"/>
        <v>M4</v>
      </c>
      <c r="Y229" s="20" t="str">
        <f t="shared" si="40"/>
        <v>Q</v>
      </c>
      <c r="Z229" s="20" t="str">
        <f t="shared" si="41"/>
        <v>Q</v>
      </c>
      <c r="AA229" s="20" t="str">
        <f t="shared" si="42"/>
        <v>M4</v>
      </c>
    </row>
    <row r="230" spans="10:27" ht="16.5">
      <c r="J230" s="16">
        <v>226</v>
      </c>
      <c r="K230" s="19" t="s">
        <v>32</v>
      </c>
      <c r="L230" s="19" t="s">
        <v>70</v>
      </c>
      <c r="M230" s="19" t="s">
        <v>32</v>
      </c>
      <c r="N230" s="19" t="s">
        <v>43</v>
      </c>
      <c r="O230" s="19" t="s">
        <v>32</v>
      </c>
      <c r="Q230" s="20">
        <f t="shared" si="33"/>
        <v>5</v>
      </c>
      <c r="R230" s="20">
        <f t="shared" si="34"/>
        <v>14</v>
      </c>
      <c r="S230" s="20">
        <f t="shared" si="35"/>
        <v>5</v>
      </c>
      <c r="T230" s="20">
        <f t="shared" si="36"/>
        <v>9</v>
      </c>
      <c r="U230" s="20">
        <f t="shared" si="37"/>
        <v>5</v>
      </c>
      <c r="W230" s="20" t="str">
        <f t="shared" si="38"/>
        <v>M3</v>
      </c>
      <c r="X230" s="20" t="str">
        <f t="shared" si="39"/>
        <v>M4G</v>
      </c>
      <c r="Y230" s="20" t="str">
        <f t="shared" si="40"/>
        <v>M3</v>
      </c>
      <c r="Z230" s="20" t="str">
        <f t="shared" si="41"/>
        <v>Q</v>
      </c>
      <c r="AA230" s="20" t="str">
        <f t="shared" si="42"/>
        <v>M3</v>
      </c>
    </row>
    <row r="231" spans="10:27" ht="16.5">
      <c r="J231" s="29">
        <v>227</v>
      </c>
      <c r="K231" s="19" t="s">
        <v>33</v>
      </c>
      <c r="L231" s="19" t="s">
        <v>44</v>
      </c>
      <c r="M231" s="19" t="s">
        <v>138</v>
      </c>
      <c r="N231" s="19" t="s">
        <v>36</v>
      </c>
      <c r="O231" s="19" t="s">
        <v>41</v>
      </c>
      <c r="Q231" s="20">
        <f t="shared" si="33"/>
        <v>6</v>
      </c>
      <c r="R231" s="20">
        <f t="shared" si="34"/>
        <v>10</v>
      </c>
      <c r="S231" s="20">
        <f t="shared" si="35"/>
        <v>8</v>
      </c>
      <c r="T231" s="20">
        <f t="shared" si="36"/>
        <v>4</v>
      </c>
      <c r="U231" s="20">
        <f t="shared" si="37"/>
        <v>7</v>
      </c>
      <c r="W231" s="20" t="str">
        <f t="shared" si="38"/>
        <v>M4</v>
      </c>
      <c r="X231" s="20" t="str">
        <f t="shared" si="39"/>
        <v>J</v>
      </c>
      <c r="Y231" s="20" t="str">
        <f t="shared" si="40"/>
        <v>K</v>
      </c>
      <c r="Z231" s="20" t="str">
        <f t="shared" si="41"/>
        <v>M2</v>
      </c>
      <c r="AA231" s="20" t="str">
        <f t="shared" si="42"/>
        <v>A</v>
      </c>
    </row>
    <row r="232" spans="10:27" ht="16.5">
      <c r="J232" s="29">
        <v>228</v>
      </c>
      <c r="K232" s="19" t="s">
        <v>138</v>
      </c>
      <c r="L232" s="19" t="s">
        <v>36</v>
      </c>
      <c r="M232" s="19" t="s">
        <v>41</v>
      </c>
      <c r="N232" s="19" t="s">
        <v>36</v>
      </c>
      <c r="O232" s="19" t="s">
        <v>42</v>
      </c>
      <c r="Q232" s="20">
        <f t="shared" si="33"/>
        <v>8</v>
      </c>
      <c r="R232" s="20">
        <f t="shared" si="34"/>
        <v>4</v>
      </c>
      <c r="S232" s="20">
        <f t="shared" si="35"/>
        <v>7</v>
      </c>
      <c r="T232" s="20">
        <f t="shared" si="36"/>
        <v>4</v>
      </c>
      <c r="U232" s="20">
        <f t="shared" si="37"/>
        <v>8</v>
      </c>
      <c r="W232" s="20" t="str">
        <f t="shared" si="38"/>
        <v>K</v>
      </c>
      <c r="X232" s="20" t="str">
        <f t="shared" si="39"/>
        <v>M2</v>
      </c>
      <c r="Y232" s="20" t="str">
        <f t="shared" si="40"/>
        <v>A</v>
      </c>
      <c r="Z232" s="20" t="str">
        <f t="shared" si="41"/>
        <v>M2</v>
      </c>
      <c r="AA232" s="20" t="str">
        <f t="shared" si="42"/>
        <v>K</v>
      </c>
    </row>
    <row r="233" spans="10:27" ht="16.5">
      <c r="J233" s="29">
        <v>229</v>
      </c>
      <c r="K233" s="19" t="s">
        <v>43</v>
      </c>
      <c r="L233" s="19" t="s">
        <v>41</v>
      </c>
      <c r="M233" s="19" t="s">
        <v>141</v>
      </c>
      <c r="N233" s="19" t="s">
        <v>41</v>
      </c>
      <c r="O233" s="19" t="s">
        <v>44</v>
      </c>
      <c r="Q233" s="20">
        <f t="shared" si="33"/>
        <v>9</v>
      </c>
      <c r="R233" s="20">
        <f t="shared" si="34"/>
        <v>7</v>
      </c>
      <c r="S233" s="20">
        <f t="shared" si="35"/>
        <v>6</v>
      </c>
      <c r="T233" s="20">
        <f t="shared" si="36"/>
        <v>7</v>
      </c>
      <c r="U233" s="20">
        <f t="shared" si="37"/>
        <v>10</v>
      </c>
      <c r="W233" s="20" t="str">
        <f t="shared" si="38"/>
        <v>Q</v>
      </c>
      <c r="X233" s="20" t="str">
        <f t="shared" si="39"/>
        <v>A</v>
      </c>
      <c r="Y233" s="20" t="str">
        <f t="shared" si="40"/>
        <v>M4</v>
      </c>
      <c r="Z233" s="20" t="str">
        <f t="shared" si="41"/>
        <v>A</v>
      </c>
      <c r="AA233" s="20" t="str">
        <f t="shared" si="42"/>
        <v>J</v>
      </c>
    </row>
    <row r="234" spans="10:27" ht="16.5">
      <c r="J234" s="16">
        <v>230</v>
      </c>
      <c r="K234" s="19" t="s">
        <v>36</v>
      </c>
      <c r="L234" s="19" t="s">
        <v>142</v>
      </c>
      <c r="M234" s="19" t="s">
        <v>34</v>
      </c>
      <c r="N234" s="19" t="s">
        <v>33</v>
      </c>
      <c r="O234" s="19" t="s">
        <v>44</v>
      </c>
      <c r="Q234" s="20">
        <f t="shared" si="33"/>
        <v>4</v>
      </c>
      <c r="R234" s="20">
        <f t="shared" si="34"/>
        <v>5</v>
      </c>
      <c r="S234" s="20">
        <f t="shared" si="35"/>
        <v>2</v>
      </c>
      <c r="T234" s="20">
        <f t="shared" si="36"/>
        <v>6</v>
      </c>
      <c r="U234" s="20">
        <f t="shared" si="37"/>
        <v>10</v>
      </c>
      <c r="W234" s="20" t="str">
        <f t="shared" si="38"/>
        <v>M2</v>
      </c>
      <c r="X234" s="20" t="str">
        <f t="shared" si="39"/>
        <v>M3</v>
      </c>
      <c r="Y234" s="20" t="str">
        <f t="shared" si="40"/>
        <v>Scatter</v>
      </c>
      <c r="Z234" s="20" t="str">
        <f t="shared" si="41"/>
        <v>M4</v>
      </c>
      <c r="AA234" s="20" t="str">
        <f t="shared" si="42"/>
        <v>J</v>
      </c>
    </row>
    <row r="235" spans="10:27" ht="16.5">
      <c r="J235" s="16">
        <v>231</v>
      </c>
      <c r="K235" s="19" t="s">
        <v>36</v>
      </c>
      <c r="L235" s="19" t="s">
        <v>41</v>
      </c>
      <c r="M235" s="19" t="s">
        <v>140</v>
      </c>
      <c r="N235" s="19" t="s">
        <v>36</v>
      </c>
      <c r="O235" s="19" t="s">
        <v>44</v>
      </c>
      <c r="Q235" s="20">
        <f t="shared" si="33"/>
        <v>4</v>
      </c>
      <c r="R235" s="20">
        <f t="shared" si="34"/>
        <v>7</v>
      </c>
      <c r="S235" s="20">
        <f t="shared" si="35"/>
        <v>10</v>
      </c>
      <c r="T235" s="20">
        <f t="shared" si="36"/>
        <v>4</v>
      </c>
      <c r="U235" s="20">
        <f t="shared" si="37"/>
        <v>10</v>
      </c>
      <c r="W235" s="20" t="str">
        <f t="shared" si="38"/>
        <v>M2</v>
      </c>
      <c r="X235" s="20" t="str">
        <f t="shared" si="39"/>
        <v>A</v>
      </c>
      <c r="Y235" s="20" t="str">
        <f t="shared" si="40"/>
        <v>J</v>
      </c>
      <c r="Z235" s="20" t="str">
        <f t="shared" si="41"/>
        <v>M2</v>
      </c>
      <c r="AA235" s="20" t="str">
        <f t="shared" si="42"/>
        <v>J</v>
      </c>
    </row>
    <row r="236" spans="10:27" ht="16.5">
      <c r="J236" s="29">
        <v>232</v>
      </c>
      <c r="K236" s="19" t="s">
        <v>32</v>
      </c>
      <c r="L236" s="19" t="s">
        <v>33</v>
      </c>
      <c r="M236" s="19" t="s">
        <v>138</v>
      </c>
      <c r="N236" s="19" t="s">
        <v>42</v>
      </c>
      <c r="O236" s="19" t="s">
        <v>33</v>
      </c>
      <c r="Q236" s="20">
        <f t="shared" si="33"/>
        <v>5</v>
      </c>
      <c r="R236" s="20">
        <f t="shared" si="34"/>
        <v>6</v>
      </c>
      <c r="S236" s="20">
        <f t="shared" si="35"/>
        <v>8</v>
      </c>
      <c r="T236" s="20">
        <f t="shared" si="36"/>
        <v>8</v>
      </c>
      <c r="U236" s="20">
        <f t="shared" si="37"/>
        <v>6</v>
      </c>
      <c r="W236" s="20" t="str">
        <f t="shared" si="38"/>
        <v>M3</v>
      </c>
      <c r="X236" s="20" t="str">
        <f t="shared" si="39"/>
        <v>M4</v>
      </c>
      <c r="Y236" s="20" t="str">
        <f t="shared" si="40"/>
        <v>K</v>
      </c>
      <c r="Z236" s="20" t="str">
        <f t="shared" si="41"/>
        <v>K</v>
      </c>
      <c r="AA236" s="20" t="str">
        <f t="shared" si="42"/>
        <v>M4</v>
      </c>
    </row>
    <row r="237" spans="10:27" ht="16.5">
      <c r="J237" s="29">
        <v>233</v>
      </c>
      <c r="K237" s="19" t="s">
        <v>33</v>
      </c>
      <c r="L237" s="19" t="s">
        <v>36</v>
      </c>
      <c r="M237" s="19" t="s">
        <v>43</v>
      </c>
      <c r="N237" s="19" t="s">
        <v>32</v>
      </c>
      <c r="O237" s="19" t="s">
        <v>42</v>
      </c>
      <c r="Q237" s="20">
        <f t="shared" si="33"/>
        <v>6</v>
      </c>
      <c r="R237" s="20">
        <f t="shared" si="34"/>
        <v>4</v>
      </c>
      <c r="S237" s="20">
        <f t="shared" si="35"/>
        <v>9</v>
      </c>
      <c r="T237" s="20">
        <f t="shared" si="36"/>
        <v>5</v>
      </c>
      <c r="U237" s="20">
        <f t="shared" si="37"/>
        <v>8</v>
      </c>
      <c r="W237" s="20" t="str">
        <f t="shared" si="38"/>
        <v>M4</v>
      </c>
      <c r="X237" s="20" t="str">
        <f t="shared" si="39"/>
        <v>M2</v>
      </c>
      <c r="Y237" s="20" t="str">
        <f t="shared" si="40"/>
        <v>Q</v>
      </c>
      <c r="Z237" s="20" t="str">
        <f t="shared" si="41"/>
        <v>M3</v>
      </c>
      <c r="AA237" s="20" t="str">
        <f t="shared" si="42"/>
        <v>K</v>
      </c>
    </row>
    <row r="238" spans="10:27" ht="16.5">
      <c r="J238" s="29">
        <v>234</v>
      </c>
      <c r="K238" s="19" t="s">
        <v>43</v>
      </c>
      <c r="L238" s="19" t="s">
        <v>41</v>
      </c>
      <c r="M238" s="19" t="s">
        <v>74</v>
      </c>
      <c r="N238" s="19" t="s">
        <v>137</v>
      </c>
      <c r="O238" s="19" t="s">
        <v>32</v>
      </c>
      <c r="Q238" s="20">
        <f t="shared" si="33"/>
        <v>9</v>
      </c>
      <c r="R238" s="20">
        <f t="shared" si="34"/>
        <v>7</v>
      </c>
      <c r="S238" s="20">
        <f t="shared" si="35"/>
        <v>16</v>
      </c>
      <c r="T238" s="20">
        <f t="shared" si="36"/>
        <v>7</v>
      </c>
      <c r="U238" s="20">
        <f t="shared" si="37"/>
        <v>5</v>
      </c>
      <c r="W238" s="20" t="str">
        <f t="shared" si="38"/>
        <v>Q</v>
      </c>
      <c r="X238" s="20" t="str">
        <f t="shared" si="39"/>
        <v>A</v>
      </c>
      <c r="Y238" s="20" t="str">
        <f t="shared" si="40"/>
        <v>KG</v>
      </c>
      <c r="Z238" s="20" t="str">
        <f t="shared" si="41"/>
        <v>A</v>
      </c>
      <c r="AA238" s="20" t="str">
        <f t="shared" si="42"/>
        <v>M3</v>
      </c>
    </row>
    <row r="239" spans="10:27" ht="16.5">
      <c r="J239" s="16">
        <v>235</v>
      </c>
      <c r="K239" s="19" t="s">
        <v>43</v>
      </c>
      <c r="L239" s="19" t="s">
        <v>70</v>
      </c>
      <c r="M239" s="19" t="s">
        <v>140</v>
      </c>
      <c r="N239" s="19" t="s">
        <v>42</v>
      </c>
      <c r="O239" s="19" t="s">
        <v>44</v>
      </c>
      <c r="Q239" s="20">
        <f t="shared" si="33"/>
        <v>9</v>
      </c>
      <c r="R239" s="20">
        <f t="shared" si="34"/>
        <v>14</v>
      </c>
      <c r="S239" s="20">
        <f t="shared" si="35"/>
        <v>10</v>
      </c>
      <c r="T239" s="20">
        <f t="shared" si="36"/>
        <v>8</v>
      </c>
      <c r="U239" s="20">
        <f t="shared" si="37"/>
        <v>10</v>
      </c>
      <c r="W239" s="20" t="str">
        <f t="shared" si="38"/>
        <v>Q</v>
      </c>
      <c r="X239" s="20" t="str">
        <f t="shared" si="39"/>
        <v>M4G</v>
      </c>
      <c r="Y239" s="20" t="str">
        <f t="shared" si="40"/>
        <v>J</v>
      </c>
      <c r="Z239" s="20" t="str">
        <f t="shared" si="41"/>
        <v>K</v>
      </c>
      <c r="AA239" s="20" t="str">
        <f t="shared" si="42"/>
        <v>J</v>
      </c>
    </row>
    <row r="240" spans="10:27" ht="16.5">
      <c r="J240" s="16">
        <v>236</v>
      </c>
      <c r="K240" s="19" t="s">
        <v>32</v>
      </c>
      <c r="L240" s="19" t="s">
        <v>33</v>
      </c>
      <c r="M240" s="19" t="s">
        <v>74</v>
      </c>
      <c r="N240" s="19" t="s">
        <v>42</v>
      </c>
      <c r="O240" s="19" t="s">
        <v>36</v>
      </c>
      <c r="Q240" s="20">
        <f t="shared" si="33"/>
        <v>5</v>
      </c>
      <c r="R240" s="20">
        <f t="shared" si="34"/>
        <v>6</v>
      </c>
      <c r="S240" s="20">
        <f t="shared" si="35"/>
        <v>16</v>
      </c>
      <c r="T240" s="20">
        <f t="shared" si="36"/>
        <v>8</v>
      </c>
      <c r="U240" s="20">
        <f t="shared" si="37"/>
        <v>4</v>
      </c>
      <c r="W240" s="20" t="str">
        <f t="shared" si="38"/>
        <v>M3</v>
      </c>
      <c r="X240" s="20" t="str">
        <f t="shared" si="39"/>
        <v>M4</v>
      </c>
      <c r="Y240" s="20" t="str">
        <f t="shared" si="40"/>
        <v>KG</v>
      </c>
      <c r="Z240" s="20" t="str">
        <f t="shared" si="41"/>
        <v>K</v>
      </c>
      <c r="AA240" s="20" t="str">
        <f t="shared" si="42"/>
        <v>M2</v>
      </c>
    </row>
    <row r="241" spans="10:27" ht="16.5">
      <c r="J241" s="29">
        <v>237</v>
      </c>
      <c r="K241" s="19" t="s">
        <v>41</v>
      </c>
      <c r="L241" s="19" t="s">
        <v>36</v>
      </c>
      <c r="M241" s="19" t="s">
        <v>140</v>
      </c>
      <c r="N241" s="19" t="s">
        <v>35</v>
      </c>
      <c r="O241" s="19" t="s">
        <v>44</v>
      </c>
      <c r="Q241" s="20">
        <f t="shared" si="33"/>
        <v>7</v>
      </c>
      <c r="R241" s="20">
        <f t="shared" si="34"/>
        <v>4</v>
      </c>
      <c r="S241" s="20">
        <f t="shared" si="35"/>
        <v>10</v>
      </c>
      <c r="T241" s="20">
        <f t="shared" si="36"/>
        <v>3</v>
      </c>
      <c r="U241" s="20">
        <f t="shared" si="37"/>
        <v>10</v>
      </c>
      <c r="W241" s="20" t="str">
        <f t="shared" si="38"/>
        <v>A</v>
      </c>
      <c r="X241" s="20" t="str">
        <f t="shared" si="39"/>
        <v>M2</v>
      </c>
      <c r="Y241" s="20" t="str">
        <f t="shared" si="40"/>
        <v>J</v>
      </c>
      <c r="Z241" s="20" t="str">
        <f t="shared" si="41"/>
        <v>M1</v>
      </c>
      <c r="AA241" s="20" t="str">
        <f t="shared" si="42"/>
        <v>J</v>
      </c>
    </row>
    <row r="242" spans="10:27" ht="16.5">
      <c r="J242" s="29">
        <v>238</v>
      </c>
      <c r="K242" s="19" t="s">
        <v>33</v>
      </c>
      <c r="L242" s="19" t="s">
        <v>72</v>
      </c>
      <c r="M242" s="19" t="s">
        <v>66</v>
      </c>
      <c r="N242" s="19" t="s">
        <v>43</v>
      </c>
      <c r="O242" s="19" t="s">
        <v>32</v>
      </c>
      <c r="Q242" s="20">
        <f t="shared" si="33"/>
        <v>6</v>
      </c>
      <c r="R242" s="20">
        <f t="shared" si="34"/>
        <v>15</v>
      </c>
      <c r="S242" s="20">
        <f t="shared" si="35"/>
        <v>12</v>
      </c>
      <c r="T242" s="20">
        <f t="shared" si="36"/>
        <v>9</v>
      </c>
      <c r="U242" s="20">
        <f t="shared" si="37"/>
        <v>5</v>
      </c>
      <c r="W242" s="20" t="str">
        <f t="shared" si="38"/>
        <v>M4</v>
      </c>
      <c r="X242" s="20" t="str">
        <f t="shared" si="39"/>
        <v>AG</v>
      </c>
      <c r="Y242" s="20" t="str">
        <f t="shared" si="40"/>
        <v>M2G</v>
      </c>
      <c r="Z242" s="20" t="str">
        <f t="shared" si="41"/>
        <v>Q</v>
      </c>
      <c r="AA242" s="20" t="str">
        <f t="shared" si="42"/>
        <v>M3</v>
      </c>
    </row>
    <row r="243" spans="10:27" ht="16.5">
      <c r="J243" s="29">
        <v>239</v>
      </c>
      <c r="K243" s="19" t="s">
        <v>41</v>
      </c>
      <c r="L243" s="19" t="s">
        <v>44</v>
      </c>
      <c r="M243" s="19" t="s">
        <v>43</v>
      </c>
      <c r="N243" s="19" t="s">
        <v>36</v>
      </c>
      <c r="O243" s="19" t="s">
        <v>42</v>
      </c>
      <c r="Q243" s="20">
        <f t="shared" si="33"/>
        <v>7</v>
      </c>
      <c r="R243" s="20">
        <f t="shared" si="34"/>
        <v>10</v>
      </c>
      <c r="S243" s="20">
        <f t="shared" si="35"/>
        <v>9</v>
      </c>
      <c r="T243" s="20">
        <f t="shared" si="36"/>
        <v>4</v>
      </c>
      <c r="U243" s="20">
        <f t="shared" si="37"/>
        <v>8</v>
      </c>
      <c r="W243" s="20" t="str">
        <f t="shared" si="38"/>
        <v>A</v>
      </c>
      <c r="X243" s="20" t="str">
        <f t="shared" si="39"/>
        <v>J</v>
      </c>
      <c r="Y243" s="20" t="str">
        <f t="shared" si="40"/>
        <v>Q</v>
      </c>
      <c r="Z243" s="20" t="str">
        <f t="shared" si="41"/>
        <v>M2</v>
      </c>
      <c r="AA243" s="20" t="str">
        <f t="shared" si="42"/>
        <v>K</v>
      </c>
    </row>
    <row r="244" spans="10:27" ht="16.5">
      <c r="J244" s="16">
        <v>240</v>
      </c>
      <c r="K244" s="19" t="s">
        <v>42</v>
      </c>
      <c r="L244" s="19" t="s">
        <v>41</v>
      </c>
      <c r="M244" s="19" t="s">
        <v>43</v>
      </c>
      <c r="N244" s="19" t="s">
        <v>43</v>
      </c>
      <c r="O244" s="19" t="s">
        <v>41</v>
      </c>
      <c r="Q244" s="20">
        <f t="shared" si="33"/>
        <v>8</v>
      </c>
      <c r="R244" s="20">
        <f t="shared" si="34"/>
        <v>7</v>
      </c>
      <c r="S244" s="20">
        <f t="shared" si="35"/>
        <v>9</v>
      </c>
      <c r="T244" s="20">
        <f t="shared" si="36"/>
        <v>9</v>
      </c>
      <c r="U244" s="20">
        <f t="shared" si="37"/>
        <v>7</v>
      </c>
      <c r="W244" s="20" t="str">
        <f t="shared" si="38"/>
        <v>K</v>
      </c>
      <c r="X244" s="20" t="str">
        <f t="shared" si="39"/>
        <v>A</v>
      </c>
      <c r="Y244" s="20" t="str">
        <f t="shared" si="40"/>
        <v>Q</v>
      </c>
      <c r="Z244" s="20" t="str">
        <f t="shared" si="41"/>
        <v>Q</v>
      </c>
      <c r="AA244" s="20" t="str">
        <f t="shared" si="42"/>
        <v>A</v>
      </c>
    </row>
    <row r="245" spans="10:27" ht="16.5">
      <c r="J245" s="16">
        <v>241</v>
      </c>
      <c r="K245" s="19" t="s">
        <v>41</v>
      </c>
      <c r="L245" s="19" t="s">
        <v>33</v>
      </c>
      <c r="M245" s="19" t="s">
        <v>78</v>
      </c>
      <c r="N245" s="19" t="s">
        <v>32</v>
      </c>
      <c r="O245" s="19" t="s">
        <v>41</v>
      </c>
      <c r="Q245" s="20">
        <f t="shared" si="33"/>
        <v>7</v>
      </c>
      <c r="R245" s="20">
        <f t="shared" si="34"/>
        <v>6</v>
      </c>
      <c r="S245" s="20">
        <f t="shared" si="35"/>
        <v>18</v>
      </c>
      <c r="T245" s="20">
        <f t="shared" si="36"/>
        <v>5</v>
      </c>
      <c r="U245" s="20">
        <f t="shared" si="37"/>
        <v>7</v>
      </c>
      <c r="W245" s="20" t="str">
        <f t="shared" si="38"/>
        <v>A</v>
      </c>
      <c r="X245" s="20" t="str">
        <f t="shared" si="39"/>
        <v>M4</v>
      </c>
      <c r="Y245" s="20" t="str">
        <f t="shared" si="40"/>
        <v>JG</v>
      </c>
      <c r="Z245" s="20" t="str">
        <f t="shared" si="41"/>
        <v>M3</v>
      </c>
      <c r="AA245" s="20" t="str">
        <f t="shared" si="42"/>
        <v>A</v>
      </c>
    </row>
    <row r="246" spans="10:27" ht="16.5">
      <c r="J246" s="29">
        <v>242</v>
      </c>
      <c r="K246" s="19" t="s">
        <v>41</v>
      </c>
      <c r="L246" s="19" t="s">
        <v>42</v>
      </c>
      <c r="M246" s="19" t="s">
        <v>141</v>
      </c>
      <c r="N246" s="19" t="s">
        <v>42</v>
      </c>
      <c r="O246" s="19" t="s">
        <v>43</v>
      </c>
      <c r="Q246" s="20">
        <f t="shared" si="33"/>
        <v>7</v>
      </c>
      <c r="R246" s="20">
        <f t="shared" si="34"/>
        <v>8</v>
      </c>
      <c r="S246" s="20">
        <f t="shared" si="35"/>
        <v>6</v>
      </c>
      <c r="T246" s="20">
        <f t="shared" si="36"/>
        <v>8</v>
      </c>
      <c r="U246" s="20">
        <f t="shared" si="37"/>
        <v>9</v>
      </c>
      <c r="W246" s="20" t="str">
        <f t="shared" si="38"/>
        <v>A</v>
      </c>
      <c r="X246" s="20" t="str">
        <f t="shared" si="39"/>
        <v>K</v>
      </c>
      <c r="Y246" s="20" t="str">
        <f t="shared" si="40"/>
        <v>M4</v>
      </c>
      <c r="Z246" s="20" t="str">
        <f t="shared" si="41"/>
        <v>K</v>
      </c>
      <c r="AA246" s="20" t="str">
        <f t="shared" si="42"/>
        <v>Q</v>
      </c>
    </row>
    <row r="247" spans="10:27" ht="16.5">
      <c r="J247" s="29">
        <v>243</v>
      </c>
      <c r="K247" s="19" t="s">
        <v>41</v>
      </c>
      <c r="L247" s="19" t="s">
        <v>71</v>
      </c>
      <c r="M247" s="19" t="s">
        <v>41</v>
      </c>
      <c r="N247" s="19" t="s">
        <v>76</v>
      </c>
      <c r="O247" s="19" t="s">
        <v>32</v>
      </c>
      <c r="Q247" s="20">
        <f t="shared" si="33"/>
        <v>7</v>
      </c>
      <c r="R247" s="20">
        <f t="shared" si="34"/>
        <v>15</v>
      </c>
      <c r="S247" s="20">
        <f t="shared" si="35"/>
        <v>7</v>
      </c>
      <c r="T247" s="20">
        <f t="shared" si="36"/>
        <v>17</v>
      </c>
      <c r="U247" s="20">
        <f t="shared" si="37"/>
        <v>5</v>
      </c>
      <c r="W247" s="20" t="str">
        <f t="shared" si="38"/>
        <v>A</v>
      </c>
      <c r="X247" s="20" t="str">
        <f t="shared" si="39"/>
        <v>AG</v>
      </c>
      <c r="Y247" s="20" t="str">
        <f t="shared" si="40"/>
        <v>A</v>
      </c>
      <c r="Z247" s="20" t="str">
        <f t="shared" si="41"/>
        <v>QG</v>
      </c>
      <c r="AA247" s="20" t="str">
        <f t="shared" si="42"/>
        <v>M3</v>
      </c>
    </row>
    <row r="248" spans="10:27" ht="16.5">
      <c r="J248" s="29">
        <v>244</v>
      </c>
      <c r="K248" s="19" t="s">
        <v>42</v>
      </c>
      <c r="L248" s="19" t="s">
        <v>139</v>
      </c>
      <c r="M248" s="19" t="s">
        <v>78</v>
      </c>
      <c r="N248" s="19" t="s">
        <v>33</v>
      </c>
      <c r="O248" s="19" t="s">
        <v>43</v>
      </c>
      <c r="Q248" s="20">
        <f t="shared" si="33"/>
        <v>8</v>
      </c>
      <c r="R248" s="20">
        <f t="shared" si="34"/>
        <v>9</v>
      </c>
      <c r="S248" s="20">
        <f t="shared" si="35"/>
        <v>18</v>
      </c>
      <c r="T248" s="20">
        <f t="shared" si="36"/>
        <v>6</v>
      </c>
      <c r="U248" s="20">
        <f t="shared" si="37"/>
        <v>9</v>
      </c>
      <c r="W248" s="20" t="str">
        <f t="shared" si="38"/>
        <v>K</v>
      </c>
      <c r="X248" s="20" t="str">
        <f t="shared" si="39"/>
        <v>Q</v>
      </c>
      <c r="Y248" s="20" t="str">
        <f t="shared" si="40"/>
        <v>JG</v>
      </c>
      <c r="Z248" s="20" t="str">
        <f t="shared" si="41"/>
        <v>M4</v>
      </c>
      <c r="AA248" s="20" t="str">
        <f t="shared" si="42"/>
        <v>Q</v>
      </c>
    </row>
    <row r="249" spans="10:27" ht="16.5">
      <c r="J249" s="16">
        <v>245</v>
      </c>
      <c r="K249" s="19" t="s">
        <v>36</v>
      </c>
      <c r="L249" s="19" t="s">
        <v>42</v>
      </c>
      <c r="M249" s="19" t="s">
        <v>141</v>
      </c>
      <c r="N249" s="19" t="s">
        <v>42</v>
      </c>
      <c r="O249" s="19" t="s">
        <v>42</v>
      </c>
      <c r="Q249" s="20">
        <f t="shared" si="33"/>
        <v>4</v>
      </c>
      <c r="R249" s="20">
        <f t="shared" si="34"/>
        <v>8</v>
      </c>
      <c r="S249" s="20">
        <f t="shared" si="35"/>
        <v>6</v>
      </c>
      <c r="T249" s="20">
        <f t="shared" si="36"/>
        <v>8</v>
      </c>
      <c r="U249" s="20">
        <f t="shared" si="37"/>
        <v>8</v>
      </c>
      <c r="W249" s="20" t="str">
        <f t="shared" si="38"/>
        <v>M2</v>
      </c>
      <c r="X249" s="20" t="str">
        <f t="shared" si="39"/>
        <v>K</v>
      </c>
      <c r="Y249" s="20" t="str">
        <f t="shared" si="40"/>
        <v>M4</v>
      </c>
      <c r="Z249" s="20" t="str">
        <f t="shared" si="41"/>
        <v>K</v>
      </c>
      <c r="AA249" s="20" t="str">
        <f t="shared" si="42"/>
        <v>K</v>
      </c>
    </row>
    <row r="250" spans="10:27" ht="16.5">
      <c r="J250" s="16">
        <v>246</v>
      </c>
      <c r="K250" s="19" t="s">
        <v>42</v>
      </c>
      <c r="L250" s="19" t="s">
        <v>74</v>
      </c>
      <c r="M250" s="19" t="s">
        <v>138</v>
      </c>
      <c r="N250" s="19" t="s">
        <v>43</v>
      </c>
      <c r="O250" s="19" t="s">
        <v>44</v>
      </c>
      <c r="Q250" s="20">
        <f t="shared" si="33"/>
        <v>8</v>
      </c>
      <c r="R250" s="20">
        <f t="shared" si="34"/>
        <v>16</v>
      </c>
      <c r="S250" s="20">
        <f t="shared" si="35"/>
        <v>8</v>
      </c>
      <c r="T250" s="20">
        <f t="shared" si="36"/>
        <v>9</v>
      </c>
      <c r="U250" s="20">
        <f t="shared" si="37"/>
        <v>10</v>
      </c>
      <c r="W250" s="20" t="str">
        <f t="shared" si="38"/>
        <v>K</v>
      </c>
      <c r="X250" s="20" t="str">
        <f t="shared" si="39"/>
        <v>KG</v>
      </c>
      <c r="Y250" s="20" t="str">
        <f t="shared" si="40"/>
        <v>K</v>
      </c>
      <c r="Z250" s="20" t="str">
        <f t="shared" si="41"/>
        <v>Q</v>
      </c>
      <c r="AA250" s="20" t="str">
        <f t="shared" si="42"/>
        <v>J</v>
      </c>
    </row>
    <row r="251" spans="10:27" ht="16.5">
      <c r="J251" s="29">
        <v>247</v>
      </c>
      <c r="K251" s="19" t="s">
        <v>33</v>
      </c>
      <c r="L251" s="19" t="s">
        <v>41</v>
      </c>
      <c r="M251" s="19" t="s">
        <v>41</v>
      </c>
      <c r="N251" s="19" t="s">
        <v>74</v>
      </c>
      <c r="O251" s="19" t="s">
        <v>42</v>
      </c>
      <c r="Q251" s="20">
        <f t="shared" si="33"/>
        <v>6</v>
      </c>
      <c r="R251" s="20">
        <f t="shared" si="34"/>
        <v>7</v>
      </c>
      <c r="S251" s="20">
        <f t="shared" si="35"/>
        <v>7</v>
      </c>
      <c r="T251" s="20">
        <f t="shared" si="36"/>
        <v>16</v>
      </c>
      <c r="U251" s="20">
        <f t="shared" si="37"/>
        <v>8</v>
      </c>
      <c r="W251" s="20" t="str">
        <f t="shared" si="38"/>
        <v>M4</v>
      </c>
      <c r="X251" s="20" t="str">
        <f t="shared" si="39"/>
        <v>A</v>
      </c>
      <c r="Y251" s="20" t="str">
        <f t="shared" si="40"/>
        <v>A</v>
      </c>
      <c r="Z251" s="20" t="str">
        <f t="shared" si="41"/>
        <v>KG</v>
      </c>
      <c r="AA251" s="20" t="str">
        <f t="shared" si="42"/>
        <v>K</v>
      </c>
    </row>
    <row r="252" spans="10:27" ht="16.5">
      <c r="J252" s="29">
        <v>248</v>
      </c>
      <c r="K252" s="19" t="s">
        <v>42</v>
      </c>
      <c r="L252" s="19" t="s">
        <v>70</v>
      </c>
      <c r="M252" s="19" t="s">
        <v>32</v>
      </c>
      <c r="N252" s="19" t="s">
        <v>35</v>
      </c>
      <c r="O252" s="19" t="s">
        <v>41</v>
      </c>
      <c r="Q252" s="20">
        <f t="shared" si="33"/>
        <v>8</v>
      </c>
      <c r="R252" s="20">
        <f t="shared" si="34"/>
        <v>14</v>
      </c>
      <c r="S252" s="20">
        <f t="shared" si="35"/>
        <v>5</v>
      </c>
      <c r="T252" s="20">
        <f t="shared" si="36"/>
        <v>3</v>
      </c>
      <c r="U252" s="20">
        <f t="shared" si="37"/>
        <v>7</v>
      </c>
      <c r="W252" s="20" t="str">
        <f t="shared" si="38"/>
        <v>K</v>
      </c>
      <c r="X252" s="20" t="str">
        <f t="shared" si="39"/>
        <v>M4G</v>
      </c>
      <c r="Y252" s="20" t="str">
        <f t="shared" si="40"/>
        <v>M3</v>
      </c>
      <c r="Z252" s="20" t="str">
        <f t="shared" si="41"/>
        <v>M1</v>
      </c>
      <c r="AA252" s="20" t="str">
        <f t="shared" si="42"/>
        <v>A</v>
      </c>
    </row>
    <row r="253" spans="10:27" ht="16.5">
      <c r="J253" s="29">
        <v>249</v>
      </c>
      <c r="K253" s="19" t="s">
        <v>43</v>
      </c>
      <c r="L253" s="19" t="s">
        <v>36</v>
      </c>
      <c r="M253" s="19" t="s">
        <v>68</v>
      </c>
      <c r="N253" s="19" t="s">
        <v>36</v>
      </c>
      <c r="O253" s="19" t="s">
        <v>42</v>
      </c>
      <c r="Q253" s="20">
        <f t="shared" si="33"/>
        <v>9</v>
      </c>
      <c r="R253" s="20">
        <f t="shared" si="34"/>
        <v>4</v>
      </c>
      <c r="S253" s="20">
        <f t="shared" si="35"/>
        <v>13</v>
      </c>
      <c r="T253" s="20">
        <f t="shared" si="36"/>
        <v>4</v>
      </c>
      <c r="U253" s="20">
        <f t="shared" si="37"/>
        <v>8</v>
      </c>
      <c r="W253" s="20" t="str">
        <f t="shared" si="38"/>
        <v>Q</v>
      </c>
      <c r="X253" s="20" t="str">
        <f t="shared" si="39"/>
        <v>M2</v>
      </c>
      <c r="Y253" s="20" t="str">
        <f t="shared" si="40"/>
        <v>M3G</v>
      </c>
      <c r="Z253" s="20" t="str">
        <f t="shared" si="41"/>
        <v>M2</v>
      </c>
      <c r="AA253" s="20" t="str">
        <f t="shared" si="42"/>
        <v>K</v>
      </c>
    </row>
    <row r="254" spans="10:27" ht="16.5">
      <c r="J254" s="16">
        <v>250</v>
      </c>
      <c r="K254" s="19" t="s">
        <v>43</v>
      </c>
      <c r="L254" s="19" t="s">
        <v>142</v>
      </c>
      <c r="M254" s="19" t="s">
        <v>143</v>
      </c>
      <c r="N254" s="19" t="s">
        <v>42</v>
      </c>
      <c r="O254" s="19" t="s">
        <v>32</v>
      </c>
      <c r="Q254" s="20">
        <f t="shared" si="33"/>
        <v>9</v>
      </c>
      <c r="R254" s="20">
        <f t="shared" si="34"/>
        <v>5</v>
      </c>
      <c r="S254" s="20">
        <f t="shared" si="35"/>
        <v>4</v>
      </c>
      <c r="T254" s="20">
        <f t="shared" si="36"/>
        <v>8</v>
      </c>
      <c r="U254" s="20">
        <f t="shared" si="37"/>
        <v>5</v>
      </c>
      <c r="W254" s="20" t="str">
        <f t="shared" si="38"/>
        <v>Q</v>
      </c>
      <c r="X254" s="20" t="str">
        <f t="shared" si="39"/>
        <v>M3</v>
      </c>
      <c r="Y254" s="20" t="str">
        <f t="shared" si="40"/>
        <v>M2</v>
      </c>
      <c r="Z254" s="20" t="str">
        <f t="shared" si="41"/>
        <v>K</v>
      </c>
      <c r="AA254" s="20" t="str">
        <f t="shared" si="42"/>
        <v>M3</v>
      </c>
    </row>
    <row r="255" spans="10:27" ht="16.5">
      <c r="J255" s="16">
        <v>251</v>
      </c>
      <c r="K255" s="19" t="s">
        <v>33</v>
      </c>
      <c r="L255" s="19" t="s">
        <v>41</v>
      </c>
      <c r="M255" s="19" t="s">
        <v>138</v>
      </c>
      <c r="N255" s="19" t="s">
        <v>32</v>
      </c>
      <c r="O255" s="19" t="s">
        <v>33</v>
      </c>
      <c r="Q255" s="20">
        <f t="shared" si="33"/>
        <v>6</v>
      </c>
      <c r="R255" s="20">
        <f t="shared" si="34"/>
        <v>7</v>
      </c>
      <c r="S255" s="20">
        <f t="shared" si="35"/>
        <v>8</v>
      </c>
      <c r="T255" s="20">
        <f t="shared" si="36"/>
        <v>5</v>
      </c>
      <c r="U255" s="20">
        <f t="shared" si="37"/>
        <v>6</v>
      </c>
      <c r="W255" s="20" t="str">
        <f t="shared" si="38"/>
        <v>M4</v>
      </c>
      <c r="X255" s="20" t="str">
        <f t="shared" si="39"/>
        <v>A</v>
      </c>
      <c r="Y255" s="20" t="str">
        <f t="shared" si="40"/>
        <v>K</v>
      </c>
      <c r="Z255" s="20" t="str">
        <f t="shared" si="41"/>
        <v>M3</v>
      </c>
      <c r="AA255" s="20" t="str">
        <f t="shared" si="42"/>
        <v>M4</v>
      </c>
    </row>
    <row r="256" spans="10:27" ht="16.5">
      <c r="J256" s="29">
        <v>252</v>
      </c>
      <c r="K256" s="19" t="s">
        <v>137</v>
      </c>
      <c r="L256" s="19" t="s">
        <v>44</v>
      </c>
      <c r="M256" s="19" t="s">
        <v>138</v>
      </c>
      <c r="N256" s="19" t="s">
        <v>33</v>
      </c>
      <c r="O256" s="19" t="s">
        <v>42</v>
      </c>
      <c r="Q256" s="20">
        <f t="shared" si="33"/>
        <v>7</v>
      </c>
      <c r="R256" s="20">
        <f t="shared" si="34"/>
        <v>10</v>
      </c>
      <c r="S256" s="20">
        <f t="shared" si="35"/>
        <v>8</v>
      </c>
      <c r="T256" s="20">
        <f t="shared" si="36"/>
        <v>6</v>
      </c>
      <c r="U256" s="20">
        <f t="shared" si="37"/>
        <v>8</v>
      </c>
      <c r="W256" s="20" t="str">
        <f t="shared" si="38"/>
        <v>A</v>
      </c>
      <c r="X256" s="20" t="str">
        <f t="shared" si="39"/>
        <v>J</v>
      </c>
      <c r="Y256" s="20" t="str">
        <f t="shared" si="40"/>
        <v>K</v>
      </c>
      <c r="Z256" s="20" t="str">
        <f t="shared" si="41"/>
        <v>M4</v>
      </c>
      <c r="AA256" s="20" t="str">
        <f t="shared" si="42"/>
        <v>K</v>
      </c>
    </row>
    <row r="257" spans="10:27" ht="16.5">
      <c r="J257" s="29">
        <v>253</v>
      </c>
      <c r="K257" s="19" t="s">
        <v>42</v>
      </c>
      <c r="L257" s="19" t="s">
        <v>36</v>
      </c>
      <c r="M257" s="19" t="s">
        <v>141</v>
      </c>
      <c r="N257" s="19" t="s">
        <v>35</v>
      </c>
      <c r="O257" s="19" t="s">
        <v>42</v>
      </c>
      <c r="Q257" s="20">
        <f t="shared" si="33"/>
        <v>8</v>
      </c>
      <c r="R257" s="20">
        <f t="shared" si="34"/>
        <v>4</v>
      </c>
      <c r="S257" s="20">
        <f t="shared" si="35"/>
        <v>6</v>
      </c>
      <c r="T257" s="20">
        <f t="shared" si="36"/>
        <v>3</v>
      </c>
      <c r="U257" s="20">
        <f t="shared" si="37"/>
        <v>8</v>
      </c>
      <c r="W257" s="20" t="str">
        <f t="shared" si="38"/>
        <v>K</v>
      </c>
      <c r="X257" s="20" t="str">
        <f t="shared" si="39"/>
        <v>M2</v>
      </c>
      <c r="Y257" s="20" t="str">
        <f t="shared" si="40"/>
        <v>M4</v>
      </c>
      <c r="Z257" s="20" t="str">
        <f t="shared" si="41"/>
        <v>M1</v>
      </c>
      <c r="AA257" s="20" t="str">
        <f t="shared" si="42"/>
        <v>K</v>
      </c>
    </row>
    <row r="258" spans="10:27" ht="16.5">
      <c r="J258" s="29">
        <v>254</v>
      </c>
      <c r="K258" s="19" t="s">
        <v>43</v>
      </c>
      <c r="L258" s="19" t="s">
        <v>44</v>
      </c>
      <c r="M258" s="19" t="s">
        <v>72</v>
      </c>
      <c r="N258" s="19" t="s">
        <v>43</v>
      </c>
      <c r="O258" s="19" t="s">
        <v>44</v>
      </c>
      <c r="Q258" s="20">
        <f t="shared" si="33"/>
        <v>9</v>
      </c>
      <c r="R258" s="20">
        <f t="shared" si="34"/>
        <v>10</v>
      </c>
      <c r="S258" s="20">
        <f t="shared" si="35"/>
        <v>15</v>
      </c>
      <c r="T258" s="20">
        <f t="shared" si="36"/>
        <v>9</v>
      </c>
      <c r="U258" s="20">
        <f t="shared" si="37"/>
        <v>10</v>
      </c>
      <c r="W258" s="20" t="str">
        <f t="shared" si="38"/>
        <v>Q</v>
      </c>
      <c r="X258" s="20" t="str">
        <f t="shared" si="39"/>
        <v>J</v>
      </c>
      <c r="Y258" s="20" t="str">
        <f t="shared" si="40"/>
        <v>AG</v>
      </c>
      <c r="Z258" s="20" t="str">
        <f t="shared" si="41"/>
        <v>Q</v>
      </c>
      <c r="AA258" s="20" t="str">
        <f t="shared" si="42"/>
        <v>J</v>
      </c>
    </row>
    <row r="259" spans="10:27" ht="16.5">
      <c r="J259" s="16">
        <v>255</v>
      </c>
      <c r="K259" s="19" t="s">
        <v>43</v>
      </c>
      <c r="L259" s="19" t="s">
        <v>78</v>
      </c>
      <c r="M259" s="19" t="s">
        <v>41</v>
      </c>
      <c r="N259" s="19" t="s">
        <v>65</v>
      </c>
      <c r="O259" s="19" t="s">
        <v>44</v>
      </c>
      <c r="Q259" s="20">
        <f t="shared" si="33"/>
        <v>9</v>
      </c>
      <c r="R259" s="20">
        <f t="shared" si="34"/>
        <v>18</v>
      </c>
      <c r="S259" s="20">
        <f t="shared" si="35"/>
        <v>7</v>
      </c>
      <c r="T259" s="20">
        <f t="shared" si="36"/>
        <v>12</v>
      </c>
      <c r="U259" s="20">
        <f t="shared" si="37"/>
        <v>10</v>
      </c>
      <c r="W259" s="20" t="str">
        <f t="shared" si="38"/>
        <v>Q</v>
      </c>
      <c r="X259" s="20" t="str">
        <f t="shared" si="39"/>
        <v>JG</v>
      </c>
      <c r="Y259" s="20" t="str">
        <f t="shared" si="40"/>
        <v>A</v>
      </c>
      <c r="Z259" s="20" t="str">
        <f t="shared" si="41"/>
        <v>M2G</v>
      </c>
      <c r="AA259" s="20" t="str">
        <f t="shared" si="42"/>
        <v>J</v>
      </c>
    </row>
    <row r="260" spans="10:27" ht="16.5">
      <c r="J260" s="16">
        <v>256</v>
      </c>
      <c r="K260" s="19" t="s">
        <v>33</v>
      </c>
      <c r="L260" s="19" t="s">
        <v>44</v>
      </c>
      <c r="M260" s="19" t="s">
        <v>138</v>
      </c>
      <c r="N260" s="19" t="s">
        <v>35</v>
      </c>
      <c r="O260" s="19" t="s">
        <v>35</v>
      </c>
      <c r="Q260" s="20">
        <f t="shared" si="33"/>
        <v>6</v>
      </c>
      <c r="R260" s="20">
        <f t="shared" si="34"/>
        <v>10</v>
      </c>
      <c r="S260" s="20">
        <f t="shared" si="35"/>
        <v>8</v>
      </c>
      <c r="T260" s="20">
        <f t="shared" si="36"/>
        <v>3</v>
      </c>
      <c r="U260" s="20">
        <f t="shared" si="37"/>
        <v>3</v>
      </c>
      <c r="W260" s="20" t="str">
        <f t="shared" si="38"/>
        <v>M4</v>
      </c>
      <c r="X260" s="20" t="str">
        <f t="shared" si="39"/>
        <v>J</v>
      </c>
      <c r="Y260" s="20" t="str">
        <f t="shared" si="40"/>
        <v>K</v>
      </c>
      <c r="Z260" s="20" t="str">
        <f t="shared" si="41"/>
        <v>M1</v>
      </c>
      <c r="AA260" s="20" t="str">
        <f t="shared" si="42"/>
        <v>M1</v>
      </c>
    </row>
    <row r="261" spans="10:27" ht="16.5">
      <c r="J261" s="29">
        <v>257</v>
      </c>
      <c r="K261" s="19" t="s">
        <v>44</v>
      </c>
      <c r="L261" s="19" t="s">
        <v>139</v>
      </c>
      <c r="M261" s="19" t="s">
        <v>141</v>
      </c>
      <c r="N261" s="19" t="s">
        <v>42</v>
      </c>
      <c r="O261" s="19" t="s">
        <v>44</v>
      </c>
      <c r="Q261" s="20">
        <f t="shared" ref="Q261:Q324" si="43">IF(K261="","",VLOOKUP(K261,$A:$H,8,FALSE))</f>
        <v>10</v>
      </c>
      <c r="R261" s="20">
        <f t="shared" ref="R261:R324" si="44">IF(L261="","",VLOOKUP(L261,$A:$H,8,FALSE))</f>
        <v>9</v>
      </c>
      <c r="S261" s="20">
        <f t="shared" ref="S261:S324" si="45">IF(M261="","",VLOOKUP(M261,$A:$H,8,FALSE))</f>
        <v>6</v>
      </c>
      <c r="T261" s="20">
        <f t="shared" ref="T261:T324" si="46">IF(N261="","",VLOOKUP(N261,$A:$H,8,FALSE))</f>
        <v>8</v>
      </c>
      <c r="U261" s="20">
        <f t="shared" ref="U261:U324" si="47">IF(O261="","",VLOOKUP(O261,$A:$H,8,FALSE))</f>
        <v>10</v>
      </c>
      <c r="W261" s="20" t="str">
        <f t="shared" ref="W261:W324" si="48">IF(K261="","",VLOOKUP(K261,$A:$H,2,FALSE))</f>
        <v>J</v>
      </c>
      <c r="X261" s="20" t="str">
        <f t="shared" ref="X261:X324" si="49">IF(L261="","",VLOOKUP(L261,$A:$H,2,FALSE))</f>
        <v>Q</v>
      </c>
      <c r="Y261" s="20" t="str">
        <f t="shared" ref="Y261:Y324" si="50">IF(M261="","",VLOOKUP(M261,$A:$H,2,FALSE))</f>
        <v>M4</v>
      </c>
      <c r="Z261" s="20" t="str">
        <f t="shared" ref="Z261:Z324" si="51">IF(N261="","",VLOOKUP(N261,$A:$H,2,FALSE))</f>
        <v>K</v>
      </c>
      <c r="AA261" s="20" t="str">
        <f t="shared" ref="AA261:AA324" si="52">IF(O261="","",VLOOKUP(O261,$A:$H,2,FALSE))</f>
        <v>J</v>
      </c>
    </row>
    <row r="262" spans="10:27" ht="16.5">
      <c r="J262" s="29">
        <v>258</v>
      </c>
      <c r="K262" s="19" t="s">
        <v>34</v>
      </c>
      <c r="L262" s="19" t="s">
        <v>74</v>
      </c>
      <c r="M262" s="19" t="s">
        <v>76</v>
      </c>
      <c r="N262" s="19" t="s">
        <v>73</v>
      </c>
      <c r="O262" s="19" t="s">
        <v>42</v>
      </c>
      <c r="Q262" s="20">
        <f t="shared" si="43"/>
        <v>2</v>
      </c>
      <c r="R262" s="20">
        <f t="shared" si="44"/>
        <v>16</v>
      </c>
      <c r="S262" s="20">
        <f t="shared" si="45"/>
        <v>17</v>
      </c>
      <c r="T262" s="20">
        <f t="shared" si="46"/>
        <v>16</v>
      </c>
      <c r="U262" s="20">
        <f t="shared" si="47"/>
        <v>8</v>
      </c>
      <c r="W262" s="20" t="str">
        <f t="shared" si="48"/>
        <v>Scatter</v>
      </c>
      <c r="X262" s="20" t="str">
        <f t="shared" si="49"/>
        <v>KG</v>
      </c>
      <c r="Y262" s="20" t="str">
        <f t="shared" si="50"/>
        <v>QG</v>
      </c>
      <c r="Z262" s="20" t="str">
        <f t="shared" si="51"/>
        <v>KG</v>
      </c>
      <c r="AA262" s="20" t="str">
        <f t="shared" si="52"/>
        <v>K</v>
      </c>
    </row>
    <row r="263" spans="10:27" ht="16.5">
      <c r="J263" s="29">
        <v>259</v>
      </c>
      <c r="K263" s="19" t="s">
        <v>44</v>
      </c>
      <c r="L263" s="19" t="s">
        <v>42</v>
      </c>
      <c r="M263" s="19" t="s">
        <v>138</v>
      </c>
      <c r="N263" s="19" t="s">
        <v>33</v>
      </c>
      <c r="O263" s="19" t="s">
        <v>43</v>
      </c>
      <c r="Q263" s="20">
        <f t="shared" si="43"/>
        <v>10</v>
      </c>
      <c r="R263" s="20">
        <f t="shared" si="44"/>
        <v>8</v>
      </c>
      <c r="S263" s="20">
        <f t="shared" si="45"/>
        <v>8</v>
      </c>
      <c r="T263" s="20">
        <f t="shared" si="46"/>
        <v>6</v>
      </c>
      <c r="U263" s="20">
        <f t="shared" si="47"/>
        <v>9</v>
      </c>
      <c r="W263" s="20" t="str">
        <f t="shared" si="48"/>
        <v>J</v>
      </c>
      <c r="X263" s="20" t="str">
        <f t="shared" si="49"/>
        <v>K</v>
      </c>
      <c r="Y263" s="20" t="str">
        <f t="shared" si="50"/>
        <v>K</v>
      </c>
      <c r="Z263" s="20" t="str">
        <f t="shared" si="51"/>
        <v>M4</v>
      </c>
      <c r="AA263" s="20" t="str">
        <f t="shared" si="52"/>
        <v>Q</v>
      </c>
    </row>
    <row r="264" spans="10:27" ht="16.5">
      <c r="J264" s="16">
        <v>260</v>
      </c>
      <c r="K264" s="19" t="s">
        <v>139</v>
      </c>
      <c r="L264" s="19" t="s">
        <v>36</v>
      </c>
      <c r="M264" s="19" t="s">
        <v>41</v>
      </c>
      <c r="N264" s="19" t="s">
        <v>43</v>
      </c>
      <c r="O264" s="19" t="s">
        <v>32</v>
      </c>
      <c r="Q264" s="20">
        <f t="shared" si="43"/>
        <v>9</v>
      </c>
      <c r="R264" s="20">
        <f t="shared" si="44"/>
        <v>4</v>
      </c>
      <c r="S264" s="20">
        <f t="shared" si="45"/>
        <v>7</v>
      </c>
      <c r="T264" s="20">
        <f t="shared" si="46"/>
        <v>9</v>
      </c>
      <c r="U264" s="20">
        <f t="shared" si="47"/>
        <v>5</v>
      </c>
      <c r="W264" s="20" t="str">
        <f t="shared" si="48"/>
        <v>Q</v>
      </c>
      <c r="X264" s="20" t="str">
        <f t="shared" si="49"/>
        <v>M2</v>
      </c>
      <c r="Y264" s="20" t="str">
        <f t="shared" si="50"/>
        <v>A</v>
      </c>
      <c r="Z264" s="20" t="str">
        <f t="shared" si="51"/>
        <v>Q</v>
      </c>
      <c r="AA264" s="20" t="str">
        <f t="shared" si="52"/>
        <v>M3</v>
      </c>
    </row>
    <row r="265" spans="10:27" ht="16.5">
      <c r="J265" s="16">
        <v>261</v>
      </c>
      <c r="K265" s="19" t="s">
        <v>41</v>
      </c>
      <c r="L265" s="19" t="s">
        <v>36</v>
      </c>
      <c r="M265" s="19" t="s">
        <v>32</v>
      </c>
      <c r="N265" s="19" t="s">
        <v>78</v>
      </c>
      <c r="O265" s="19" t="s">
        <v>42</v>
      </c>
      <c r="Q265" s="20">
        <f t="shared" si="43"/>
        <v>7</v>
      </c>
      <c r="R265" s="20">
        <f t="shared" si="44"/>
        <v>4</v>
      </c>
      <c r="S265" s="20">
        <f t="shared" si="45"/>
        <v>5</v>
      </c>
      <c r="T265" s="20">
        <f t="shared" si="46"/>
        <v>18</v>
      </c>
      <c r="U265" s="20">
        <f t="shared" si="47"/>
        <v>8</v>
      </c>
      <c r="W265" s="20" t="str">
        <f t="shared" si="48"/>
        <v>A</v>
      </c>
      <c r="X265" s="20" t="str">
        <f t="shared" si="49"/>
        <v>M2</v>
      </c>
      <c r="Y265" s="20" t="str">
        <f t="shared" si="50"/>
        <v>M3</v>
      </c>
      <c r="Z265" s="20" t="str">
        <f t="shared" si="51"/>
        <v>JG</v>
      </c>
      <c r="AA265" s="20" t="str">
        <f t="shared" si="52"/>
        <v>K</v>
      </c>
    </row>
    <row r="266" spans="10:27" ht="16.5">
      <c r="J266" s="29">
        <v>262</v>
      </c>
      <c r="K266" s="19" t="s">
        <v>44</v>
      </c>
      <c r="L266" s="19" t="s">
        <v>42</v>
      </c>
      <c r="M266" s="19" t="s">
        <v>43</v>
      </c>
      <c r="N266" s="19" t="s">
        <v>44</v>
      </c>
      <c r="O266" s="19" t="s">
        <v>42</v>
      </c>
      <c r="Q266" s="20">
        <f t="shared" si="43"/>
        <v>10</v>
      </c>
      <c r="R266" s="20">
        <f t="shared" si="44"/>
        <v>8</v>
      </c>
      <c r="S266" s="20">
        <f t="shared" si="45"/>
        <v>9</v>
      </c>
      <c r="T266" s="20">
        <f t="shared" si="46"/>
        <v>10</v>
      </c>
      <c r="U266" s="20">
        <f t="shared" si="47"/>
        <v>8</v>
      </c>
      <c r="W266" s="20" t="str">
        <f t="shared" si="48"/>
        <v>J</v>
      </c>
      <c r="X266" s="20" t="str">
        <f t="shared" si="49"/>
        <v>K</v>
      </c>
      <c r="Y266" s="20" t="str">
        <f t="shared" si="50"/>
        <v>Q</v>
      </c>
      <c r="Z266" s="20" t="str">
        <f t="shared" si="51"/>
        <v>J</v>
      </c>
      <c r="AA266" s="20" t="str">
        <f t="shared" si="52"/>
        <v>K</v>
      </c>
    </row>
    <row r="267" spans="10:27" ht="16.5">
      <c r="J267" s="29">
        <v>263</v>
      </c>
      <c r="K267" s="19" t="s">
        <v>41</v>
      </c>
      <c r="L267" s="19" t="s">
        <v>71</v>
      </c>
      <c r="M267" s="19" t="s">
        <v>41</v>
      </c>
      <c r="N267" s="19" t="s">
        <v>32</v>
      </c>
      <c r="O267" s="19" t="s">
        <v>44</v>
      </c>
      <c r="Q267" s="20">
        <f t="shared" si="43"/>
        <v>7</v>
      </c>
      <c r="R267" s="20">
        <f t="shared" si="44"/>
        <v>15</v>
      </c>
      <c r="S267" s="20">
        <f t="shared" si="45"/>
        <v>7</v>
      </c>
      <c r="T267" s="20">
        <f t="shared" si="46"/>
        <v>5</v>
      </c>
      <c r="U267" s="20">
        <f t="shared" si="47"/>
        <v>10</v>
      </c>
      <c r="W267" s="20" t="str">
        <f t="shared" si="48"/>
        <v>A</v>
      </c>
      <c r="X267" s="20" t="str">
        <f t="shared" si="49"/>
        <v>AG</v>
      </c>
      <c r="Y267" s="20" t="str">
        <f t="shared" si="50"/>
        <v>A</v>
      </c>
      <c r="Z267" s="20" t="str">
        <f t="shared" si="51"/>
        <v>M3</v>
      </c>
      <c r="AA267" s="20" t="str">
        <f t="shared" si="52"/>
        <v>J</v>
      </c>
    </row>
    <row r="268" spans="10:27" ht="16.5">
      <c r="J268" s="29">
        <v>264</v>
      </c>
      <c r="K268" s="19" t="s">
        <v>32</v>
      </c>
      <c r="L268" s="19" t="s">
        <v>44</v>
      </c>
      <c r="M268" s="19" t="s">
        <v>74</v>
      </c>
      <c r="N268" s="19" t="s">
        <v>42</v>
      </c>
      <c r="O268" s="19" t="s">
        <v>44</v>
      </c>
      <c r="Q268" s="20">
        <f t="shared" si="43"/>
        <v>5</v>
      </c>
      <c r="R268" s="20">
        <f t="shared" si="44"/>
        <v>10</v>
      </c>
      <c r="S268" s="20">
        <f t="shared" si="45"/>
        <v>16</v>
      </c>
      <c r="T268" s="20">
        <f t="shared" si="46"/>
        <v>8</v>
      </c>
      <c r="U268" s="20">
        <f t="shared" si="47"/>
        <v>10</v>
      </c>
      <c r="W268" s="20" t="str">
        <f t="shared" si="48"/>
        <v>M3</v>
      </c>
      <c r="X268" s="20" t="str">
        <f t="shared" si="49"/>
        <v>J</v>
      </c>
      <c r="Y268" s="20" t="str">
        <f t="shared" si="50"/>
        <v>KG</v>
      </c>
      <c r="Z268" s="20" t="str">
        <f t="shared" si="51"/>
        <v>K</v>
      </c>
      <c r="AA268" s="20" t="str">
        <f t="shared" si="52"/>
        <v>J</v>
      </c>
    </row>
    <row r="269" spans="10:27" ht="16.5">
      <c r="J269" s="16">
        <v>265</v>
      </c>
      <c r="K269" s="19" t="s">
        <v>42</v>
      </c>
      <c r="L269" s="19" t="s">
        <v>36</v>
      </c>
      <c r="M269" s="19" t="s">
        <v>43</v>
      </c>
      <c r="N269" s="19" t="s">
        <v>43</v>
      </c>
      <c r="O269" s="19" t="s">
        <v>32</v>
      </c>
      <c r="Q269" s="20">
        <f t="shared" si="43"/>
        <v>8</v>
      </c>
      <c r="R269" s="20">
        <f t="shared" si="44"/>
        <v>4</v>
      </c>
      <c r="S269" s="20">
        <f t="shared" si="45"/>
        <v>9</v>
      </c>
      <c r="T269" s="20">
        <f t="shared" si="46"/>
        <v>9</v>
      </c>
      <c r="U269" s="20">
        <f t="shared" si="47"/>
        <v>5</v>
      </c>
      <c r="W269" s="20" t="str">
        <f t="shared" si="48"/>
        <v>K</v>
      </c>
      <c r="X269" s="20" t="str">
        <f t="shared" si="49"/>
        <v>M2</v>
      </c>
      <c r="Y269" s="20" t="str">
        <f t="shared" si="50"/>
        <v>Q</v>
      </c>
      <c r="Z269" s="20" t="str">
        <f t="shared" si="51"/>
        <v>Q</v>
      </c>
      <c r="AA269" s="20" t="str">
        <f t="shared" si="52"/>
        <v>M3</v>
      </c>
    </row>
    <row r="270" spans="10:27" ht="16.5">
      <c r="J270" s="16">
        <v>266</v>
      </c>
      <c r="K270" s="19" t="s">
        <v>32</v>
      </c>
      <c r="L270" s="19" t="s">
        <v>66</v>
      </c>
      <c r="M270" s="19" t="s">
        <v>41</v>
      </c>
      <c r="N270" s="19" t="s">
        <v>68</v>
      </c>
      <c r="O270" s="19" t="s">
        <v>32</v>
      </c>
      <c r="Q270" s="20">
        <f t="shared" si="43"/>
        <v>5</v>
      </c>
      <c r="R270" s="20">
        <f t="shared" si="44"/>
        <v>12</v>
      </c>
      <c r="S270" s="20">
        <f t="shared" si="45"/>
        <v>7</v>
      </c>
      <c r="T270" s="20">
        <f t="shared" si="46"/>
        <v>13</v>
      </c>
      <c r="U270" s="20">
        <f t="shared" si="47"/>
        <v>5</v>
      </c>
      <c r="W270" s="20" t="str">
        <f t="shared" si="48"/>
        <v>M3</v>
      </c>
      <c r="X270" s="20" t="str">
        <f t="shared" si="49"/>
        <v>M2G</v>
      </c>
      <c r="Y270" s="20" t="str">
        <f t="shared" si="50"/>
        <v>A</v>
      </c>
      <c r="Z270" s="20" t="str">
        <f t="shared" si="51"/>
        <v>M3G</v>
      </c>
      <c r="AA270" s="20" t="str">
        <f t="shared" si="52"/>
        <v>M3</v>
      </c>
    </row>
    <row r="271" spans="10:27" ht="16.5">
      <c r="J271" s="29">
        <v>267</v>
      </c>
      <c r="K271" s="19" t="s">
        <v>43</v>
      </c>
      <c r="L271" s="19" t="s">
        <v>42</v>
      </c>
      <c r="M271" s="19" t="s">
        <v>66</v>
      </c>
      <c r="N271" s="19" t="s">
        <v>42</v>
      </c>
      <c r="O271" s="19" t="s">
        <v>32</v>
      </c>
      <c r="Q271" s="20">
        <f t="shared" si="43"/>
        <v>9</v>
      </c>
      <c r="R271" s="20">
        <f t="shared" si="44"/>
        <v>8</v>
      </c>
      <c r="S271" s="20">
        <f t="shared" si="45"/>
        <v>12</v>
      </c>
      <c r="T271" s="20">
        <f t="shared" si="46"/>
        <v>8</v>
      </c>
      <c r="U271" s="20">
        <f t="shared" si="47"/>
        <v>5</v>
      </c>
      <c r="W271" s="20" t="str">
        <f t="shared" si="48"/>
        <v>Q</v>
      </c>
      <c r="X271" s="20" t="str">
        <f t="shared" si="49"/>
        <v>K</v>
      </c>
      <c r="Y271" s="20" t="str">
        <f t="shared" si="50"/>
        <v>M2G</v>
      </c>
      <c r="Z271" s="20" t="str">
        <f t="shared" si="51"/>
        <v>K</v>
      </c>
      <c r="AA271" s="20" t="str">
        <f t="shared" si="52"/>
        <v>M3</v>
      </c>
    </row>
    <row r="272" spans="10:27" ht="16.5">
      <c r="J272" s="29">
        <v>268</v>
      </c>
      <c r="K272" s="19" t="s">
        <v>43</v>
      </c>
      <c r="L272" s="19" t="s">
        <v>72</v>
      </c>
      <c r="M272" s="19" t="s">
        <v>138</v>
      </c>
      <c r="N272" s="19" t="s">
        <v>33</v>
      </c>
      <c r="O272" s="19" t="s">
        <v>44</v>
      </c>
      <c r="Q272" s="20">
        <f t="shared" si="43"/>
        <v>9</v>
      </c>
      <c r="R272" s="20">
        <f t="shared" si="44"/>
        <v>15</v>
      </c>
      <c r="S272" s="20">
        <f t="shared" si="45"/>
        <v>8</v>
      </c>
      <c r="T272" s="20">
        <f t="shared" si="46"/>
        <v>6</v>
      </c>
      <c r="U272" s="20">
        <f t="shared" si="47"/>
        <v>10</v>
      </c>
      <c r="W272" s="20" t="str">
        <f t="shared" si="48"/>
        <v>Q</v>
      </c>
      <c r="X272" s="20" t="str">
        <f t="shared" si="49"/>
        <v>AG</v>
      </c>
      <c r="Y272" s="20" t="str">
        <f t="shared" si="50"/>
        <v>K</v>
      </c>
      <c r="Z272" s="20" t="str">
        <f t="shared" si="51"/>
        <v>M4</v>
      </c>
      <c r="AA272" s="20" t="str">
        <f t="shared" si="52"/>
        <v>J</v>
      </c>
    </row>
    <row r="273" spans="10:27" ht="16.5">
      <c r="J273" s="29">
        <v>269</v>
      </c>
      <c r="K273" s="19" t="s">
        <v>32</v>
      </c>
      <c r="L273" s="19" t="s">
        <v>44</v>
      </c>
      <c r="M273" s="19" t="s">
        <v>43</v>
      </c>
      <c r="N273" s="19" t="s">
        <v>43</v>
      </c>
      <c r="O273" s="19" t="s">
        <v>41</v>
      </c>
      <c r="Q273" s="20">
        <f t="shared" si="43"/>
        <v>5</v>
      </c>
      <c r="R273" s="20">
        <f t="shared" si="44"/>
        <v>10</v>
      </c>
      <c r="S273" s="20">
        <f t="shared" si="45"/>
        <v>9</v>
      </c>
      <c r="T273" s="20">
        <f t="shared" si="46"/>
        <v>9</v>
      </c>
      <c r="U273" s="20">
        <f t="shared" si="47"/>
        <v>7</v>
      </c>
      <c r="W273" s="20" t="str">
        <f t="shared" si="48"/>
        <v>M3</v>
      </c>
      <c r="X273" s="20" t="str">
        <f t="shared" si="49"/>
        <v>J</v>
      </c>
      <c r="Y273" s="20" t="str">
        <f t="shared" si="50"/>
        <v>Q</v>
      </c>
      <c r="Z273" s="20" t="str">
        <f t="shared" si="51"/>
        <v>Q</v>
      </c>
      <c r="AA273" s="20" t="str">
        <f t="shared" si="52"/>
        <v>A</v>
      </c>
    </row>
    <row r="274" spans="10:27" ht="16.5">
      <c r="J274" s="16">
        <v>270</v>
      </c>
      <c r="K274" s="19" t="s">
        <v>35</v>
      </c>
      <c r="L274" s="19" t="s">
        <v>34</v>
      </c>
      <c r="M274" s="19" t="s">
        <v>32</v>
      </c>
      <c r="N274" s="19" t="s">
        <v>70</v>
      </c>
      <c r="O274" s="19" t="s">
        <v>41</v>
      </c>
      <c r="Q274" s="20">
        <f t="shared" si="43"/>
        <v>3</v>
      </c>
      <c r="R274" s="20">
        <f t="shared" si="44"/>
        <v>2</v>
      </c>
      <c r="S274" s="20">
        <f t="shared" si="45"/>
        <v>5</v>
      </c>
      <c r="T274" s="20">
        <f t="shared" si="46"/>
        <v>14</v>
      </c>
      <c r="U274" s="20">
        <f t="shared" si="47"/>
        <v>7</v>
      </c>
      <c r="W274" s="20" t="str">
        <f t="shared" si="48"/>
        <v>M1</v>
      </c>
      <c r="X274" s="20" t="str">
        <f t="shared" si="49"/>
        <v>Scatter</v>
      </c>
      <c r="Y274" s="20" t="str">
        <f t="shared" si="50"/>
        <v>M3</v>
      </c>
      <c r="Z274" s="20" t="str">
        <f t="shared" si="51"/>
        <v>M4G</v>
      </c>
      <c r="AA274" s="20" t="str">
        <f t="shared" si="52"/>
        <v>A</v>
      </c>
    </row>
    <row r="275" spans="10:27" ht="16.5">
      <c r="J275" s="16">
        <v>271</v>
      </c>
      <c r="K275" s="19" t="s">
        <v>42</v>
      </c>
      <c r="L275" s="19" t="s">
        <v>41</v>
      </c>
      <c r="M275" s="19" t="s">
        <v>32</v>
      </c>
      <c r="N275" s="19" t="s">
        <v>32</v>
      </c>
      <c r="O275" s="19" t="s">
        <v>41</v>
      </c>
      <c r="Q275" s="20">
        <f t="shared" si="43"/>
        <v>8</v>
      </c>
      <c r="R275" s="20">
        <f t="shared" si="44"/>
        <v>7</v>
      </c>
      <c r="S275" s="20">
        <f t="shared" si="45"/>
        <v>5</v>
      </c>
      <c r="T275" s="20">
        <f t="shared" si="46"/>
        <v>5</v>
      </c>
      <c r="U275" s="20">
        <f t="shared" si="47"/>
        <v>7</v>
      </c>
      <c r="W275" s="20" t="str">
        <f t="shared" si="48"/>
        <v>K</v>
      </c>
      <c r="X275" s="20" t="str">
        <f t="shared" si="49"/>
        <v>A</v>
      </c>
      <c r="Y275" s="20" t="str">
        <f t="shared" si="50"/>
        <v>M3</v>
      </c>
      <c r="Z275" s="20" t="str">
        <f t="shared" si="51"/>
        <v>M3</v>
      </c>
      <c r="AA275" s="20" t="str">
        <f t="shared" si="52"/>
        <v>A</v>
      </c>
    </row>
    <row r="276" spans="10:27" ht="16.5">
      <c r="J276" s="29">
        <v>272</v>
      </c>
      <c r="K276" s="19" t="s">
        <v>44</v>
      </c>
      <c r="L276" s="19" t="s">
        <v>78</v>
      </c>
      <c r="M276" s="19" t="s">
        <v>41</v>
      </c>
      <c r="N276" s="19" t="s">
        <v>76</v>
      </c>
      <c r="O276" s="19" t="s">
        <v>44</v>
      </c>
      <c r="Q276" s="20">
        <f t="shared" si="43"/>
        <v>10</v>
      </c>
      <c r="R276" s="20">
        <f t="shared" si="44"/>
        <v>18</v>
      </c>
      <c r="S276" s="20">
        <f t="shared" si="45"/>
        <v>7</v>
      </c>
      <c r="T276" s="20">
        <f t="shared" si="46"/>
        <v>17</v>
      </c>
      <c r="U276" s="20">
        <f t="shared" si="47"/>
        <v>10</v>
      </c>
      <c r="W276" s="20" t="str">
        <f t="shared" si="48"/>
        <v>J</v>
      </c>
      <c r="X276" s="20" t="str">
        <f t="shared" si="49"/>
        <v>JG</v>
      </c>
      <c r="Y276" s="20" t="str">
        <f t="shared" si="50"/>
        <v>A</v>
      </c>
      <c r="Z276" s="20" t="str">
        <f t="shared" si="51"/>
        <v>QG</v>
      </c>
      <c r="AA276" s="20" t="str">
        <f t="shared" si="52"/>
        <v>J</v>
      </c>
    </row>
    <row r="277" spans="10:27" ht="16.5">
      <c r="J277" s="29">
        <v>273</v>
      </c>
      <c r="K277" s="19" t="s">
        <v>35</v>
      </c>
      <c r="L277" s="19" t="s">
        <v>33</v>
      </c>
      <c r="M277" s="19" t="s">
        <v>64</v>
      </c>
      <c r="N277" s="19" t="s">
        <v>43</v>
      </c>
      <c r="O277" s="19" t="s">
        <v>35</v>
      </c>
      <c r="Q277" s="20">
        <f t="shared" si="43"/>
        <v>3</v>
      </c>
      <c r="R277" s="20">
        <f t="shared" si="44"/>
        <v>6</v>
      </c>
      <c r="S277" s="20">
        <f t="shared" si="45"/>
        <v>11</v>
      </c>
      <c r="T277" s="20">
        <f t="shared" si="46"/>
        <v>9</v>
      </c>
      <c r="U277" s="20">
        <f t="shared" si="47"/>
        <v>3</v>
      </c>
      <c r="W277" s="20" t="str">
        <f t="shared" si="48"/>
        <v>M1</v>
      </c>
      <c r="X277" s="20" t="str">
        <f t="shared" si="49"/>
        <v>M4</v>
      </c>
      <c r="Y277" s="20" t="str">
        <f t="shared" si="50"/>
        <v>M1G</v>
      </c>
      <c r="Z277" s="20" t="str">
        <f t="shared" si="51"/>
        <v>Q</v>
      </c>
      <c r="AA277" s="20" t="str">
        <f t="shared" si="52"/>
        <v>M1</v>
      </c>
    </row>
    <row r="278" spans="10:27" ht="16.5">
      <c r="J278" s="29">
        <v>274</v>
      </c>
      <c r="K278" s="19" t="s">
        <v>137</v>
      </c>
      <c r="L278" s="19" t="s">
        <v>142</v>
      </c>
      <c r="M278" s="19" t="s">
        <v>138</v>
      </c>
      <c r="N278" s="19" t="s">
        <v>35</v>
      </c>
      <c r="O278" s="19" t="s">
        <v>32</v>
      </c>
      <c r="Q278" s="20">
        <f t="shared" si="43"/>
        <v>7</v>
      </c>
      <c r="R278" s="20">
        <f t="shared" si="44"/>
        <v>5</v>
      </c>
      <c r="S278" s="20">
        <f t="shared" si="45"/>
        <v>8</v>
      </c>
      <c r="T278" s="20">
        <f t="shared" si="46"/>
        <v>3</v>
      </c>
      <c r="U278" s="20">
        <f t="shared" si="47"/>
        <v>5</v>
      </c>
      <c r="W278" s="20" t="str">
        <f t="shared" si="48"/>
        <v>A</v>
      </c>
      <c r="X278" s="20" t="str">
        <f t="shared" si="49"/>
        <v>M3</v>
      </c>
      <c r="Y278" s="20" t="str">
        <f t="shared" si="50"/>
        <v>K</v>
      </c>
      <c r="Z278" s="20" t="str">
        <f t="shared" si="51"/>
        <v>M1</v>
      </c>
      <c r="AA278" s="20" t="str">
        <f t="shared" si="52"/>
        <v>M3</v>
      </c>
    </row>
    <row r="279" spans="10:27" ht="16.5">
      <c r="J279" s="16">
        <v>275</v>
      </c>
      <c r="K279" s="19" t="s">
        <v>33</v>
      </c>
      <c r="L279" s="19" t="s">
        <v>41</v>
      </c>
      <c r="M279" s="19" t="s">
        <v>143</v>
      </c>
      <c r="N279" s="19" t="s">
        <v>33</v>
      </c>
      <c r="O279" s="19" t="s">
        <v>32</v>
      </c>
      <c r="Q279" s="20">
        <f t="shared" si="43"/>
        <v>6</v>
      </c>
      <c r="R279" s="20">
        <f t="shared" si="44"/>
        <v>7</v>
      </c>
      <c r="S279" s="20">
        <f t="shared" si="45"/>
        <v>4</v>
      </c>
      <c r="T279" s="20">
        <f t="shared" si="46"/>
        <v>6</v>
      </c>
      <c r="U279" s="20">
        <f t="shared" si="47"/>
        <v>5</v>
      </c>
      <c r="W279" s="20" t="str">
        <f t="shared" si="48"/>
        <v>M4</v>
      </c>
      <c r="X279" s="20" t="str">
        <f t="shared" si="49"/>
        <v>A</v>
      </c>
      <c r="Y279" s="20" t="str">
        <f t="shared" si="50"/>
        <v>M2</v>
      </c>
      <c r="Z279" s="20" t="str">
        <f t="shared" si="51"/>
        <v>M4</v>
      </c>
      <c r="AA279" s="20" t="str">
        <f t="shared" si="52"/>
        <v>M3</v>
      </c>
    </row>
    <row r="280" spans="10:27" ht="16.5">
      <c r="J280" s="16">
        <v>276</v>
      </c>
      <c r="K280" s="19" t="s">
        <v>32</v>
      </c>
      <c r="L280" s="19" t="s">
        <v>78</v>
      </c>
      <c r="M280" s="19" t="s">
        <v>141</v>
      </c>
      <c r="N280" s="19" t="s">
        <v>43</v>
      </c>
      <c r="O280" s="19" t="s">
        <v>44</v>
      </c>
      <c r="Q280" s="20">
        <f t="shared" si="43"/>
        <v>5</v>
      </c>
      <c r="R280" s="20">
        <f t="shared" si="44"/>
        <v>18</v>
      </c>
      <c r="S280" s="20">
        <f t="shared" si="45"/>
        <v>6</v>
      </c>
      <c r="T280" s="20">
        <f t="shared" si="46"/>
        <v>9</v>
      </c>
      <c r="U280" s="20">
        <f t="shared" si="47"/>
        <v>10</v>
      </c>
      <c r="W280" s="20" t="str">
        <f t="shared" si="48"/>
        <v>M3</v>
      </c>
      <c r="X280" s="20" t="str">
        <f t="shared" si="49"/>
        <v>JG</v>
      </c>
      <c r="Y280" s="20" t="str">
        <f t="shared" si="50"/>
        <v>M4</v>
      </c>
      <c r="Z280" s="20" t="str">
        <f t="shared" si="51"/>
        <v>Q</v>
      </c>
      <c r="AA280" s="20" t="str">
        <f t="shared" si="52"/>
        <v>J</v>
      </c>
    </row>
    <row r="281" spans="10:27" ht="16.5">
      <c r="J281" s="29">
        <v>277</v>
      </c>
      <c r="K281" s="19" t="s">
        <v>36</v>
      </c>
      <c r="L281" s="19" t="s">
        <v>44</v>
      </c>
      <c r="M281" s="19" t="s">
        <v>35</v>
      </c>
      <c r="N281" s="19" t="s">
        <v>32</v>
      </c>
      <c r="O281" s="19" t="s">
        <v>42</v>
      </c>
      <c r="Q281" s="20">
        <f t="shared" si="43"/>
        <v>4</v>
      </c>
      <c r="R281" s="20">
        <f t="shared" si="44"/>
        <v>10</v>
      </c>
      <c r="S281" s="20">
        <f t="shared" si="45"/>
        <v>3</v>
      </c>
      <c r="T281" s="20">
        <f t="shared" si="46"/>
        <v>5</v>
      </c>
      <c r="U281" s="20">
        <f t="shared" si="47"/>
        <v>8</v>
      </c>
      <c r="W281" s="20" t="str">
        <f t="shared" si="48"/>
        <v>M2</v>
      </c>
      <c r="X281" s="20" t="str">
        <f t="shared" si="49"/>
        <v>J</v>
      </c>
      <c r="Y281" s="20" t="str">
        <f t="shared" si="50"/>
        <v>M1</v>
      </c>
      <c r="Z281" s="20" t="str">
        <f t="shared" si="51"/>
        <v>M3</v>
      </c>
      <c r="AA281" s="20" t="str">
        <f t="shared" si="52"/>
        <v>K</v>
      </c>
    </row>
    <row r="282" spans="10:27" ht="16.5">
      <c r="J282" s="29">
        <v>278</v>
      </c>
      <c r="K282" s="19" t="s">
        <v>41</v>
      </c>
      <c r="L282" s="19" t="s">
        <v>77</v>
      </c>
      <c r="M282" s="19" t="s">
        <v>138</v>
      </c>
      <c r="N282" s="19" t="s">
        <v>35</v>
      </c>
      <c r="O282" s="19" t="s">
        <v>41</v>
      </c>
      <c r="Q282" s="20">
        <f t="shared" si="43"/>
        <v>7</v>
      </c>
      <c r="R282" s="20">
        <f t="shared" si="44"/>
        <v>18</v>
      </c>
      <c r="S282" s="20">
        <f t="shared" si="45"/>
        <v>8</v>
      </c>
      <c r="T282" s="20">
        <f t="shared" si="46"/>
        <v>3</v>
      </c>
      <c r="U282" s="20">
        <f t="shared" si="47"/>
        <v>7</v>
      </c>
      <c r="W282" s="20" t="str">
        <f t="shared" si="48"/>
        <v>A</v>
      </c>
      <c r="X282" s="20" t="str">
        <f t="shared" si="49"/>
        <v>JG</v>
      </c>
      <c r="Y282" s="20" t="str">
        <f t="shared" si="50"/>
        <v>K</v>
      </c>
      <c r="Z282" s="20" t="str">
        <f t="shared" si="51"/>
        <v>M1</v>
      </c>
      <c r="AA282" s="20" t="str">
        <f t="shared" si="52"/>
        <v>A</v>
      </c>
    </row>
    <row r="283" spans="10:27" ht="16.5">
      <c r="J283" s="29">
        <v>279</v>
      </c>
      <c r="K283" s="19" t="s">
        <v>32</v>
      </c>
      <c r="L283" s="19" t="s">
        <v>34</v>
      </c>
      <c r="M283" s="19" t="s">
        <v>43</v>
      </c>
      <c r="N283" s="19" t="s">
        <v>44</v>
      </c>
      <c r="O283" s="19" t="s">
        <v>36</v>
      </c>
      <c r="Q283" s="20">
        <f t="shared" si="43"/>
        <v>5</v>
      </c>
      <c r="R283" s="20">
        <f t="shared" si="44"/>
        <v>2</v>
      </c>
      <c r="S283" s="20">
        <f t="shared" si="45"/>
        <v>9</v>
      </c>
      <c r="T283" s="20">
        <f t="shared" si="46"/>
        <v>10</v>
      </c>
      <c r="U283" s="20">
        <f t="shared" si="47"/>
        <v>4</v>
      </c>
      <c r="W283" s="20" t="str">
        <f t="shared" si="48"/>
        <v>M3</v>
      </c>
      <c r="X283" s="20" t="str">
        <f t="shared" si="49"/>
        <v>Scatter</v>
      </c>
      <c r="Y283" s="20" t="str">
        <f t="shared" si="50"/>
        <v>Q</v>
      </c>
      <c r="Z283" s="20" t="str">
        <f t="shared" si="51"/>
        <v>J</v>
      </c>
      <c r="AA283" s="20" t="str">
        <f t="shared" si="52"/>
        <v>M2</v>
      </c>
    </row>
    <row r="284" spans="10:27" ht="16.5">
      <c r="J284" s="16">
        <v>280</v>
      </c>
      <c r="K284" s="19" t="s">
        <v>44</v>
      </c>
      <c r="L284" s="19" t="s">
        <v>42</v>
      </c>
      <c r="M284" s="19" t="s">
        <v>75</v>
      </c>
      <c r="N284" s="19" t="s">
        <v>65</v>
      </c>
      <c r="O284" s="19" t="s">
        <v>43</v>
      </c>
      <c r="Q284" s="20">
        <f t="shared" si="43"/>
        <v>10</v>
      </c>
      <c r="R284" s="20">
        <f t="shared" si="44"/>
        <v>8</v>
      </c>
      <c r="S284" s="20">
        <f t="shared" si="45"/>
        <v>17</v>
      </c>
      <c r="T284" s="20">
        <f t="shared" si="46"/>
        <v>12</v>
      </c>
      <c r="U284" s="20">
        <f t="shared" si="47"/>
        <v>9</v>
      </c>
      <c r="W284" s="20" t="str">
        <f t="shared" si="48"/>
        <v>J</v>
      </c>
      <c r="X284" s="20" t="str">
        <f t="shared" si="49"/>
        <v>K</v>
      </c>
      <c r="Y284" s="20" t="str">
        <f t="shared" si="50"/>
        <v>QG</v>
      </c>
      <c r="Z284" s="20" t="str">
        <f t="shared" si="51"/>
        <v>M2G</v>
      </c>
      <c r="AA284" s="20" t="str">
        <f t="shared" si="52"/>
        <v>Q</v>
      </c>
    </row>
    <row r="285" spans="10:27" ht="16.5">
      <c r="J285" s="16">
        <v>281</v>
      </c>
      <c r="K285" s="19" t="s">
        <v>36</v>
      </c>
      <c r="L285" s="19" t="s">
        <v>139</v>
      </c>
      <c r="M285" s="19" t="s">
        <v>41</v>
      </c>
      <c r="N285" s="19" t="s">
        <v>44</v>
      </c>
      <c r="O285" s="19" t="s">
        <v>43</v>
      </c>
      <c r="Q285" s="20">
        <f t="shared" si="43"/>
        <v>4</v>
      </c>
      <c r="R285" s="20">
        <f t="shared" si="44"/>
        <v>9</v>
      </c>
      <c r="S285" s="20">
        <f t="shared" si="45"/>
        <v>7</v>
      </c>
      <c r="T285" s="20">
        <f t="shared" si="46"/>
        <v>10</v>
      </c>
      <c r="U285" s="20">
        <f t="shared" si="47"/>
        <v>9</v>
      </c>
      <c r="W285" s="20" t="str">
        <f t="shared" si="48"/>
        <v>M2</v>
      </c>
      <c r="X285" s="20" t="str">
        <f t="shared" si="49"/>
        <v>Q</v>
      </c>
      <c r="Y285" s="20" t="str">
        <f t="shared" si="50"/>
        <v>A</v>
      </c>
      <c r="Z285" s="20" t="str">
        <f t="shared" si="51"/>
        <v>J</v>
      </c>
      <c r="AA285" s="20" t="str">
        <f t="shared" si="52"/>
        <v>Q</v>
      </c>
    </row>
    <row r="286" spans="10:27" ht="16.5">
      <c r="J286" s="29">
        <v>282</v>
      </c>
      <c r="K286" s="19" t="s">
        <v>41</v>
      </c>
      <c r="L286" s="19" t="s">
        <v>41</v>
      </c>
      <c r="M286" s="19" t="s">
        <v>41</v>
      </c>
      <c r="N286" s="19" t="s">
        <v>42</v>
      </c>
      <c r="O286" s="19" t="s">
        <v>42</v>
      </c>
      <c r="Q286" s="20">
        <f t="shared" si="43"/>
        <v>7</v>
      </c>
      <c r="R286" s="20">
        <f t="shared" si="44"/>
        <v>7</v>
      </c>
      <c r="S286" s="20">
        <f t="shared" si="45"/>
        <v>7</v>
      </c>
      <c r="T286" s="20">
        <f t="shared" si="46"/>
        <v>8</v>
      </c>
      <c r="U286" s="20">
        <f t="shared" si="47"/>
        <v>8</v>
      </c>
      <c r="W286" s="20" t="str">
        <f t="shared" si="48"/>
        <v>A</v>
      </c>
      <c r="X286" s="20" t="str">
        <f t="shared" si="49"/>
        <v>A</v>
      </c>
      <c r="Y286" s="20" t="str">
        <f t="shared" si="50"/>
        <v>A</v>
      </c>
      <c r="Z286" s="20" t="str">
        <f t="shared" si="51"/>
        <v>K</v>
      </c>
      <c r="AA286" s="20" t="str">
        <f t="shared" si="52"/>
        <v>K</v>
      </c>
    </row>
    <row r="287" spans="10:27" ht="16.5">
      <c r="J287" s="29">
        <v>283</v>
      </c>
      <c r="K287" s="19" t="s">
        <v>41</v>
      </c>
      <c r="L287" s="19" t="s">
        <v>71</v>
      </c>
      <c r="M287" s="19" t="s">
        <v>74</v>
      </c>
      <c r="N287" s="19" t="s">
        <v>67</v>
      </c>
      <c r="O287" s="19" t="s">
        <v>35</v>
      </c>
      <c r="Q287" s="20">
        <f t="shared" si="43"/>
        <v>7</v>
      </c>
      <c r="R287" s="20">
        <f t="shared" si="44"/>
        <v>15</v>
      </c>
      <c r="S287" s="20">
        <f t="shared" si="45"/>
        <v>16</v>
      </c>
      <c r="T287" s="20">
        <f t="shared" si="46"/>
        <v>13</v>
      </c>
      <c r="U287" s="20">
        <f t="shared" si="47"/>
        <v>3</v>
      </c>
      <c r="W287" s="20" t="str">
        <f t="shared" si="48"/>
        <v>A</v>
      </c>
      <c r="X287" s="20" t="str">
        <f t="shared" si="49"/>
        <v>AG</v>
      </c>
      <c r="Y287" s="20" t="str">
        <f t="shared" si="50"/>
        <v>KG</v>
      </c>
      <c r="Z287" s="20" t="str">
        <f t="shared" si="51"/>
        <v>M3G</v>
      </c>
      <c r="AA287" s="20" t="str">
        <f t="shared" si="52"/>
        <v>M1</v>
      </c>
    </row>
    <row r="288" spans="10:27" ht="16.5">
      <c r="J288" s="29">
        <v>284</v>
      </c>
      <c r="K288" s="19" t="s">
        <v>43</v>
      </c>
      <c r="L288" s="19" t="s">
        <v>141</v>
      </c>
      <c r="M288" s="19" t="s">
        <v>43</v>
      </c>
      <c r="N288" s="19" t="s">
        <v>43</v>
      </c>
      <c r="O288" s="19" t="s">
        <v>42</v>
      </c>
      <c r="Q288" s="20">
        <f t="shared" si="43"/>
        <v>9</v>
      </c>
      <c r="R288" s="20">
        <f t="shared" si="44"/>
        <v>6</v>
      </c>
      <c r="S288" s="20">
        <f t="shared" si="45"/>
        <v>9</v>
      </c>
      <c r="T288" s="20">
        <f t="shared" si="46"/>
        <v>9</v>
      </c>
      <c r="U288" s="20">
        <f t="shared" si="47"/>
        <v>8</v>
      </c>
      <c r="W288" s="20" t="str">
        <f t="shared" si="48"/>
        <v>Q</v>
      </c>
      <c r="X288" s="20" t="str">
        <f t="shared" si="49"/>
        <v>M4</v>
      </c>
      <c r="Y288" s="20" t="str">
        <f t="shared" si="50"/>
        <v>Q</v>
      </c>
      <c r="Z288" s="20" t="str">
        <f t="shared" si="51"/>
        <v>Q</v>
      </c>
      <c r="AA288" s="20" t="str">
        <f t="shared" si="52"/>
        <v>K</v>
      </c>
    </row>
    <row r="289" spans="10:27" ht="16.5">
      <c r="J289" s="16">
        <v>285</v>
      </c>
      <c r="K289" s="19" t="s">
        <v>140</v>
      </c>
      <c r="L289" s="19" t="s">
        <v>36</v>
      </c>
      <c r="M289" s="19" t="s">
        <v>138</v>
      </c>
      <c r="N289" s="19" t="s">
        <v>33</v>
      </c>
      <c r="O289" s="19" t="s">
        <v>41</v>
      </c>
      <c r="Q289" s="20">
        <f t="shared" si="43"/>
        <v>10</v>
      </c>
      <c r="R289" s="20">
        <f t="shared" si="44"/>
        <v>4</v>
      </c>
      <c r="S289" s="20">
        <f t="shared" si="45"/>
        <v>8</v>
      </c>
      <c r="T289" s="20">
        <f t="shared" si="46"/>
        <v>6</v>
      </c>
      <c r="U289" s="20">
        <f t="shared" si="47"/>
        <v>7</v>
      </c>
      <c r="W289" s="20" t="str">
        <f t="shared" si="48"/>
        <v>J</v>
      </c>
      <c r="X289" s="20" t="str">
        <f t="shared" si="49"/>
        <v>M2</v>
      </c>
      <c r="Y289" s="20" t="str">
        <f t="shared" si="50"/>
        <v>K</v>
      </c>
      <c r="Z289" s="20" t="str">
        <f t="shared" si="51"/>
        <v>M4</v>
      </c>
      <c r="AA289" s="20" t="str">
        <f t="shared" si="52"/>
        <v>A</v>
      </c>
    </row>
    <row r="290" spans="10:27" ht="16.5">
      <c r="J290" s="16">
        <v>286</v>
      </c>
      <c r="K290" s="19" t="s">
        <v>42</v>
      </c>
      <c r="L290" s="19" t="s">
        <v>36</v>
      </c>
      <c r="M290" s="19" t="s">
        <v>43</v>
      </c>
      <c r="N290" s="19" t="s">
        <v>44</v>
      </c>
      <c r="O290" s="19" t="s">
        <v>43</v>
      </c>
      <c r="Q290" s="20">
        <f t="shared" si="43"/>
        <v>8</v>
      </c>
      <c r="R290" s="20">
        <f t="shared" si="44"/>
        <v>4</v>
      </c>
      <c r="S290" s="20">
        <f t="shared" si="45"/>
        <v>9</v>
      </c>
      <c r="T290" s="20">
        <f t="shared" si="46"/>
        <v>10</v>
      </c>
      <c r="U290" s="20">
        <f t="shared" si="47"/>
        <v>9</v>
      </c>
      <c r="W290" s="20" t="str">
        <f t="shared" si="48"/>
        <v>K</v>
      </c>
      <c r="X290" s="20" t="str">
        <f t="shared" si="49"/>
        <v>M2</v>
      </c>
      <c r="Y290" s="20" t="str">
        <f t="shared" si="50"/>
        <v>Q</v>
      </c>
      <c r="Z290" s="20" t="str">
        <f t="shared" si="51"/>
        <v>J</v>
      </c>
      <c r="AA290" s="20" t="str">
        <f t="shared" si="52"/>
        <v>Q</v>
      </c>
    </row>
    <row r="291" spans="10:27" ht="16.5">
      <c r="J291" s="29">
        <v>287</v>
      </c>
      <c r="K291" s="19" t="s">
        <v>43</v>
      </c>
      <c r="L291" s="19" t="s">
        <v>41</v>
      </c>
      <c r="M291" s="19" t="s">
        <v>70</v>
      </c>
      <c r="N291" s="19" t="s">
        <v>42</v>
      </c>
      <c r="O291" s="19" t="s">
        <v>41</v>
      </c>
      <c r="Q291" s="20">
        <f t="shared" si="43"/>
        <v>9</v>
      </c>
      <c r="R291" s="20">
        <f t="shared" si="44"/>
        <v>7</v>
      </c>
      <c r="S291" s="20">
        <f t="shared" si="45"/>
        <v>14</v>
      </c>
      <c r="T291" s="20">
        <f t="shared" si="46"/>
        <v>8</v>
      </c>
      <c r="U291" s="20">
        <f t="shared" si="47"/>
        <v>7</v>
      </c>
      <c r="W291" s="20" t="str">
        <f t="shared" si="48"/>
        <v>Q</v>
      </c>
      <c r="X291" s="20" t="str">
        <f t="shared" si="49"/>
        <v>A</v>
      </c>
      <c r="Y291" s="20" t="str">
        <f t="shared" si="50"/>
        <v>M4G</v>
      </c>
      <c r="Z291" s="20" t="str">
        <f t="shared" si="51"/>
        <v>K</v>
      </c>
      <c r="AA291" s="20" t="str">
        <f t="shared" si="52"/>
        <v>A</v>
      </c>
    </row>
    <row r="292" spans="10:27" ht="16.5">
      <c r="J292" s="29">
        <v>288</v>
      </c>
      <c r="K292" s="19" t="s">
        <v>42</v>
      </c>
      <c r="L292" s="19" t="s">
        <v>33</v>
      </c>
      <c r="M292" s="19" t="s">
        <v>32</v>
      </c>
      <c r="N292" s="19" t="s">
        <v>33</v>
      </c>
      <c r="O292" s="19" t="s">
        <v>44</v>
      </c>
      <c r="Q292" s="20">
        <f t="shared" si="43"/>
        <v>8</v>
      </c>
      <c r="R292" s="20">
        <f t="shared" si="44"/>
        <v>6</v>
      </c>
      <c r="S292" s="20">
        <f t="shared" si="45"/>
        <v>5</v>
      </c>
      <c r="T292" s="20">
        <f t="shared" si="46"/>
        <v>6</v>
      </c>
      <c r="U292" s="20">
        <f t="shared" si="47"/>
        <v>10</v>
      </c>
      <c r="W292" s="20" t="str">
        <f t="shared" si="48"/>
        <v>K</v>
      </c>
      <c r="X292" s="20" t="str">
        <f t="shared" si="49"/>
        <v>M4</v>
      </c>
      <c r="Y292" s="20" t="str">
        <f t="shared" si="50"/>
        <v>M3</v>
      </c>
      <c r="Z292" s="20" t="str">
        <f t="shared" si="51"/>
        <v>M4</v>
      </c>
      <c r="AA292" s="20" t="str">
        <f t="shared" si="52"/>
        <v>J</v>
      </c>
    </row>
    <row r="293" spans="10:27" ht="16.5">
      <c r="J293" s="29">
        <v>289</v>
      </c>
      <c r="K293" s="19" t="s">
        <v>44</v>
      </c>
      <c r="L293" s="19" t="s">
        <v>78</v>
      </c>
      <c r="M293" s="19" t="s">
        <v>32</v>
      </c>
      <c r="N293" s="19" t="s">
        <v>72</v>
      </c>
      <c r="O293" s="19" t="s">
        <v>43</v>
      </c>
      <c r="Q293" s="20">
        <f t="shared" si="43"/>
        <v>10</v>
      </c>
      <c r="R293" s="20">
        <f t="shared" si="44"/>
        <v>18</v>
      </c>
      <c r="S293" s="20">
        <f t="shared" si="45"/>
        <v>5</v>
      </c>
      <c r="T293" s="20">
        <f t="shared" si="46"/>
        <v>15</v>
      </c>
      <c r="U293" s="20">
        <f t="shared" si="47"/>
        <v>9</v>
      </c>
      <c r="W293" s="20" t="str">
        <f t="shared" si="48"/>
        <v>J</v>
      </c>
      <c r="X293" s="20" t="str">
        <f t="shared" si="49"/>
        <v>JG</v>
      </c>
      <c r="Y293" s="20" t="str">
        <f t="shared" si="50"/>
        <v>M3</v>
      </c>
      <c r="Z293" s="20" t="str">
        <f t="shared" si="51"/>
        <v>AG</v>
      </c>
      <c r="AA293" s="20" t="str">
        <f t="shared" si="52"/>
        <v>Q</v>
      </c>
    </row>
    <row r="294" spans="10:27" ht="16.5">
      <c r="J294" s="16">
        <v>290</v>
      </c>
      <c r="K294" s="19" t="s">
        <v>35</v>
      </c>
      <c r="L294" s="19" t="s">
        <v>41</v>
      </c>
      <c r="M294" s="19" t="s">
        <v>143</v>
      </c>
      <c r="N294" s="19" t="s">
        <v>43</v>
      </c>
      <c r="O294" s="19" t="s">
        <v>41</v>
      </c>
      <c r="Q294" s="20">
        <f t="shared" si="43"/>
        <v>3</v>
      </c>
      <c r="R294" s="20">
        <f t="shared" si="44"/>
        <v>7</v>
      </c>
      <c r="S294" s="20">
        <f t="shared" si="45"/>
        <v>4</v>
      </c>
      <c r="T294" s="20">
        <f t="shared" si="46"/>
        <v>9</v>
      </c>
      <c r="U294" s="20">
        <f t="shared" si="47"/>
        <v>7</v>
      </c>
      <c r="W294" s="20" t="str">
        <f t="shared" si="48"/>
        <v>M1</v>
      </c>
      <c r="X294" s="20" t="str">
        <f t="shared" si="49"/>
        <v>A</v>
      </c>
      <c r="Y294" s="20" t="str">
        <f t="shared" si="50"/>
        <v>M2</v>
      </c>
      <c r="Z294" s="20" t="str">
        <f t="shared" si="51"/>
        <v>Q</v>
      </c>
      <c r="AA294" s="20" t="str">
        <f t="shared" si="52"/>
        <v>A</v>
      </c>
    </row>
    <row r="295" spans="10:27" ht="16.5">
      <c r="J295" s="16">
        <v>291</v>
      </c>
      <c r="K295" s="19" t="s">
        <v>32</v>
      </c>
      <c r="L295" s="19" t="s">
        <v>139</v>
      </c>
      <c r="M295" s="19" t="s">
        <v>143</v>
      </c>
      <c r="N295" s="19" t="s">
        <v>33</v>
      </c>
      <c r="O295" s="19" t="s">
        <v>43</v>
      </c>
      <c r="Q295" s="20">
        <f t="shared" si="43"/>
        <v>5</v>
      </c>
      <c r="R295" s="20">
        <f t="shared" si="44"/>
        <v>9</v>
      </c>
      <c r="S295" s="20">
        <f t="shared" si="45"/>
        <v>4</v>
      </c>
      <c r="T295" s="20">
        <f t="shared" si="46"/>
        <v>6</v>
      </c>
      <c r="U295" s="20">
        <f t="shared" si="47"/>
        <v>9</v>
      </c>
      <c r="W295" s="20" t="str">
        <f t="shared" si="48"/>
        <v>M3</v>
      </c>
      <c r="X295" s="20" t="str">
        <f t="shared" si="49"/>
        <v>Q</v>
      </c>
      <c r="Y295" s="20" t="str">
        <f t="shared" si="50"/>
        <v>M2</v>
      </c>
      <c r="Z295" s="20" t="str">
        <f t="shared" si="51"/>
        <v>M4</v>
      </c>
      <c r="AA295" s="20" t="str">
        <f t="shared" si="52"/>
        <v>Q</v>
      </c>
    </row>
    <row r="296" spans="10:27" ht="16.5">
      <c r="J296" s="29">
        <v>292</v>
      </c>
      <c r="K296" s="19" t="s">
        <v>41</v>
      </c>
      <c r="L296" s="19" t="s">
        <v>72</v>
      </c>
      <c r="M296" s="19" t="s">
        <v>76</v>
      </c>
      <c r="N296" s="19" t="s">
        <v>33</v>
      </c>
      <c r="O296" s="19" t="s">
        <v>43</v>
      </c>
      <c r="Q296" s="20">
        <f t="shared" si="43"/>
        <v>7</v>
      </c>
      <c r="R296" s="20">
        <f t="shared" si="44"/>
        <v>15</v>
      </c>
      <c r="S296" s="20">
        <f t="shared" si="45"/>
        <v>17</v>
      </c>
      <c r="T296" s="20">
        <f t="shared" si="46"/>
        <v>6</v>
      </c>
      <c r="U296" s="20">
        <f t="shared" si="47"/>
        <v>9</v>
      </c>
      <c r="W296" s="20" t="str">
        <f t="shared" si="48"/>
        <v>A</v>
      </c>
      <c r="X296" s="20" t="str">
        <f t="shared" si="49"/>
        <v>AG</v>
      </c>
      <c r="Y296" s="20" t="str">
        <f t="shared" si="50"/>
        <v>QG</v>
      </c>
      <c r="Z296" s="20" t="str">
        <f t="shared" si="51"/>
        <v>M4</v>
      </c>
      <c r="AA296" s="20" t="str">
        <f t="shared" si="52"/>
        <v>Q</v>
      </c>
    </row>
    <row r="297" spans="10:27" ht="16.5">
      <c r="J297" s="29">
        <v>293</v>
      </c>
      <c r="K297" s="19" t="s">
        <v>44</v>
      </c>
      <c r="L297" s="19" t="s">
        <v>42</v>
      </c>
      <c r="M297" s="19" t="s">
        <v>138</v>
      </c>
      <c r="N297" s="19" t="s">
        <v>32</v>
      </c>
      <c r="O297" s="19" t="s">
        <v>42</v>
      </c>
      <c r="Q297" s="20">
        <f t="shared" si="43"/>
        <v>10</v>
      </c>
      <c r="R297" s="20">
        <f t="shared" si="44"/>
        <v>8</v>
      </c>
      <c r="S297" s="20">
        <f t="shared" si="45"/>
        <v>8</v>
      </c>
      <c r="T297" s="20">
        <f t="shared" si="46"/>
        <v>5</v>
      </c>
      <c r="U297" s="20">
        <f t="shared" si="47"/>
        <v>8</v>
      </c>
      <c r="W297" s="20" t="str">
        <f t="shared" si="48"/>
        <v>J</v>
      </c>
      <c r="X297" s="20" t="str">
        <f t="shared" si="49"/>
        <v>K</v>
      </c>
      <c r="Y297" s="20" t="str">
        <f t="shared" si="50"/>
        <v>K</v>
      </c>
      <c r="Z297" s="20" t="str">
        <f t="shared" si="51"/>
        <v>M3</v>
      </c>
      <c r="AA297" s="20" t="str">
        <f t="shared" si="52"/>
        <v>K</v>
      </c>
    </row>
    <row r="298" spans="10:27" ht="16.5">
      <c r="J298" s="29">
        <v>294</v>
      </c>
      <c r="K298" s="19" t="s">
        <v>42</v>
      </c>
      <c r="L298" s="19" t="s">
        <v>142</v>
      </c>
      <c r="M298" s="19" t="s">
        <v>74</v>
      </c>
      <c r="N298" s="19" t="s">
        <v>32</v>
      </c>
      <c r="O298" s="19" t="s">
        <v>36</v>
      </c>
      <c r="Q298" s="20">
        <f t="shared" si="43"/>
        <v>8</v>
      </c>
      <c r="R298" s="20">
        <f t="shared" si="44"/>
        <v>5</v>
      </c>
      <c r="S298" s="20">
        <f t="shared" si="45"/>
        <v>16</v>
      </c>
      <c r="T298" s="20">
        <f t="shared" si="46"/>
        <v>5</v>
      </c>
      <c r="U298" s="20">
        <f t="shared" si="47"/>
        <v>4</v>
      </c>
      <c r="W298" s="20" t="str">
        <f t="shared" si="48"/>
        <v>K</v>
      </c>
      <c r="X298" s="20" t="str">
        <f t="shared" si="49"/>
        <v>M3</v>
      </c>
      <c r="Y298" s="20" t="str">
        <f t="shared" si="50"/>
        <v>KG</v>
      </c>
      <c r="Z298" s="20" t="str">
        <f t="shared" si="51"/>
        <v>M3</v>
      </c>
      <c r="AA298" s="20" t="str">
        <f t="shared" si="52"/>
        <v>M2</v>
      </c>
    </row>
    <row r="299" spans="10:27" ht="16.5">
      <c r="J299" s="16">
        <v>295</v>
      </c>
      <c r="K299" s="19" t="s">
        <v>33</v>
      </c>
      <c r="L299" s="19" t="s">
        <v>33</v>
      </c>
      <c r="M299" s="19" t="s">
        <v>43</v>
      </c>
      <c r="N299" s="19" t="s">
        <v>70</v>
      </c>
      <c r="O299" s="19" t="s">
        <v>42</v>
      </c>
      <c r="Q299" s="20">
        <f t="shared" si="43"/>
        <v>6</v>
      </c>
      <c r="R299" s="20">
        <f t="shared" si="44"/>
        <v>6</v>
      </c>
      <c r="S299" s="20">
        <f t="shared" si="45"/>
        <v>9</v>
      </c>
      <c r="T299" s="20">
        <f t="shared" si="46"/>
        <v>14</v>
      </c>
      <c r="U299" s="20">
        <f t="shared" si="47"/>
        <v>8</v>
      </c>
      <c r="W299" s="20" t="str">
        <f t="shared" si="48"/>
        <v>M4</v>
      </c>
      <c r="X299" s="20" t="str">
        <f t="shared" si="49"/>
        <v>M4</v>
      </c>
      <c r="Y299" s="20" t="str">
        <f t="shared" si="50"/>
        <v>Q</v>
      </c>
      <c r="Z299" s="20" t="str">
        <f t="shared" si="51"/>
        <v>M4G</v>
      </c>
      <c r="AA299" s="20" t="str">
        <f t="shared" si="52"/>
        <v>K</v>
      </c>
    </row>
    <row r="300" spans="10:27" ht="16.5">
      <c r="J300" s="16">
        <v>296</v>
      </c>
      <c r="K300" s="19" t="s">
        <v>44</v>
      </c>
      <c r="L300" s="19" t="s">
        <v>42</v>
      </c>
      <c r="M300" s="19" t="s">
        <v>41</v>
      </c>
      <c r="N300" s="19" t="s">
        <v>43</v>
      </c>
      <c r="O300" s="19" t="s">
        <v>42</v>
      </c>
      <c r="Q300" s="20">
        <f t="shared" si="43"/>
        <v>10</v>
      </c>
      <c r="R300" s="20">
        <f t="shared" si="44"/>
        <v>8</v>
      </c>
      <c r="S300" s="20">
        <f t="shared" si="45"/>
        <v>7</v>
      </c>
      <c r="T300" s="20">
        <f t="shared" si="46"/>
        <v>9</v>
      </c>
      <c r="U300" s="20">
        <f t="shared" si="47"/>
        <v>8</v>
      </c>
      <c r="W300" s="20" t="str">
        <f t="shared" si="48"/>
        <v>J</v>
      </c>
      <c r="X300" s="20" t="str">
        <f t="shared" si="49"/>
        <v>K</v>
      </c>
      <c r="Y300" s="20" t="str">
        <f t="shared" si="50"/>
        <v>A</v>
      </c>
      <c r="Z300" s="20" t="str">
        <f t="shared" si="51"/>
        <v>Q</v>
      </c>
      <c r="AA300" s="20" t="str">
        <f t="shared" si="52"/>
        <v>K</v>
      </c>
    </row>
    <row r="301" spans="10:27" ht="16.5">
      <c r="J301" s="29">
        <v>297</v>
      </c>
      <c r="K301" s="19" t="s">
        <v>33</v>
      </c>
      <c r="L301" s="19" t="s">
        <v>78</v>
      </c>
      <c r="M301" s="19" t="s">
        <v>35</v>
      </c>
      <c r="N301" s="19" t="s">
        <v>73</v>
      </c>
      <c r="O301" s="19" t="s">
        <v>43</v>
      </c>
      <c r="Q301" s="20">
        <f t="shared" si="43"/>
        <v>6</v>
      </c>
      <c r="R301" s="20">
        <f t="shared" si="44"/>
        <v>18</v>
      </c>
      <c r="S301" s="20">
        <f t="shared" si="45"/>
        <v>3</v>
      </c>
      <c r="T301" s="20">
        <f t="shared" si="46"/>
        <v>16</v>
      </c>
      <c r="U301" s="20">
        <f t="shared" si="47"/>
        <v>9</v>
      </c>
      <c r="W301" s="20" t="str">
        <f t="shared" si="48"/>
        <v>M4</v>
      </c>
      <c r="X301" s="20" t="str">
        <f t="shared" si="49"/>
        <v>JG</v>
      </c>
      <c r="Y301" s="20" t="str">
        <f t="shared" si="50"/>
        <v>M1</v>
      </c>
      <c r="Z301" s="20" t="str">
        <f t="shared" si="51"/>
        <v>KG</v>
      </c>
      <c r="AA301" s="20" t="str">
        <f t="shared" si="52"/>
        <v>Q</v>
      </c>
    </row>
    <row r="302" spans="10:27" ht="16.5">
      <c r="J302" s="29">
        <v>298</v>
      </c>
      <c r="K302" s="19" t="s">
        <v>42</v>
      </c>
      <c r="L302" s="19" t="s">
        <v>36</v>
      </c>
      <c r="M302" s="19" t="s">
        <v>43</v>
      </c>
      <c r="N302" s="19" t="s">
        <v>42</v>
      </c>
      <c r="O302" s="19" t="s">
        <v>44</v>
      </c>
      <c r="Q302" s="20">
        <f t="shared" si="43"/>
        <v>8</v>
      </c>
      <c r="R302" s="20">
        <f t="shared" si="44"/>
        <v>4</v>
      </c>
      <c r="S302" s="20">
        <f t="shared" si="45"/>
        <v>9</v>
      </c>
      <c r="T302" s="20">
        <f t="shared" si="46"/>
        <v>8</v>
      </c>
      <c r="U302" s="20">
        <f t="shared" si="47"/>
        <v>10</v>
      </c>
      <c r="W302" s="20" t="str">
        <f t="shared" si="48"/>
        <v>K</v>
      </c>
      <c r="X302" s="20" t="str">
        <f t="shared" si="49"/>
        <v>M2</v>
      </c>
      <c r="Y302" s="20" t="str">
        <f t="shared" si="50"/>
        <v>Q</v>
      </c>
      <c r="Z302" s="20" t="str">
        <f t="shared" si="51"/>
        <v>K</v>
      </c>
      <c r="AA302" s="20" t="str">
        <f t="shared" si="52"/>
        <v>J</v>
      </c>
    </row>
    <row r="303" spans="10:27" ht="16.5">
      <c r="J303" s="29">
        <v>299</v>
      </c>
      <c r="K303" s="19" t="s">
        <v>34</v>
      </c>
      <c r="L303" s="19" t="s">
        <v>41</v>
      </c>
      <c r="M303" s="19" t="s">
        <v>41</v>
      </c>
      <c r="N303" s="19" t="s">
        <v>42</v>
      </c>
      <c r="O303" s="19" t="s">
        <v>36</v>
      </c>
      <c r="Q303" s="20">
        <f t="shared" si="43"/>
        <v>2</v>
      </c>
      <c r="R303" s="20">
        <f t="shared" si="44"/>
        <v>7</v>
      </c>
      <c r="S303" s="20">
        <f t="shared" si="45"/>
        <v>7</v>
      </c>
      <c r="T303" s="20">
        <f t="shared" si="46"/>
        <v>8</v>
      </c>
      <c r="U303" s="20">
        <f t="shared" si="47"/>
        <v>4</v>
      </c>
      <c r="W303" s="20" t="str">
        <f t="shared" si="48"/>
        <v>Scatter</v>
      </c>
      <c r="X303" s="20" t="str">
        <f t="shared" si="49"/>
        <v>A</v>
      </c>
      <c r="Y303" s="20" t="str">
        <f t="shared" si="50"/>
        <v>A</v>
      </c>
      <c r="Z303" s="20" t="str">
        <f t="shared" si="51"/>
        <v>K</v>
      </c>
      <c r="AA303" s="20" t="str">
        <f t="shared" si="52"/>
        <v>M2</v>
      </c>
    </row>
    <row r="304" spans="10:27" ht="16.5">
      <c r="J304" s="16">
        <v>300</v>
      </c>
      <c r="K304" s="19" t="s">
        <v>139</v>
      </c>
      <c r="L304" s="19" t="s">
        <v>33</v>
      </c>
      <c r="M304" s="19" t="s">
        <v>43</v>
      </c>
      <c r="N304" s="19" t="s">
        <v>76</v>
      </c>
      <c r="O304" s="19" t="s">
        <v>36</v>
      </c>
      <c r="Q304" s="20">
        <f t="shared" si="43"/>
        <v>9</v>
      </c>
      <c r="R304" s="20">
        <f t="shared" si="44"/>
        <v>6</v>
      </c>
      <c r="S304" s="20">
        <f t="shared" si="45"/>
        <v>9</v>
      </c>
      <c r="T304" s="20">
        <f t="shared" si="46"/>
        <v>17</v>
      </c>
      <c r="U304" s="20">
        <f t="shared" si="47"/>
        <v>4</v>
      </c>
      <c r="W304" s="20" t="str">
        <f t="shared" si="48"/>
        <v>Q</v>
      </c>
      <c r="X304" s="20" t="str">
        <f t="shared" si="49"/>
        <v>M4</v>
      </c>
      <c r="Y304" s="20" t="str">
        <f t="shared" si="50"/>
        <v>Q</v>
      </c>
      <c r="Z304" s="20" t="str">
        <f t="shared" si="51"/>
        <v>QG</v>
      </c>
      <c r="AA304" s="20" t="str">
        <f t="shared" si="52"/>
        <v>M2</v>
      </c>
    </row>
    <row r="305" spans="10:27" ht="16.5">
      <c r="J305" s="16">
        <v>301</v>
      </c>
      <c r="K305" s="19" t="s">
        <v>36</v>
      </c>
      <c r="L305" s="19" t="s">
        <v>33</v>
      </c>
      <c r="M305" s="19" t="s">
        <v>41</v>
      </c>
      <c r="N305" s="19" t="s">
        <v>32</v>
      </c>
      <c r="O305" s="19" t="s">
        <v>36</v>
      </c>
      <c r="Q305" s="20">
        <f t="shared" si="43"/>
        <v>4</v>
      </c>
      <c r="R305" s="20">
        <f t="shared" si="44"/>
        <v>6</v>
      </c>
      <c r="S305" s="20">
        <f t="shared" si="45"/>
        <v>7</v>
      </c>
      <c r="T305" s="20">
        <f t="shared" si="46"/>
        <v>5</v>
      </c>
      <c r="U305" s="20">
        <f t="shared" si="47"/>
        <v>4</v>
      </c>
      <c r="W305" s="20" t="str">
        <f t="shared" si="48"/>
        <v>M2</v>
      </c>
      <c r="X305" s="20" t="str">
        <f t="shared" si="49"/>
        <v>M4</v>
      </c>
      <c r="Y305" s="20" t="str">
        <f t="shared" si="50"/>
        <v>A</v>
      </c>
      <c r="Z305" s="20" t="str">
        <f t="shared" si="51"/>
        <v>M3</v>
      </c>
      <c r="AA305" s="20" t="str">
        <f t="shared" si="52"/>
        <v>M2</v>
      </c>
    </row>
    <row r="306" spans="10:27" ht="16.5">
      <c r="J306" s="29">
        <v>302</v>
      </c>
      <c r="K306" s="19" t="s">
        <v>44</v>
      </c>
      <c r="L306" s="19" t="s">
        <v>42</v>
      </c>
      <c r="M306" s="19" t="s">
        <v>67</v>
      </c>
      <c r="N306" s="19" t="s">
        <v>43</v>
      </c>
      <c r="O306" s="19" t="s">
        <v>44</v>
      </c>
      <c r="Q306" s="20">
        <f t="shared" si="43"/>
        <v>10</v>
      </c>
      <c r="R306" s="20">
        <f t="shared" si="44"/>
        <v>8</v>
      </c>
      <c r="S306" s="20">
        <f t="shared" si="45"/>
        <v>13</v>
      </c>
      <c r="T306" s="20">
        <f t="shared" si="46"/>
        <v>9</v>
      </c>
      <c r="U306" s="20">
        <f t="shared" si="47"/>
        <v>10</v>
      </c>
      <c r="W306" s="20" t="str">
        <f t="shared" si="48"/>
        <v>J</v>
      </c>
      <c r="X306" s="20" t="str">
        <f t="shared" si="49"/>
        <v>K</v>
      </c>
      <c r="Y306" s="20" t="str">
        <f t="shared" si="50"/>
        <v>M3G</v>
      </c>
      <c r="Z306" s="20" t="str">
        <f t="shared" si="51"/>
        <v>Q</v>
      </c>
      <c r="AA306" s="20" t="str">
        <f t="shared" si="52"/>
        <v>J</v>
      </c>
    </row>
    <row r="307" spans="10:27" ht="16.5">
      <c r="J307" s="29">
        <v>303</v>
      </c>
      <c r="K307" s="19" t="s">
        <v>41</v>
      </c>
      <c r="L307" s="19" t="s">
        <v>137</v>
      </c>
      <c r="M307" s="19" t="s">
        <v>138</v>
      </c>
      <c r="N307" s="19" t="s">
        <v>41</v>
      </c>
      <c r="O307" s="19" t="s">
        <v>41</v>
      </c>
      <c r="Q307" s="20">
        <f t="shared" si="43"/>
        <v>7</v>
      </c>
      <c r="R307" s="20">
        <f t="shared" si="44"/>
        <v>7</v>
      </c>
      <c r="S307" s="20">
        <f t="shared" si="45"/>
        <v>8</v>
      </c>
      <c r="T307" s="20">
        <f t="shared" si="46"/>
        <v>7</v>
      </c>
      <c r="U307" s="20">
        <f t="shared" si="47"/>
        <v>7</v>
      </c>
      <c r="W307" s="20" t="str">
        <f t="shared" si="48"/>
        <v>A</v>
      </c>
      <c r="X307" s="20" t="str">
        <f t="shared" si="49"/>
        <v>A</v>
      </c>
      <c r="Y307" s="20" t="str">
        <f t="shared" si="50"/>
        <v>K</v>
      </c>
      <c r="Z307" s="20" t="str">
        <f t="shared" si="51"/>
        <v>A</v>
      </c>
      <c r="AA307" s="20" t="str">
        <f t="shared" si="52"/>
        <v>A</v>
      </c>
    </row>
    <row r="308" spans="10:27" ht="16.5">
      <c r="J308" s="29">
        <v>304</v>
      </c>
      <c r="K308" s="19" t="s">
        <v>42</v>
      </c>
      <c r="L308" s="19" t="s">
        <v>69</v>
      </c>
      <c r="M308" s="19" t="s">
        <v>140</v>
      </c>
      <c r="N308" s="19" t="s">
        <v>32</v>
      </c>
      <c r="O308" s="19" t="s">
        <v>44</v>
      </c>
      <c r="Q308" s="20">
        <f t="shared" si="43"/>
        <v>8</v>
      </c>
      <c r="R308" s="20">
        <f t="shared" si="44"/>
        <v>14</v>
      </c>
      <c r="S308" s="20">
        <f t="shared" si="45"/>
        <v>10</v>
      </c>
      <c r="T308" s="20">
        <f t="shared" si="46"/>
        <v>5</v>
      </c>
      <c r="U308" s="20">
        <f t="shared" si="47"/>
        <v>10</v>
      </c>
      <c r="W308" s="20" t="str">
        <f t="shared" si="48"/>
        <v>K</v>
      </c>
      <c r="X308" s="20" t="str">
        <f t="shared" si="49"/>
        <v>M4G</v>
      </c>
      <c r="Y308" s="20" t="str">
        <f t="shared" si="50"/>
        <v>J</v>
      </c>
      <c r="Z308" s="20" t="str">
        <f t="shared" si="51"/>
        <v>M3</v>
      </c>
      <c r="AA308" s="20" t="str">
        <f t="shared" si="52"/>
        <v>J</v>
      </c>
    </row>
    <row r="309" spans="10:27" ht="16.5">
      <c r="J309" s="16">
        <v>305</v>
      </c>
      <c r="K309" s="19" t="s">
        <v>43</v>
      </c>
      <c r="L309" s="19" t="s">
        <v>44</v>
      </c>
      <c r="M309" s="19" t="s">
        <v>75</v>
      </c>
      <c r="N309" s="19" t="s">
        <v>73</v>
      </c>
      <c r="O309" s="19" t="s">
        <v>42</v>
      </c>
      <c r="Q309" s="20">
        <f t="shared" si="43"/>
        <v>9</v>
      </c>
      <c r="R309" s="20">
        <f t="shared" si="44"/>
        <v>10</v>
      </c>
      <c r="S309" s="20">
        <f t="shared" si="45"/>
        <v>17</v>
      </c>
      <c r="T309" s="20">
        <f t="shared" si="46"/>
        <v>16</v>
      </c>
      <c r="U309" s="20">
        <f t="shared" si="47"/>
        <v>8</v>
      </c>
      <c r="W309" s="20" t="str">
        <f t="shared" si="48"/>
        <v>Q</v>
      </c>
      <c r="X309" s="20" t="str">
        <f t="shared" si="49"/>
        <v>J</v>
      </c>
      <c r="Y309" s="20" t="str">
        <f t="shared" si="50"/>
        <v>QG</v>
      </c>
      <c r="Z309" s="20" t="str">
        <f t="shared" si="51"/>
        <v>KG</v>
      </c>
      <c r="AA309" s="20" t="str">
        <f t="shared" si="52"/>
        <v>K</v>
      </c>
    </row>
    <row r="310" spans="10:27" ht="16.5">
      <c r="J310" s="16">
        <v>306</v>
      </c>
      <c r="K310" s="19" t="s">
        <v>42</v>
      </c>
      <c r="L310" s="19" t="s">
        <v>69</v>
      </c>
      <c r="M310" s="19" t="s">
        <v>43</v>
      </c>
      <c r="N310" s="19" t="s">
        <v>35</v>
      </c>
      <c r="O310" s="19" t="s">
        <v>44</v>
      </c>
      <c r="Q310" s="20">
        <f t="shared" si="43"/>
        <v>8</v>
      </c>
      <c r="R310" s="20">
        <f t="shared" si="44"/>
        <v>14</v>
      </c>
      <c r="S310" s="20">
        <f t="shared" si="45"/>
        <v>9</v>
      </c>
      <c r="T310" s="20">
        <f t="shared" si="46"/>
        <v>3</v>
      </c>
      <c r="U310" s="20">
        <f t="shared" si="47"/>
        <v>10</v>
      </c>
      <c r="W310" s="20" t="str">
        <f t="shared" si="48"/>
        <v>K</v>
      </c>
      <c r="X310" s="20" t="str">
        <f t="shared" si="49"/>
        <v>M4G</v>
      </c>
      <c r="Y310" s="20" t="str">
        <f t="shared" si="50"/>
        <v>Q</v>
      </c>
      <c r="Z310" s="20" t="str">
        <f t="shared" si="51"/>
        <v>M1</v>
      </c>
      <c r="AA310" s="20" t="str">
        <f t="shared" si="52"/>
        <v>J</v>
      </c>
    </row>
    <row r="311" spans="10:27" ht="16.5">
      <c r="J311" s="29">
        <v>307</v>
      </c>
      <c r="K311" s="19" t="s">
        <v>33</v>
      </c>
      <c r="L311" s="19" t="s">
        <v>36</v>
      </c>
      <c r="M311" s="19" t="s">
        <v>143</v>
      </c>
      <c r="N311" s="19" t="s">
        <v>32</v>
      </c>
      <c r="O311" s="19" t="s">
        <v>41</v>
      </c>
      <c r="Q311" s="20">
        <f t="shared" si="43"/>
        <v>6</v>
      </c>
      <c r="R311" s="20">
        <f t="shared" si="44"/>
        <v>4</v>
      </c>
      <c r="S311" s="20">
        <f t="shared" si="45"/>
        <v>4</v>
      </c>
      <c r="T311" s="20">
        <f t="shared" si="46"/>
        <v>5</v>
      </c>
      <c r="U311" s="20">
        <f t="shared" si="47"/>
        <v>7</v>
      </c>
      <c r="W311" s="20" t="str">
        <f t="shared" si="48"/>
        <v>M4</v>
      </c>
      <c r="X311" s="20" t="str">
        <f t="shared" si="49"/>
        <v>M2</v>
      </c>
      <c r="Y311" s="20" t="str">
        <f t="shared" si="50"/>
        <v>M2</v>
      </c>
      <c r="Z311" s="20" t="str">
        <f t="shared" si="51"/>
        <v>M3</v>
      </c>
      <c r="AA311" s="20" t="str">
        <f t="shared" si="52"/>
        <v>A</v>
      </c>
    </row>
    <row r="312" spans="10:27" ht="16.5">
      <c r="J312" s="29">
        <v>308</v>
      </c>
      <c r="K312" s="19" t="s">
        <v>41</v>
      </c>
      <c r="L312" s="19" t="s">
        <v>142</v>
      </c>
      <c r="M312" s="19" t="s">
        <v>138</v>
      </c>
      <c r="N312" s="19" t="s">
        <v>42</v>
      </c>
      <c r="O312" s="19" t="s">
        <v>43</v>
      </c>
      <c r="Q312" s="20">
        <f t="shared" si="43"/>
        <v>7</v>
      </c>
      <c r="R312" s="20">
        <f t="shared" si="44"/>
        <v>5</v>
      </c>
      <c r="S312" s="20">
        <f t="shared" si="45"/>
        <v>8</v>
      </c>
      <c r="T312" s="20">
        <f t="shared" si="46"/>
        <v>8</v>
      </c>
      <c r="U312" s="20">
        <f t="shared" si="47"/>
        <v>9</v>
      </c>
      <c r="W312" s="20" t="str">
        <f t="shared" si="48"/>
        <v>A</v>
      </c>
      <c r="X312" s="20" t="str">
        <f t="shared" si="49"/>
        <v>M3</v>
      </c>
      <c r="Y312" s="20" t="str">
        <f t="shared" si="50"/>
        <v>K</v>
      </c>
      <c r="Z312" s="20" t="str">
        <f t="shared" si="51"/>
        <v>K</v>
      </c>
      <c r="AA312" s="20" t="str">
        <f t="shared" si="52"/>
        <v>Q</v>
      </c>
    </row>
    <row r="313" spans="10:27" ht="16.5">
      <c r="J313" s="29">
        <v>309</v>
      </c>
      <c r="K313" s="19" t="s">
        <v>43</v>
      </c>
      <c r="L313" s="19" t="s">
        <v>42</v>
      </c>
      <c r="M313" s="19" t="s">
        <v>41</v>
      </c>
      <c r="N313" s="19" t="s">
        <v>64</v>
      </c>
      <c r="O313" s="19" t="s">
        <v>44</v>
      </c>
      <c r="Q313" s="20">
        <f t="shared" si="43"/>
        <v>9</v>
      </c>
      <c r="R313" s="20">
        <f t="shared" si="44"/>
        <v>8</v>
      </c>
      <c r="S313" s="20">
        <f t="shared" si="45"/>
        <v>7</v>
      </c>
      <c r="T313" s="20">
        <f t="shared" si="46"/>
        <v>11</v>
      </c>
      <c r="U313" s="20">
        <f t="shared" si="47"/>
        <v>10</v>
      </c>
      <c r="W313" s="20" t="str">
        <f t="shared" si="48"/>
        <v>Q</v>
      </c>
      <c r="X313" s="20" t="str">
        <f t="shared" si="49"/>
        <v>K</v>
      </c>
      <c r="Y313" s="20" t="str">
        <f t="shared" si="50"/>
        <v>A</v>
      </c>
      <c r="Z313" s="20" t="str">
        <f t="shared" si="51"/>
        <v>M1G</v>
      </c>
      <c r="AA313" s="20" t="str">
        <f t="shared" si="52"/>
        <v>J</v>
      </c>
    </row>
    <row r="314" spans="10:27" ht="16.5">
      <c r="J314" s="16">
        <v>310</v>
      </c>
      <c r="K314" s="19" t="s">
        <v>41</v>
      </c>
      <c r="L314" s="19" t="s">
        <v>36</v>
      </c>
      <c r="M314" s="19" t="s">
        <v>34</v>
      </c>
      <c r="N314" s="19" t="s">
        <v>43</v>
      </c>
      <c r="O314" s="19" t="s">
        <v>44</v>
      </c>
      <c r="Q314" s="20">
        <f t="shared" si="43"/>
        <v>7</v>
      </c>
      <c r="R314" s="20">
        <f t="shared" si="44"/>
        <v>4</v>
      </c>
      <c r="S314" s="20">
        <f t="shared" si="45"/>
        <v>2</v>
      </c>
      <c r="T314" s="20">
        <f t="shared" si="46"/>
        <v>9</v>
      </c>
      <c r="U314" s="20">
        <f t="shared" si="47"/>
        <v>10</v>
      </c>
      <c r="W314" s="20" t="str">
        <f t="shared" si="48"/>
        <v>A</v>
      </c>
      <c r="X314" s="20" t="str">
        <f t="shared" si="49"/>
        <v>M2</v>
      </c>
      <c r="Y314" s="20" t="str">
        <f t="shared" si="50"/>
        <v>Scatter</v>
      </c>
      <c r="Z314" s="20" t="str">
        <f t="shared" si="51"/>
        <v>Q</v>
      </c>
      <c r="AA314" s="20" t="str">
        <f t="shared" si="52"/>
        <v>J</v>
      </c>
    </row>
    <row r="315" spans="10:27" ht="16.5">
      <c r="J315" s="16">
        <v>311</v>
      </c>
      <c r="K315" s="19" t="s">
        <v>36</v>
      </c>
      <c r="L315" s="19" t="s">
        <v>78</v>
      </c>
      <c r="M315" s="19" t="s">
        <v>41</v>
      </c>
      <c r="N315" s="19" t="s">
        <v>137</v>
      </c>
      <c r="O315" s="19" t="s">
        <v>36</v>
      </c>
      <c r="Q315" s="20">
        <f t="shared" si="43"/>
        <v>4</v>
      </c>
      <c r="R315" s="20">
        <f t="shared" si="44"/>
        <v>18</v>
      </c>
      <c r="S315" s="20">
        <f t="shared" si="45"/>
        <v>7</v>
      </c>
      <c r="T315" s="20">
        <f t="shared" si="46"/>
        <v>7</v>
      </c>
      <c r="U315" s="20">
        <f t="shared" si="47"/>
        <v>4</v>
      </c>
      <c r="W315" s="20" t="str">
        <f t="shared" si="48"/>
        <v>M2</v>
      </c>
      <c r="X315" s="20" t="str">
        <f t="shared" si="49"/>
        <v>JG</v>
      </c>
      <c r="Y315" s="20" t="str">
        <f t="shared" si="50"/>
        <v>A</v>
      </c>
      <c r="Z315" s="20" t="str">
        <f t="shared" si="51"/>
        <v>A</v>
      </c>
      <c r="AA315" s="20" t="str">
        <f t="shared" si="52"/>
        <v>M2</v>
      </c>
    </row>
    <row r="316" spans="10:27" ht="16.5">
      <c r="J316" s="29">
        <v>312</v>
      </c>
      <c r="K316" s="19" t="s">
        <v>35</v>
      </c>
      <c r="L316" s="19" t="s">
        <v>41</v>
      </c>
      <c r="M316" s="19" t="s">
        <v>76</v>
      </c>
      <c r="N316" s="19" t="s">
        <v>43</v>
      </c>
      <c r="O316" s="19" t="s">
        <v>42</v>
      </c>
      <c r="Q316" s="20">
        <f t="shared" si="43"/>
        <v>3</v>
      </c>
      <c r="R316" s="20">
        <f t="shared" si="44"/>
        <v>7</v>
      </c>
      <c r="S316" s="20">
        <f t="shared" si="45"/>
        <v>17</v>
      </c>
      <c r="T316" s="20">
        <f t="shared" si="46"/>
        <v>9</v>
      </c>
      <c r="U316" s="20">
        <f t="shared" si="47"/>
        <v>8</v>
      </c>
      <c r="W316" s="20" t="str">
        <f t="shared" si="48"/>
        <v>M1</v>
      </c>
      <c r="X316" s="20" t="str">
        <f t="shared" si="49"/>
        <v>A</v>
      </c>
      <c r="Y316" s="20" t="str">
        <f t="shared" si="50"/>
        <v>QG</v>
      </c>
      <c r="Z316" s="20" t="str">
        <f t="shared" si="51"/>
        <v>Q</v>
      </c>
      <c r="AA316" s="20" t="str">
        <f t="shared" si="52"/>
        <v>K</v>
      </c>
    </row>
    <row r="317" spans="10:27" ht="16.5">
      <c r="J317" s="29">
        <v>313</v>
      </c>
      <c r="K317" s="19" t="s">
        <v>33</v>
      </c>
      <c r="L317" s="19" t="s">
        <v>33</v>
      </c>
      <c r="M317" s="19" t="s">
        <v>140</v>
      </c>
      <c r="N317" s="19" t="s">
        <v>42</v>
      </c>
      <c r="O317" s="19" t="s">
        <v>42</v>
      </c>
      <c r="Q317" s="20">
        <f t="shared" si="43"/>
        <v>6</v>
      </c>
      <c r="R317" s="20">
        <f t="shared" si="44"/>
        <v>6</v>
      </c>
      <c r="S317" s="20">
        <f t="shared" si="45"/>
        <v>10</v>
      </c>
      <c r="T317" s="20">
        <f t="shared" si="46"/>
        <v>8</v>
      </c>
      <c r="U317" s="20">
        <f t="shared" si="47"/>
        <v>8</v>
      </c>
      <c r="W317" s="20" t="str">
        <f t="shared" si="48"/>
        <v>M4</v>
      </c>
      <c r="X317" s="20" t="str">
        <f t="shared" si="49"/>
        <v>M4</v>
      </c>
      <c r="Y317" s="20" t="str">
        <f t="shared" si="50"/>
        <v>J</v>
      </c>
      <c r="Z317" s="20" t="str">
        <f t="shared" si="51"/>
        <v>K</v>
      </c>
      <c r="AA317" s="20" t="str">
        <f t="shared" si="52"/>
        <v>K</v>
      </c>
    </row>
    <row r="318" spans="10:27" ht="16.5">
      <c r="J318" s="29">
        <v>314</v>
      </c>
      <c r="K318" s="19" t="s">
        <v>44</v>
      </c>
      <c r="L318" s="19" t="s">
        <v>72</v>
      </c>
      <c r="M318" s="19" t="s">
        <v>32</v>
      </c>
      <c r="N318" s="19" t="s">
        <v>34</v>
      </c>
      <c r="O318" s="19" t="s">
        <v>44</v>
      </c>
      <c r="Q318" s="20">
        <f t="shared" si="43"/>
        <v>10</v>
      </c>
      <c r="R318" s="20">
        <f t="shared" si="44"/>
        <v>15</v>
      </c>
      <c r="S318" s="20">
        <f t="shared" si="45"/>
        <v>5</v>
      </c>
      <c r="T318" s="20">
        <f t="shared" si="46"/>
        <v>2</v>
      </c>
      <c r="U318" s="20">
        <f t="shared" si="47"/>
        <v>10</v>
      </c>
      <c r="W318" s="20" t="str">
        <f t="shared" si="48"/>
        <v>J</v>
      </c>
      <c r="X318" s="20" t="str">
        <f t="shared" si="49"/>
        <v>AG</v>
      </c>
      <c r="Y318" s="20" t="str">
        <f t="shared" si="50"/>
        <v>M3</v>
      </c>
      <c r="Z318" s="20" t="str">
        <f t="shared" si="51"/>
        <v>Scatter</v>
      </c>
      <c r="AA318" s="20" t="str">
        <f t="shared" si="52"/>
        <v>J</v>
      </c>
    </row>
    <row r="319" spans="10:27" ht="16.5">
      <c r="J319" s="16">
        <v>315</v>
      </c>
      <c r="K319" s="19" t="s">
        <v>43</v>
      </c>
      <c r="L319" s="19" t="s">
        <v>41</v>
      </c>
      <c r="M319" s="19" t="s">
        <v>138</v>
      </c>
      <c r="N319" s="19" t="s">
        <v>44</v>
      </c>
      <c r="O319" s="19" t="s">
        <v>32</v>
      </c>
      <c r="Q319" s="20">
        <f t="shared" si="43"/>
        <v>9</v>
      </c>
      <c r="R319" s="20">
        <f t="shared" si="44"/>
        <v>7</v>
      </c>
      <c r="S319" s="20">
        <f t="shared" si="45"/>
        <v>8</v>
      </c>
      <c r="T319" s="20">
        <f t="shared" si="46"/>
        <v>10</v>
      </c>
      <c r="U319" s="20">
        <f t="shared" si="47"/>
        <v>5</v>
      </c>
      <c r="W319" s="20" t="str">
        <f t="shared" si="48"/>
        <v>Q</v>
      </c>
      <c r="X319" s="20" t="str">
        <f t="shared" si="49"/>
        <v>A</v>
      </c>
      <c r="Y319" s="20" t="str">
        <f t="shared" si="50"/>
        <v>K</v>
      </c>
      <c r="Z319" s="20" t="str">
        <f t="shared" si="51"/>
        <v>J</v>
      </c>
      <c r="AA319" s="20" t="str">
        <f t="shared" si="52"/>
        <v>M3</v>
      </c>
    </row>
    <row r="320" spans="10:27" ht="16.5">
      <c r="J320" s="16">
        <v>316</v>
      </c>
      <c r="K320" s="19" t="s">
        <v>41</v>
      </c>
      <c r="L320" s="19" t="s">
        <v>33</v>
      </c>
      <c r="M320" s="19" t="s">
        <v>143</v>
      </c>
      <c r="N320" s="19" t="s">
        <v>32</v>
      </c>
      <c r="O320" s="19" t="s">
        <v>42</v>
      </c>
      <c r="Q320" s="20">
        <f t="shared" si="43"/>
        <v>7</v>
      </c>
      <c r="R320" s="20">
        <f t="shared" si="44"/>
        <v>6</v>
      </c>
      <c r="S320" s="20">
        <f t="shared" si="45"/>
        <v>4</v>
      </c>
      <c r="T320" s="20">
        <f t="shared" si="46"/>
        <v>5</v>
      </c>
      <c r="U320" s="20">
        <f t="shared" si="47"/>
        <v>8</v>
      </c>
      <c r="W320" s="20" t="str">
        <f t="shared" si="48"/>
        <v>A</v>
      </c>
      <c r="X320" s="20" t="str">
        <f t="shared" si="49"/>
        <v>M4</v>
      </c>
      <c r="Y320" s="20" t="str">
        <f t="shared" si="50"/>
        <v>M2</v>
      </c>
      <c r="Z320" s="20" t="str">
        <f t="shared" si="51"/>
        <v>M3</v>
      </c>
      <c r="AA320" s="20" t="str">
        <f t="shared" si="52"/>
        <v>K</v>
      </c>
    </row>
    <row r="321" spans="10:27" ht="16.5">
      <c r="J321" s="29">
        <v>317</v>
      </c>
      <c r="K321" s="19" t="s">
        <v>42</v>
      </c>
      <c r="L321" s="19" t="s">
        <v>44</v>
      </c>
      <c r="M321" s="19" t="s">
        <v>141</v>
      </c>
      <c r="N321" s="19" t="s">
        <v>76</v>
      </c>
      <c r="O321" s="19" t="s">
        <v>32</v>
      </c>
      <c r="Q321" s="20">
        <f t="shared" si="43"/>
        <v>8</v>
      </c>
      <c r="R321" s="20">
        <f t="shared" si="44"/>
        <v>10</v>
      </c>
      <c r="S321" s="20">
        <f t="shared" si="45"/>
        <v>6</v>
      </c>
      <c r="T321" s="20">
        <f t="shared" si="46"/>
        <v>17</v>
      </c>
      <c r="U321" s="20">
        <f t="shared" si="47"/>
        <v>5</v>
      </c>
      <c r="W321" s="20" t="str">
        <f t="shared" si="48"/>
        <v>K</v>
      </c>
      <c r="X321" s="20" t="str">
        <f t="shared" si="49"/>
        <v>J</v>
      </c>
      <c r="Y321" s="20" t="str">
        <f t="shared" si="50"/>
        <v>M4</v>
      </c>
      <c r="Z321" s="20" t="str">
        <f t="shared" si="51"/>
        <v>QG</v>
      </c>
      <c r="AA321" s="20" t="str">
        <f t="shared" si="52"/>
        <v>M3</v>
      </c>
    </row>
    <row r="322" spans="10:27" ht="16.5">
      <c r="J322" s="29">
        <v>318</v>
      </c>
      <c r="K322" s="19" t="s">
        <v>36</v>
      </c>
      <c r="L322" s="19" t="s">
        <v>36</v>
      </c>
      <c r="M322" s="19" t="s">
        <v>78</v>
      </c>
      <c r="N322" s="19" t="s">
        <v>72</v>
      </c>
      <c r="O322" s="19" t="s">
        <v>41</v>
      </c>
      <c r="Q322" s="20">
        <f t="shared" si="43"/>
        <v>4</v>
      </c>
      <c r="R322" s="20">
        <f t="shared" si="44"/>
        <v>4</v>
      </c>
      <c r="S322" s="20">
        <f t="shared" si="45"/>
        <v>18</v>
      </c>
      <c r="T322" s="20">
        <f t="shared" si="46"/>
        <v>15</v>
      </c>
      <c r="U322" s="20">
        <f t="shared" si="47"/>
        <v>7</v>
      </c>
      <c r="W322" s="20" t="str">
        <f t="shared" si="48"/>
        <v>M2</v>
      </c>
      <c r="X322" s="20" t="str">
        <f t="shared" si="49"/>
        <v>M2</v>
      </c>
      <c r="Y322" s="20" t="str">
        <f t="shared" si="50"/>
        <v>JG</v>
      </c>
      <c r="Z322" s="20" t="str">
        <f t="shared" si="51"/>
        <v>AG</v>
      </c>
      <c r="AA322" s="20" t="str">
        <f t="shared" si="52"/>
        <v>A</v>
      </c>
    </row>
    <row r="323" spans="10:27" ht="16.5">
      <c r="J323" s="29">
        <v>319</v>
      </c>
      <c r="K323" s="19" t="s">
        <v>32</v>
      </c>
      <c r="L323" s="19" t="s">
        <v>33</v>
      </c>
      <c r="M323" s="19" t="s">
        <v>138</v>
      </c>
      <c r="N323" s="19" t="s">
        <v>43</v>
      </c>
      <c r="O323" s="19" t="s">
        <v>42</v>
      </c>
      <c r="Q323" s="20">
        <f t="shared" si="43"/>
        <v>5</v>
      </c>
      <c r="R323" s="20">
        <f t="shared" si="44"/>
        <v>6</v>
      </c>
      <c r="S323" s="20">
        <f t="shared" si="45"/>
        <v>8</v>
      </c>
      <c r="T323" s="20">
        <f t="shared" si="46"/>
        <v>9</v>
      </c>
      <c r="U323" s="20">
        <f t="shared" si="47"/>
        <v>8</v>
      </c>
      <c r="W323" s="20" t="str">
        <f t="shared" si="48"/>
        <v>M3</v>
      </c>
      <c r="X323" s="20" t="str">
        <f t="shared" si="49"/>
        <v>M4</v>
      </c>
      <c r="Y323" s="20" t="str">
        <f t="shared" si="50"/>
        <v>K</v>
      </c>
      <c r="Z323" s="20" t="str">
        <f t="shared" si="51"/>
        <v>Q</v>
      </c>
      <c r="AA323" s="20" t="str">
        <f t="shared" si="52"/>
        <v>K</v>
      </c>
    </row>
    <row r="324" spans="10:27" ht="16.5">
      <c r="J324" s="16">
        <v>320</v>
      </c>
      <c r="K324" s="19" t="s">
        <v>36</v>
      </c>
      <c r="L324" s="19" t="s">
        <v>42</v>
      </c>
      <c r="M324" s="19" t="s">
        <v>78</v>
      </c>
      <c r="N324" s="19" t="s">
        <v>77</v>
      </c>
      <c r="O324" s="19" t="s">
        <v>43</v>
      </c>
      <c r="Q324" s="20">
        <f t="shared" si="43"/>
        <v>4</v>
      </c>
      <c r="R324" s="20">
        <f t="shared" si="44"/>
        <v>8</v>
      </c>
      <c r="S324" s="20">
        <f t="shared" si="45"/>
        <v>18</v>
      </c>
      <c r="T324" s="20">
        <f t="shared" si="46"/>
        <v>18</v>
      </c>
      <c r="U324" s="20">
        <f t="shared" si="47"/>
        <v>9</v>
      </c>
      <c r="W324" s="20" t="str">
        <f t="shared" si="48"/>
        <v>M2</v>
      </c>
      <c r="X324" s="20" t="str">
        <f t="shared" si="49"/>
        <v>K</v>
      </c>
      <c r="Y324" s="20" t="str">
        <f t="shared" si="50"/>
        <v>JG</v>
      </c>
      <c r="Z324" s="20" t="str">
        <f t="shared" si="51"/>
        <v>JG</v>
      </c>
      <c r="AA324" s="20" t="str">
        <f t="shared" si="52"/>
        <v>Q</v>
      </c>
    </row>
    <row r="325" spans="10:27" ht="16.5">
      <c r="J325" s="16">
        <v>321</v>
      </c>
      <c r="K325" s="19" t="s">
        <v>32</v>
      </c>
      <c r="L325" s="19" t="s">
        <v>34</v>
      </c>
      <c r="M325" s="19" t="s">
        <v>41</v>
      </c>
      <c r="N325" s="19" t="s">
        <v>42</v>
      </c>
      <c r="O325" s="19" t="s">
        <v>36</v>
      </c>
      <c r="Q325" s="20">
        <f t="shared" ref="Q325:Q388" si="53">IF(K325="","",VLOOKUP(K325,$A:$H,8,FALSE))</f>
        <v>5</v>
      </c>
      <c r="R325" s="20">
        <f t="shared" ref="R325:R388" si="54">IF(L325="","",VLOOKUP(L325,$A:$H,8,FALSE))</f>
        <v>2</v>
      </c>
      <c r="S325" s="20">
        <f t="shared" ref="S325:S388" si="55">IF(M325="","",VLOOKUP(M325,$A:$H,8,FALSE))</f>
        <v>7</v>
      </c>
      <c r="T325" s="20">
        <f t="shared" ref="T325:T388" si="56">IF(N325="","",VLOOKUP(N325,$A:$H,8,FALSE))</f>
        <v>8</v>
      </c>
      <c r="U325" s="20">
        <f t="shared" ref="U325:U388" si="57">IF(O325="","",VLOOKUP(O325,$A:$H,8,FALSE))</f>
        <v>4</v>
      </c>
      <c r="W325" s="20" t="str">
        <f t="shared" ref="W325:W388" si="58">IF(K325="","",VLOOKUP(K325,$A:$H,2,FALSE))</f>
        <v>M3</v>
      </c>
      <c r="X325" s="20" t="str">
        <f t="shared" ref="X325:X388" si="59">IF(L325="","",VLOOKUP(L325,$A:$H,2,FALSE))</f>
        <v>Scatter</v>
      </c>
      <c r="Y325" s="20" t="str">
        <f t="shared" ref="Y325:Y388" si="60">IF(M325="","",VLOOKUP(M325,$A:$H,2,FALSE))</f>
        <v>A</v>
      </c>
      <c r="Z325" s="20" t="str">
        <f t="shared" ref="Z325:Z388" si="61">IF(N325="","",VLOOKUP(N325,$A:$H,2,FALSE))</f>
        <v>K</v>
      </c>
      <c r="AA325" s="20" t="str">
        <f t="shared" ref="AA325:AA388" si="62">IF(O325="","",VLOOKUP(O325,$A:$H,2,FALSE))</f>
        <v>M2</v>
      </c>
    </row>
    <row r="326" spans="10:27" ht="16.5">
      <c r="J326" s="29">
        <v>322</v>
      </c>
      <c r="K326" s="19" t="s">
        <v>42</v>
      </c>
      <c r="L326" s="19" t="s">
        <v>33</v>
      </c>
      <c r="M326" s="19" t="s">
        <v>75</v>
      </c>
      <c r="N326" s="19" t="s">
        <v>44</v>
      </c>
      <c r="O326" s="19" t="s">
        <v>33</v>
      </c>
      <c r="Q326" s="20">
        <f t="shared" si="53"/>
        <v>8</v>
      </c>
      <c r="R326" s="20">
        <f t="shared" si="54"/>
        <v>6</v>
      </c>
      <c r="S326" s="20">
        <f t="shared" si="55"/>
        <v>17</v>
      </c>
      <c r="T326" s="20">
        <f t="shared" si="56"/>
        <v>10</v>
      </c>
      <c r="U326" s="20">
        <f t="shared" si="57"/>
        <v>6</v>
      </c>
      <c r="W326" s="20" t="str">
        <f t="shared" si="58"/>
        <v>K</v>
      </c>
      <c r="X326" s="20" t="str">
        <f t="shared" si="59"/>
        <v>M4</v>
      </c>
      <c r="Y326" s="20" t="str">
        <f t="shared" si="60"/>
        <v>QG</v>
      </c>
      <c r="Z326" s="20" t="str">
        <f t="shared" si="61"/>
        <v>J</v>
      </c>
      <c r="AA326" s="20" t="str">
        <f t="shared" si="62"/>
        <v>M4</v>
      </c>
    </row>
    <row r="327" spans="10:27" ht="16.5">
      <c r="J327" s="29">
        <v>323</v>
      </c>
      <c r="K327" s="19" t="s">
        <v>41</v>
      </c>
      <c r="L327" s="19" t="s">
        <v>72</v>
      </c>
      <c r="M327" s="19" t="s">
        <v>138</v>
      </c>
      <c r="N327" s="19" t="s">
        <v>74</v>
      </c>
      <c r="O327" s="19" t="s">
        <v>42</v>
      </c>
      <c r="Q327" s="20">
        <f t="shared" si="53"/>
        <v>7</v>
      </c>
      <c r="R327" s="20">
        <f t="shared" si="54"/>
        <v>15</v>
      </c>
      <c r="S327" s="20">
        <f t="shared" si="55"/>
        <v>8</v>
      </c>
      <c r="T327" s="20">
        <f t="shared" si="56"/>
        <v>16</v>
      </c>
      <c r="U327" s="20">
        <f t="shared" si="57"/>
        <v>8</v>
      </c>
      <c r="W327" s="20" t="str">
        <f t="shared" si="58"/>
        <v>A</v>
      </c>
      <c r="X327" s="20" t="str">
        <f t="shared" si="59"/>
        <v>AG</v>
      </c>
      <c r="Y327" s="20" t="str">
        <f t="shared" si="60"/>
        <v>K</v>
      </c>
      <c r="Z327" s="20" t="str">
        <f t="shared" si="61"/>
        <v>KG</v>
      </c>
      <c r="AA327" s="20" t="str">
        <f t="shared" si="62"/>
        <v>K</v>
      </c>
    </row>
    <row r="328" spans="10:27" ht="16.5">
      <c r="J328" s="29">
        <v>324</v>
      </c>
      <c r="K328" s="19" t="s">
        <v>32</v>
      </c>
      <c r="L328" s="19" t="s">
        <v>41</v>
      </c>
      <c r="M328" s="19" t="s">
        <v>35</v>
      </c>
      <c r="N328" s="19" t="s">
        <v>36</v>
      </c>
      <c r="O328" s="19" t="s">
        <v>32</v>
      </c>
      <c r="Q328" s="20">
        <f t="shared" si="53"/>
        <v>5</v>
      </c>
      <c r="R328" s="20">
        <f t="shared" si="54"/>
        <v>7</v>
      </c>
      <c r="S328" s="20">
        <f t="shared" si="55"/>
        <v>3</v>
      </c>
      <c r="T328" s="20">
        <f t="shared" si="56"/>
        <v>4</v>
      </c>
      <c r="U328" s="20">
        <f t="shared" si="57"/>
        <v>5</v>
      </c>
      <c r="W328" s="20" t="str">
        <f t="shared" si="58"/>
        <v>M3</v>
      </c>
      <c r="X328" s="20" t="str">
        <f t="shared" si="59"/>
        <v>A</v>
      </c>
      <c r="Y328" s="20" t="str">
        <f t="shared" si="60"/>
        <v>M1</v>
      </c>
      <c r="Z328" s="20" t="str">
        <f t="shared" si="61"/>
        <v>M2</v>
      </c>
      <c r="AA328" s="20" t="str">
        <f t="shared" si="62"/>
        <v>M3</v>
      </c>
    </row>
    <row r="329" spans="10:27" ht="16.5">
      <c r="J329" s="16">
        <v>325</v>
      </c>
      <c r="K329" s="19" t="s">
        <v>33</v>
      </c>
      <c r="L329" s="19" t="s">
        <v>36</v>
      </c>
      <c r="M329" s="19" t="s">
        <v>32</v>
      </c>
      <c r="N329" s="19" t="s">
        <v>36</v>
      </c>
      <c r="O329" s="19" t="s">
        <v>44</v>
      </c>
      <c r="Q329" s="20">
        <f t="shared" si="53"/>
        <v>6</v>
      </c>
      <c r="R329" s="20">
        <f t="shared" si="54"/>
        <v>4</v>
      </c>
      <c r="S329" s="20">
        <f t="shared" si="55"/>
        <v>5</v>
      </c>
      <c r="T329" s="20">
        <f t="shared" si="56"/>
        <v>4</v>
      </c>
      <c r="U329" s="20">
        <f t="shared" si="57"/>
        <v>10</v>
      </c>
      <c r="W329" s="20" t="str">
        <f t="shared" si="58"/>
        <v>M4</v>
      </c>
      <c r="X329" s="20" t="str">
        <f t="shared" si="59"/>
        <v>M2</v>
      </c>
      <c r="Y329" s="20" t="str">
        <f t="shared" si="60"/>
        <v>M3</v>
      </c>
      <c r="Z329" s="20" t="str">
        <f t="shared" si="61"/>
        <v>M2</v>
      </c>
      <c r="AA329" s="20" t="str">
        <f t="shared" si="62"/>
        <v>J</v>
      </c>
    </row>
    <row r="330" spans="10:27" ht="16.5">
      <c r="J330" s="16">
        <v>326</v>
      </c>
      <c r="K330" s="19" t="s">
        <v>43</v>
      </c>
      <c r="L330" s="19" t="s">
        <v>70</v>
      </c>
      <c r="M330" s="19" t="s">
        <v>32</v>
      </c>
      <c r="N330" s="19" t="s">
        <v>41</v>
      </c>
      <c r="O330" s="19" t="s">
        <v>33</v>
      </c>
      <c r="Q330" s="20">
        <f t="shared" si="53"/>
        <v>9</v>
      </c>
      <c r="R330" s="20">
        <f t="shared" si="54"/>
        <v>14</v>
      </c>
      <c r="S330" s="20">
        <f t="shared" si="55"/>
        <v>5</v>
      </c>
      <c r="T330" s="20">
        <f t="shared" si="56"/>
        <v>7</v>
      </c>
      <c r="U330" s="20">
        <f t="shared" si="57"/>
        <v>6</v>
      </c>
      <c r="W330" s="20" t="str">
        <f t="shared" si="58"/>
        <v>Q</v>
      </c>
      <c r="X330" s="20" t="str">
        <f t="shared" si="59"/>
        <v>M4G</v>
      </c>
      <c r="Y330" s="20" t="str">
        <f t="shared" si="60"/>
        <v>M3</v>
      </c>
      <c r="Z330" s="20" t="str">
        <f t="shared" si="61"/>
        <v>A</v>
      </c>
      <c r="AA330" s="20" t="str">
        <f t="shared" si="62"/>
        <v>M4</v>
      </c>
    </row>
    <row r="331" spans="10:27" ht="16.5">
      <c r="J331" s="29">
        <v>327</v>
      </c>
      <c r="K331" s="19" t="s">
        <v>41</v>
      </c>
      <c r="L331" s="19" t="s">
        <v>212</v>
      </c>
      <c r="M331" s="19" t="s">
        <v>143</v>
      </c>
      <c r="N331" s="19" t="s">
        <v>32</v>
      </c>
      <c r="O331" s="19" t="s">
        <v>44</v>
      </c>
      <c r="Q331" s="20">
        <f t="shared" si="53"/>
        <v>7</v>
      </c>
      <c r="R331" s="20">
        <f t="shared" si="54"/>
        <v>3</v>
      </c>
      <c r="S331" s="20">
        <f t="shared" si="55"/>
        <v>4</v>
      </c>
      <c r="T331" s="20">
        <f t="shared" si="56"/>
        <v>5</v>
      </c>
      <c r="U331" s="20">
        <f t="shared" si="57"/>
        <v>10</v>
      </c>
      <c r="W331" s="20" t="str">
        <f t="shared" si="58"/>
        <v>A</v>
      </c>
      <c r="X331" s="20" t="str">
        <f t="shared" si="59"/>
        <v>M1</v>
      </c>
      <c r="Y331" s="20" t="str">
        <f t="shared" si="60"/>
        <v>M2</v>
      </c>
      <c r="Z331" s="20" t="str">
        <f t="shared" si="61"/>
        <v>M3</v>
      </c>
      <c r="AA331" s="20" t="str">
        <f t="shared" si="62"/>
        <v>J</v>
      </c>
    </row>
    <row r="332" spans="10:27" ht="16.5">
      <c r="J332" s="29">
        <v>328</v>
      </c>
      <c r="K332" s="19" t="s">
        <v>42</v>
      </c>
      <c r="L332" s="19" t="s">
        <v>36</v>
      </c>
      <c r="M332" s="19" t="s">
        <v>43</v>
      </c>
      <c r="N332" s="19" t="s">
        <v>32</v>
      </c>
      <c r="O332" s="19" t="s">
        <v>42</v>
      </c>
      <c r="Q332" s="20">
        <f t="shared" si="53"/>
        <v>8</v>
      </c>
      <c r="R332" s="20">
        <f t="shared" si="54"/>
        <v>4</v>
      </c>
      <c r="S332" s="20">
        <f t="shared" si="55"/>
        <v>9</v>
      </c>
      <c r="T332" s="20">
        <f t="shared" si="56"/>
        <v>5</v>
      </c>
      <c r="U332" s="20">
        <f t="shared" si="57"/>
        <v>8</v>
      </c>
      <c r="W332" s="20" t="str">
        <f t="shared" si="58"/>
        <v>K</v>
      </c>
      <c r="X332" s="20" t="str">
        <f t="shared" si="59"/>
        <v>M2</v>
      </c>
      <c r="Y332" s="20" t="str">
        <f t="shared" si="60"/>
        <v>Q</v>
      </c>
      <c r="Z332" s="20" t="str">
        <f t="shared" si="61"/>
        <v>M3</v>
      </c>
      <c r="AA332" s="20" t="str">
        <f t="shared" si="62"/>
        <v>K</v>
      </c>
    </row>
    <row r="333" spans="10:27" ht="16.5">
      <c r="J333" s="29">
        <v>329</v>
      </c>
      <c r="K333" s="19" t="s">
        <v>35</v>
      </c>
      <c r="L333" s="19" t="s">
        <v>42</v>
      </c>
      <c r="M333" s="19" t="s">
        <v>140</v>
      </c>
      <c r="N333" s="19" t="s">
        <v>74</v>
      </c>
      <c r="O333" s="19" t="s">
        <v>44</v>
      </c>
      <c r="Q333" s="20">
        <f t="shared" si="53"/>
        <v>3</v>
      </c>
      <c r="R333" s="20">
        <f t="shared" si="54"/>
        <v>8</v>
      </c>
      <c r="S333" s="20">
        <f t="shared" si="55"/>
        <v>10</v>
      </c>
      <c r="T333" s="20">
        <f t="shared" si="56"/>
        <v>16</v>
      </c>
      <c r="U333" s="20">
        <f t="shared" si="57"/>
        <v>10</v>
      </c>
      <c r="W333" s="20" t="str">
        <f t="shared" si="58"/>
        <v>M1</v>
      </c>
      <c r="X333" s="20" t="str">
        <f t="shared" si="59"/>
        <v>K</v>
      </c>
      <c r="Y333" s="20" t="str">
        <f t="shared" si="60"/>
        <v>J</v>
      </c>
      <c r="Z333" s="20" t="str">
        <f t="shared" si="61"/>
        <v>KG</v>
      </c>
      <c r="AA333" s="20" t="str">
        <f t="shared" si="62"/>
        <v>J</v>
      </c>
    </row>
    <row r="334" spans="10:27" ht="16.5">
      <c r="J334" s="16">
        <v>330</v>
      </c>
      <c r="K334" s="19" t="s">
        <v>44</v>
      </c>
      <c r="L334" s="19" t="s">
        <v>33</v>
      </c>
      <c r="M334" s="19" t="s">
        <v>74</v>
      </c>
      <c r="N334" s="19" t="s">
        <v>35</v>
      </c>
      <c r="O334" s="19" t="s">
        <v>35</v>
      </c>
      <c r="Q334" s="20">
        <f t="shared" si="53"/>
        <v>10</v>
      </c>
      <c r="R334" s="20">
        <f t="shared" si="54"/>
        <v>6</v>
      </c>
      <c r="S334" s="20">
        <f t="shared" si="55"/>
        <v>16</v>
      </c>
      <c r="T334" s="20">
        <f t="shared" si="56"/>
        <v>3</v>
      </c>
      <c r="U334" s="20">
        <f t="shared" si="57"/>
        <v>3</v>
      </c>
      <c r="W334" s="20" t="str">
        <f t="shared" si="58"/>
        <v>J</v>
      </c>
      <c r="X334" s="20" t="str">
        <f t="shared" si="59"/>
        <v>M4</v>
      </c>
      <c r="Y334" s="20" t="str">
        <f t="shared" si="60"/>
        <v>KG</v>
      </c>
      <c r="Z334" s="20" t="str">
        <f t="shared" si="61"/>
        <v>M1</v>
      </c>
      <c r="AA334" s="20" t="str">
        <f t="shared" si="62"/>
        <v>M1</v>
      </c>
    </row>
    <row r="335" spans="10:27" ht="16.5">
      <c r="J335" s="16">
        <v>331</v>
      </c>
      <c r="K335" s="19" t="s">
        <v>32</v>
      </c>
      <c r="L335" s="19" t="s">
        <v>41</v>
      </c>
      <c r="M335" s="19" t="s">
        <v>32</v>
      </c>
      <c r="N335" s="19" t="s">
        <v>33</v>
      </c>
      <c r="O335" s="19" t="s">
        <v>36</v>
      </c>
      <c r="Q335" s="20">
        <f t="shared" si="53"/>
        <v>5</v>
      </c>
      <c r="R335" s="20">
        <f t="shared" si="54"/>
        <v>7</v>
      </c>
      <c r="S335" s="20">
        <f t="shared" si="55"/>
        <v>5</v>
      </c>
      <c r="T335" s="20">
        <f t="shared" si="56"/>
        <v>6</v>
      </c>
      <c r="U335" s="20">
        <f t="shared" si="57"/>
        <v>4</v>
      </c>
      <c r="W335" s="20" t="str">
        <f t="shared" si="58"/>
        <v>M3</v>
      </c>
      <c r="X335" s="20" t="str">
        <f t="shared" si="59"/>
        <v>A</v>
      </c>
      <c r="Y335" s="20" t="str">
        <f t="shared" si="60"/>
        <v>M3</v>
      </c>
      <c r="Z335" s="20" t="str">
        <f t="shared" si="61"/>
        <v>M4</v>
      </c>
      <c r="AA335" s="20" t="str">
        <f t="shared" si="62"/>
        <v>M2</v>
      </c>
    </row>
    <row r="336" spans="10:27" ht="16.5">
      <c r="J336" s="29">
        <v>332</v>
      </c>
      <c r="K336" s="19" t="s">
        <v>36</v>
      </c>
      <c r="L336" s="19" t="s">
        <v>33</v>
      </c>
      <c r="M336" s="19" t="s">
        <v>143</v>
      </c>
      <c r="N336" s="19" t="s">
        <v>43</v>
      </c>
      <c r="O336" s="19" t="s">
        <v>32</v>
      </c>
      <c r="Q336" s="20">
        <f t="shared" si="53"/>
        <v>4</v>
      </c>
      <c r="R336" s="20">
        <f t="shared" si="54"/>
        <v>6</v>
      </c>
      <c r="S336" s="20">
        <f t="shared" si="55"/>
        <v>4</v>
      </c>
      <c r="T336" s="20">
        <f t="shared" si="56"/>
        <v>9</v>
      </c>
      <c r="U336" s="20">
        <f t="shared" si="57"/>
        <v>5</v>
      </c>
      <c r="W336" s="20" t="str">
        <f t="shared" si="58"/>
        <v>M2</v>
      </c>
      <c r="X336" s="20" t="str">
        <f t="shared" si="59"/>
        <v>M4</v>
      </c>
      <c r="Y336" s="20" t="str">
        <f t="shared" si="60"/>
        <v>M2</v>
      </c>
      <c r="Z336" s="20" t="str">
        <f t="shared" si="61"/>
        <v>Q</v>
      </c>
      <c r="AA336" s="20" t="str">
        <f t="shared" si="62"/>
        <v>M3</v>
      </c>
    </row>
    <row r="337" spans="10:27" ht="16.5">
      <c r="J337" s="29">
        <v>333</v>
      </c>
      <c r="K337" s="19" t="s">
        <v>138</v>
      </c>
      <c r="L337" s="19" t="s">
        <v>34</v>
      </c>
      <c r="M337" s="19" t="s">
        <v>141</v>
      </c>
      <c r="N337" s="19" t="s">
        <v>41</v>
      </c>
      <c r="O337" s="19" t="s">
        <v>43</v>
      </c>
      <c r="Q337" s="20">
        <f t="shared" si="53"/>
        <v>8</v>
      </c>
      <c r="R337" s="20">
        <f t="shared" si="54"/>
        <v>2</v>
      </c>
      <c r="S337" s="20">
        <f t="shared" si="55"/>
        <v>6</v>
      </c>
      <c r="T337" s="20">
        <f t="shared" si="56"/>
        <v>7</v>
      </c>
      <c r="U337" s="20">
        <f t="shared" si="57"/>
        <v>9</v>
      </c>
      <c r="W337" s="20" t="str">
        <f t="shared" si="58"/>
        <v>K</v>
      </c>
      <c r="X337" s="20" t="str">
        <f t="shared" si="59"/>
        <v>Scatter</v>
      </c>
      <c r="Y337" s="20" t="str">
        <f t="shared" si="60"/>
        <v>M4</v>
      </c>
      <c r="Z337" s="20" t="str">
        <f t="shared" si="61"/>
        <v>A</v>
      </c>
      <c r="AA337" s="20" t="str">
        <f t="shared" si="62"/>
        <v>Q</v>
      </c>
    </row>
    <row r="338" spans="10:27" ht="16.5">
      <c r="J338" s="29">
        <v>334</v>
      </c>
      <c r="K338" s="19" t="s">
        <v>140</v>
      </c>
      <c r="L338" s="19" t="s">
        <v>36</v>
      </c>
      <c r="M338" s="19" t="s">
        <v>43</v>
      </c>
      <c r="N338" s="19" t="s">
        <v>43</v>
      </c>
      <c r="O338" s="19" t="s">
        <v>36</v>
      </c>
      <c r="Q338" s="20">
        <f t="shared" si="53"/>
        <v>10</v>
      </c>
      <c r="R338" s="20">
        <f t="shared" si="54"/>
        <v>4</v>
      </c>
      <c r="S338" s="20">
        <f t="shared" si="55"/>
        <v>9</v>
      </c>
      <c r="T338" s="20">
        <f t="shared" si="56"/>
        <v>9</v>
      </c>
      <c r="U338" s="20">
        <f t="shared" si="57"/>
        <v>4</v>
      </c>
      <c r="W338" s="20" t="str">
        <f t="shared" si="58"/>
        <v>J</v>
      </c>
      <c r="X338" s="20" t="str">
        <f t="shared" si="59"/>
        <v>M2</v>
      </c>
      <c r="Y338" s="20" t="str">
        <f t="shared" si="60"/>
        <v>Q</v>
      </c>
      <c r="Z338" s="20" t="str">
        <f t="shared" si="61"/>
        <v>Q</v>
      </c>
      <c r="AA338" s="20" t="str">
        <f t="shared" si="62"/>
        <v>M2</v>
      </c>
    </row>
    <row r="339" spans="10:27" ht="16.5">
      <c r="J339" s="16">
        <v>335</v>
      </c>
      <c r="K339" s="19" t="s">
        <v>41</v>
      </c>
      <c r="L339" s="19" t="s">
        <v>74</v>
      </c>
      <c r="M339" s="19" t="s">
        <v>32</v>
      </c>
      <c r="N339" s="19" t="s">
        <v>32</v>
      </c>
      <c r="O339" s="19" t="s">
        <v>44</v>
      </c>
      <c r="Q339" s="20">
        <f t="shared" si="53"/>
        <v>7</v>
      </c>
      <c r="R339" s="20">
        <f t="shared" si="54"/>
        <v>16</v>
      </c>
      <c r="S339" s="20">
        <f t="shared" si="55"/>
        <v>5</v>
      </c>
      <c r="T339" s="20">
        <f t="shared" si="56"/>
        <v>5</v>
      </c>
      <c r="U339" s="20">
        <f t="shared" si="57"/>
        <v>10</v>
      </c>
      <c r="W339" s="20" t="str">
        <f t="shared" si="58"/>
        <v>A</v>
      </c>
      <c r="X339" s="20" t="str">
        <f t="shared" si="59"/>
        <v>KG</v>
      </c>
      <c r="Y339" s="20" t="str">
        <f t="shared" si="60"/>
        <v>M3</v>
      </c>
      <c r="Z339" s="20" t="str">
        <f t="shared" si="61"/>
        <v>M3</v>
      </c>
      <c r="AA339" s="20" t="str">
        <f t="shared" si="62"/>
        <v>J</v>
      </c>
    </row>
    <row r="340" spans="10:27" ht="16.5">
      <c r="J340" s="16">
        <v>336</v>
      </c>
      <c r="K340" s="19" t="s">
        <v>43</v>
      </c>
      <c r="L340" s="19" t="s">
        <v>42</v>
      </c>
      <c r="M340" s="19" t="s">
        <v>141</v>
      </c>
      <c r="N340" s="19" t="s">
        <v>70</v>
      </c>
      <c r="O340" s="19" t="s">
        <v>43</v>
      </c>
      <c r="Q340" s="20">
        <f t="shared" si="53"/>
        <v>9</v>
      </c>
      <c r="R340" s="20">
        <f t="shared" si="54"/>
        <v>8</v>
      </c>
      <c r="S340" s="20">
        <f t="shared" si="55"/>
        <v>6</v>
      </c>
      <c r="T340" s="20">
        <f t="shared" si="56"/>
        <v>14</v>
      </c>
      <c r="U340" s="20">
        <f t="shared" si="57"/>
        <v>9</v>
      </c>
      <c r="W340" s="20" t="str">
        <f t="shared" si="58"/>
        <v>Q</v>
      </c>
      <c r="X340" s="20" t="str">
        <f t="shared" si="59"/>
        <v>K</v>
      </c>
      <c r="Y340" s="20" t="str">
        <f t="shared" si="60"/>
        <v>M4</v>
      </c>
      <c r="Z340" s="20" t="str">
        <f t="shared" si="61"/>
        <v>M4G</v>
      </c>
      <c r="AA340" s="20" t="str">
        <f t="shared" si="62"/>
        <v>Q</v>
      </c>
    </row>
    <row r="341" spans="10:27" ht="16.5">
      <c r="J341" s="29">
        <v>337</v>
      </c>
      <c r="K341" s="19" t="s">
        <v>43</v>
      </c>
      <c r="L341" s="19" t="s">
        <v>142</v>
      </c>
      <c r="M341" s="19" t="s">
        <v>35</v>
      </c>
      <c r="N341" s="19" t="s">
        <v>138</v>
      </c>
      <c r="O341" s="19" t="s">
        <v>41</v>
      </c>
      <c r="Q341" s="20">
        <f t="shared" si="53"/>
        <v>9</v>
      </c>
      <c r="R341" s="20">
        <f t="shared" si="54"/>
        <v>5</v>
      </c>
      <c r="S341" s="20">
        <f t="shared" si="55"/>
        <v>3</v>
      </c>
      <c r="T341" s="20">
        <f t="shared" si="56"/>
        <v>8</v>
      </c>
      <c r="U341" s="20">
        <f t="shared" si="57"/>
        <v>7</v>
      </c>
      <c r="W341" s="20" t="str">
        <f t="shared" si="58"/>
        <v>Q</v>
      </c>
      <c r="X341" s="20" t="str">
        <f t="shared" si="59"/>
        <v>M3</v>
      </c>
      <c r="Y341" s="20" t="str">
        <f t="shared" si="60"/>
        <v>M1</v>
      </c>
      <c r="Z341" s="20" t="str">
        <f t="shared" si="61"/>
        <v>K</v>
      </c>
      <c r="AA341" s="20" t="str">
        <f t="shared" si="62"/>
        <v>A</v>
      </c>
    </row>
    <row r="342" spans="10:27" ht="16.5">
      <c r="J342" s="29">
        <v>338</v>
      </c>
      <c r="K342" s="19" t="s">
        <v>36</v>
      </c>
      <c r="L342" s="19" t="s">
        <v>212</v>
      </c>
      <c r="M342" s="19" t="s">
        <v>43</v>
      </c>
      <c r="N342" s="19" t="s">
        <v>33</v>
      </c>
      <c r="O342" s="19" t="s">
        <v>32</v>
      </c>
      <c r="Q342" s="20">
        <f t="shared" si="53"/>
        <v>4</v>
      </c>
      <c r="R342" s="20">
        <f t="shared" si="54"/>
        <v>3</v>
      </c>
      <c r="S342" s="20">
        <f t="shared" si="55"/>
        <v>9</v>
      </c>
      <c r="T342" s="20">
        <f t="shared" si="56"/>
        <v>6</v>
      </c>
      <c r="U342" s="20">
        <f t="shared" si="57"/>
        <v>5</v>
      </c>
      <c r="W342" s="20" t="str">
        <f t="shared" si="58"/>
        <v>M2</v>
      </c>
      <c r="X342" s="20" t="str">
        <f t="shared" si="59"/>
        <v>M1</v>
      </c>
      <c r="Y342" s="20" t="str">
        <f t="shared" si="60"/>
        <v>Q</v>
      </c>
      <c r="Z342" s="20" t="str">
        <f t="shared" si="61"/>
        <v>M4</v>
      </c>
      <c r="AA342" s="20" t="str">
        <f t="shared" si="62"/>
        <v>M3</v>
      </c>
    </row>
    <row r="343" spans="10:27" ht="16.5">
      <c r="J343" s="29">
        <v>339</v>
      </c>
      <c r="K343" s="19" t="s">
        <v>36</v>
      </c>
      <c r="L343" s="19" t="s">
        <v>36</v>
      </c>
      <c r="M343" s="19" t="s">
        <v>76</v>
      </c>
      <c r="N343" s="19" t="s">
        <v>42</v>
      </c>
      <c r="O343" s="19" t="s">
        <v>41</v>
      </c>
      <c r="Q343" s="20">
        <f t="shared" si="53"/>
        <v>4</v>
      </c>
      <c r="R343" s="20">
        <f t="shared" si="54"/>
        <v>4</v>
      </c>
      <c r="S343" s="20">
        <f t="shared" si="55"/>
        <v>17</v>
      </c>
      <c r="T343" s="20">
        <f t="shared" si="56"/>
        <v>8</v>
      </c>
      <c r="U343" s="20">
        <f t="shared" si="57"/>
        <v>7</v>
      </c>
      <c r="W343" s="20" t="str">
        <f t="shared" si="58"/>
        <v>M2</v>
      </c>
      <c r="X343" s="20" t="str">
        <f t="shared" si="59"/>
        <v>M2</v>
      </c>
      <c r="Y343" s="20" t="str">
        <f t="shared" si="60"/>
        <v>QG</v>
      </c>
      <c r="Z343" s="20" t="str">
        <f t="shared" si="61"/>
        <v>K</v>
      </c>
      <c r="AA343" s="20" t="str">
        <f t="shared" si="62"/>
        <v>A</v>
      </c>
    </row>
    <row r="344" spans="10:27" ht="16.5">
      <c r="J344" s="16">
        <v>340</v>
      </c>
      <c r="K344" s="19" t="s">
        <v>43</v>
      </c>
      <c r="L344" s="19" t="s">
        <v>36</v>
      </c>
      <c r="M344" s="19" t="s">
        <v>143</v>
      </c>
      <c r="N344" s="19" t="s">
        <v>141</v>
      </c>
      <c r="O344" s="19" t="s">
        <v>32</v>
      </c>
      <c r="Q344" s="20">
        <f t="shared" si="53"/>
        <v>9</v>
      </c>
      <c r="R344" s="20">
        <f t="shared" si="54"/>
        <v>4</v>
      </c>
      <c r="S344" s="20">
        <f t="shared" si="55"/>
        <v>4</v>
      </c>
      <c r="T344" s="20">
        <f t="shared" si="56"/>
        <v>6</v>
      </c>
      <c r="U344" s="20">
        <f t="shared" si="57"/>
        <v>5</v>
      </c>
      <c r="W344" s="20" t="str">
        <f t="shared" si="58"/>
        <v>Q</v>
      </c>
      <c r="X344" s="20" t="str">
        <f t="shared" si="59"/>
        <v>M2</v>
      </c>
      <c r="Y344" s="20" t="str">
        <f t="shared" si="60"/>
        <v>M2</v>
      </c>
      <c r="Z344" s="20" t="str">
        <f t="shared" si="61"/>
        <v>M4</v>
      </c>
      <c r="AA344" s="20" t="str">
        <f t="shared" si="62"/>
        <v>M3</v>
      </c>
    </row>
    <row r="345" spans="10:27" ht="16.5">
      <c r="J345" s="16">
        <v>341</v>
      </c>
      <c r="K345" s="19" t="s">
        <v>41</v>
      </c>
      <c r="L345" s="19" t="s">
        <v>71</v>
      </c>
      <c r="M345" s="19" t="s">
        <v>138</v>
      </c>
      <c r="N345" s="19" t="s">
        <v>43</v>
      </c>
      <c r="O345" s="19" t="s">
        <v>43</v>
      </c>
      <c r="Q345" s="20">
        <f t="shared" si="53"/>
        <v>7</v>
      </c>
      <c r="R345" s="20">
        <f t="shared" si="54"/>
        <v>15</v>
      </c>
      <c r="S345" s="20">
        <f t="shared" si="55"/>
        <v>8</v>
      </c>
      <c r="T345" s="20">
        <f t="shared" si="56"/>
        <v>9</v>
      </c>
      <c r="U345" s="20">
        <f t="shared" si="57"/>
        <v>9</v>
      </c>
      <c r="W345" s="20" t="str">
        <f t="shared" si="58"/>
        <v>A</v>
      </c>
      <c r="X345" s="20" t="str">
        <f t="shared" si="59"/>
        <v>AG</v>
      </c>
      <c r="Y345" s="20" t="str">
        <f t="shared" si="60"/>
        <v>K</v>
      </c>
      <c r="Z345" s="20" t="str">
        <f t="shared" si="61"/>
        <v>Q</v>
      </c>
      <c r="AA345" s="20" t="str">
        <f t="shared" si="62"/>
        <v>Q</v>
      </c>
    </row>
    <row r="346" spans="10:27" ht="16.5">
      <c r="J346" s="29">
        <v>342</v>
      </c>
      <c r="K346" s="19" t="s">
        <v>43</v>
      </c>
      <c r="L346" s="19" t="s">
        <v>44</v>
      </c>
      <c r="M346" s="19" t="s">
        <v>43</v>
      </c>
      <c r="N346" s="19" t="s">
        <v>74</v>
      </c>
      <c r="O346" s="19" t="s">
        <v>41</v>
      </c>
      <c r="Q346" s="20">
        <f t="shared" si="53"/>
        <v>9</v>
      </c>
      <c r="R346" s="20">
        <f t="shared" si="54"/>
        <v>10</v>
      </c>
      <c r="S346" s="20">
        <f t="shared" si="55"/>
        <v>9</v>
      </c>
      <c r="T346" s="20">
        <f t="shared" si="56"/>
        <v>16</v>
      </c>
      <c r="U346" s="20">
        <f t="shared" si="57"/>
        <v>7</v>
      </c>
      <c r="W346" s="20" t="str">
        <f t="shared" si="58"/>
        <v>Q</v>
      </c>
      <c r="X346" s="20" t="str">
        <f t="shared" si="59"/>
        <v>J</v>
      </c>
      <c r="Y346" s="20" t="str">
        <f t="shared" si="60"/>
        <v>Q</v>
      </c>
      <c r="Z346" s="20" t="str">
        <f t="shared" si="61"/>
        <v>KG</v>
      </c>
      <c r="AA346" s="20" t="str">
        <f t="shared" si="62"/>
        <v>A</v>
      </c>
    </row>
    <row r="347" spans="10:27" ht="16.5">
      <c r="J347" s="29">
        <v>343</v>
      </c>
      <c r="K347" s="19" t="s">
        <v>41</v>
      </c>
      <c r="L347" s="19" t="s">
        <v>71</v>
      </c>
      <c r="M347" s="19" t="s">
        <v>74</v>
      </c>
      <c r="N347" s="19" t="s">
        <v>36</v>
      </c>
      <c r="O347" s="19" t="s">
        <v>41</v>
      </c>
      <c r="Q347" s="20">
        <f t="shared" si="53"/>
        <v>7</v>
      </c>
      <c r="R347" s="20">
        <f t="shared" si="54"/>
        <v>15</v>
      </c>
      <c r="S347" s="20">
        <f t="shared" si="55"/>
        <v>16</v>
      </c>
      <c r="T347" s="20">
        <f t="shared" si="56"/>
        <v>4</v>
      </c>
      <c r="U347" s="20">
        <f t="shared" si="57"/>
        <v>7</v>
      </c>
      <c r="W347" s="20" t="str">
        <f t="shared" si="58"/>
        <v>A</v>
      </c>
      <c r="X347" s="20" t="str">
        <f t="shared" si="59"/>
        <v>AG</v>
      </c>
      <c r="Y347" s="20" t="str">
        <f t="shared" si="60"/>
        <v>KG</v>
      </c>
      <c r="Z347" s="20" t="str">
        <f t="shared" si="61"/>
        <v>M2</v>
      </c>
      <c r="AA347" s="20" t="str">
        <f t="shared" si="62"/>
        <v>A</v>
      </c>
    </row>
    <row r="348" spans="10:27" ht="16.5">
      <c r="J348" s="29">
        <v>344</v>
      </c>
      <c r="K348" s="19" t="s">
        <v>33</v>
      </c>
      <c r="L348" s="19" t="s">
        <v>44</v>
      </c>
      <c r="M348" s="19" t="s">
        <v>141</v>
      </c>
      <c r="N348" s="19" t="s">
        <v>43</v>
      </c>
      <c r="O348" s="19" t="s">
        <v>36</v>
      </c>
      <c r="Q348" s="20">
        <f t="shared" si="53"/>
        <v>6</v>
      </c>
      <c r="R348" s="20">
        <f t="shared" si="54"/>
        <v>10</v>
      </c>
      <c r="S348" s="20">
        <f t="shared" si="55"/>
        <v>6</v>
      </c>
      <c r="T348" s="20">
        <f t="shared" si="56"/>
        <v>9</v>
      </c>
      <c r="U348" s="20">
        <f t="shared" si="57"/>
        <v>4</v>
      </c>
      <c r="W348" s="20" t="str">
        <f t="shared" si="58"/>
        <v>M4</v>
      </c>
      <c r="X348" s="20" t="str">
        <f t="shared" si="59"/>
        <v>J</v>
      </c>
      <c r="Y348" s="20" t="str">
        <f t="shared" si="60"/>
        <v>M4</v>
      </c>
      <c r="Z348" s="20" t="str">
        <f t="shared" si="61"/>
        <v>Q</v>
      </c>
      <c r="AA348" s="20" t="str">
        <f t="shared" si="62"/>
        <v>M2</v>
      </c>
    </row>
    <row r="349" spans="10:27" ht="16.5">
      <c r="J349" s="16">
        <v>345</v>
      </c>
      <c r="K349" s="19" t="s">
        <v>43</v>
      </c>
      <c r="L349" s="19" t="s">
        <v>36</v>
      </c>
      <c r="M349" s="19" t="s">
        <v>43</v>
      </c>
      <c r="N349" s="19" t="s">
        <v>36</v>
      </c>
      <c r="O349" s="19" t="s">
        <v>32</v>
      </c>
      <c r="Q349" s="20">
        <f t="shared" si="53"/>
        <v>9</v>
      </c>
      <c r="R349" s="20">
        <f t="shared" si="54"/>
        <v>4</v>
      </c>
      <c r="S349" s="20">
        <f t="shared" si="55"/>
        <v>9</v>
      </c>
      <c r="T349" s="20">
        <f t="shared" si="56"/>
        <v>4</v>
      </c>
      <c r="U349" s="20">
        <f t="shared" si="57"/>
        <v>5</v>
      </c>
      <c r="W349" s="20" t="str">
        <f t="shared" si="58"/>
        <v>Q</v>
      </c>
      <c r="X349" s="20" t="str">
        <f t="shared" si="59"/>
        <v>M2</v>
      </c>
      <c r="Y349" s="20" t="str">
        <f t="shared" si="60"/>
        <v>Q</v>
      </c>
      <c r="Z349" s="20" t="str">
        <f t="shared" si="61"/>
        <v>M2</v>
      </c>
      <c r="AA349" s="20" t="str">
        <f t="shared" si="62"/>
        <v>M3</v>
      </c>
    </row>
    <row r="350" spans="10:27" ht="16.5">
      <c r="J350" s="16">
        <v>346</v>
      </c>
      <c r="K350" s="19" t="s">
        <v>33</v>
      </c>
      <c r="L350" s="19" t="s">
        <v>142</v>
      </c>
      <c r="M350" s="19" t="s">
        <v>43</v>
      </c>
      <c r="N350" s="19" t="s">
        <v>42</v>
      </c>
      <c r="O350" s="19" t="s">
        <v>35</v>
      </c>
      <c r="Q350" s="20">
        <f t="shared" si="53"/>
        <v>6</v>
      </c>
      <c r="R350" s="20">
        <f t="shared" si="54"/>
        <v>5</v>
      </c>
      <c r="S350" s="20">
        <f t="shared" si="55"/>
        <v>9</v>
      </c>
      <c r="T350" s="20">
        <f t="shared" si="56"/>
        <v>8</v>
      </c>
      <c r="U350" s="20">
        <f t="shared" si="57"/>
        <v>3</v>
      </c>
      <c r="W350" s="20" t="str">
        <f t="shared" si="58"/>
        <v>M4</v>
      </c>
      <c r="X350" s="20" t="str">
        <f t="shared" si="59"/>
        <v>M3</v>
      </c>
      <c r="Y350" s="20" t="str">
        <f t="shared" si="60"/>
        <v>Q</v>
      </c>
      <c r="Z350" s="20" t="str">
        <f t="shared" si="61"/>
        <v>K</v>
      </c>
      <c r="AA350" s="20" t="str">
        <f t="shared" si="62"/>
        <v>M1</v>
      </c>
    </row>
    <row r="351" spans="10:27" ht="16.5">
      <c r="J351" s="29">
        <v>347</v>
      </c>
      <c r="K351" s="19" t="s">
        <v>42</v>
      </c>
      <c r="L351" s="19" t="s">
        <v>33</v>
      </c>
      <c r="M351" s="19" t="s">
        <v>67</v>
      </c>
      <c r="N351" s="19" t="s">
        <v>76</v>
      </c>
      <c r="O351" s="19" t="s">
        <v>36</v>
      </c>
      <c r="Q351" s="20">
        <f t="shared" si="53"/>
        <v>8</v>
      </c>
      <c r="R351" s="20">
        <f t="shared" si="54"/>
        <v>6</v>
      </c>
      <c r="S351" s="20">
        <f t="shared" si="55"/>
        <v>13</v>
      </c>
      <c r="T351" s="20">
        <f t="shared" si="56"/>
        <v>17</v>
      </c>
      <c r="U351" s="20">
        <f t="shared" si="57"/>
        <v>4</v>
      </c>
      <c r="W351" s="20" t="str">
        <f t="shared" si="58"/>
        <v>K</v>
      </c>
      <c r="X351" s="20" t="str">
        <f t="shared" si="59"/>
        <v>M4</v>
      </c>
      <c r="Y351" s="20" t="str">
        <f t="shared" si="60"/>
        <v>M3G</v>
      </c>
      <c r="Z351" s="20" t="str">
        <f t="shared" si="61"/>
        <v>QG</v>
      </c>
      <c r="AA351" s="20" t="str">
        <f t="shared" si="62"/>
        <v>M2</v>
      </c>
    </row>
    <row r="352" spans="10:27" ht="16.5">
      <c r="J352" s="29">
        <v>348</v>
      </c>
      <c r="K352" s="19" t="s">
        <v>44</v>
      </c>
      <c r="L352" s="19" t="s">
        <v>42</v>
      </c>
      <c r="M352" s="19" t="s">
        <v>138</v>
      </c>
      <c r="N352" s="19" t="s">
        <v>33</v>
      </c>
      <c r="O352" s="19" t="s">
        <v>44</v>
      </c>
      <c r="Q352" s="20">
        <f t="shared" si="53"/>
        <v>10</v>
      </c>
      <c r="R352" s="20">
        <f t="shared" si="54"/>
        <v>8</v>
      </c>
      <c r="S352" s="20">
        <f t="shared" si="55"/>
        <v>8</v>
      </c>
      <c r="T352" s="20">
        <f t="shared" si="56"/>
        <v>6</v>
      </c>
      <c r="U352" s="20">
        <f t="shared" si="57"/>
        <v>10</v>
      </c>
      <c r="W352" s="20" t="str">
        <f t="shared" si="58"/>
        <v>J</v>
      </c>
      <c r="X352" s="20" t="str">
        <f t="shared" si="59"/>
        <v>K</v>
      </c>
      <c r="Y352" s="20" t="str">
        <f t="shared" si="60"/>
        <v>K</v>
      </c>
      <c r="Z352" s="20" t="str">
        <f t="shared" si="61"/>
        <v>M4</v>
      </c>
      <c r="AA352" s="20" t="str">
        <f t="shared" si="62"/>
        <v>J</v>
      </c>
    </row>
    <row r="353" spans="10:27" ht="16.5">
      <c r="J353" s="29">
        <v>349</v>
      </c>
      <c r="K353" s="19" t="s">
        <v>42</v>
      </c>
      <c r="L353" s="19" t="s">
        <v>72</v>
      </c>
      <c r="M353" s="19" t="s">
        <v>32</v>
      </c>
      <c r="N353" s="19" t="s">
        <v>33</v>
      </c>
      <c r="O353" s="19" t="s">
        <v>32</v>
      </c>
      <c r="Q353" s="20">
        <f t="shared" si="53"/>
        <v>8</v>
      </c>
      <c r="R353" s="20">
        <f t="shared" si="54"/>
        <v>15</v>
      </c>
      <c r="S353" s="20">
        <f t="shared" si="55"/>
        <v>5</v>
      </c>
      <c r="T353" s="20">
        <f t="shared" si="56"/>
        <v>6</v>
      </c>
      <c r="U353" s="20">
        <f t="shared" si="57"/>
        <v>5</v>
      </c>
      <c r="W353" s="20" t="str">
        <f t="shared" si="58"/>
        <v>K</v>
      </c>
      <c r="X353" s="20" t="str">
        <f t="shared" si="59"/>
        <v>AG</v>
      </c>
      <c r="Y353" s="20" t="str">
        <f t="shared" si="60"/>
        <v>M3</v>
      </c>
      <c r="Z353" s="20" t="str">
        <f t="shared" si="61"/>
        <v>M4</v>
      </c>
      <c r="AA353" s="20" t="str">
        <f t="shared" si="62"/>
        <v>M3</v>
      </c>
    </row>
    <row r="354" spans="10:27" ht="16.5">
      <c r="J354" s="16">
        <v>350</v>
      </c>
      <c r="K354" s="19" t="s">
        <v>36</v>
      </c>
      <c r="L354" s="19" t="s">
        <v>36</v>
      </c>
      <c r="M354" s="19" t="s">
        <v>43</v>
      </c>
      <c r="N354" s="19" t="s">
        <v>42</v>
      </c>
      <c r="O354" s="19" t="s">
        <v>35</v>
      </c>
      <c r="Q354" s="20">
        <f t="shared" si="53"/>
        <v>4</v>
      </c>
      <c r="R354" s="20">
        <f t="shared" si="54"/>
        <v>4</v>
      </c>
      <c r="S354" s="20">
        <f t="shared" si="55"/>
        <v>9</v>
      </c>
      <c r="T354" s="20">
        <f t="shared" si="56"/>
        <v>8</v>
      </c>
      <c r="U354" s="20">
        <f t="shared" si="57"/>
        <v>3</v>
      </c>
      <c r="W354" s="20" t="str">
        <f t="shared" si="58"/>
        <v>M2</v>
      </c>
      <c r="X354" s="20" t="str">
        <f t="shared" si="59"/>
        <v>M2</v>
      </c>
      <c r="Y354" s="20" t="str">
        <f t="shared" si="60"/>
        <v>Q</v>
      </c>
      <c r="Z354" s="20" t="str">
        <f t="shared" si="61"/>
        <v>K</v>
      </c>
      <c r="AA354" s="20" t="str">
        <f t="shared" si="62"/>
        <v>M1</v>
      </c>
    </row>
    <row r="355" spans="10:27" ht="16.5">
      <c r="J355" s="16">
        <v>351</v>
      </c>
      <c r="K355" s="19" t="s">
        <v>44</v>
      </c>
      <c r="L355" s="19" t="s">
        <v>41</v>
      </c>
      <c r="M355" s="19" t="s">
        <v>63</v>
      </c>
      <c r="N355" s="19" t="s">
        <v>36</v>
      </c>
      <c r="O355" s="19" t="s">
        <v>44</v>
      </c>
      <c r="Q355" s="20">
        <f t="shared" si="53"/>
        <v>10</v>
      </c>
      <c r="R355" s="20">
        <f t="shared" si="54"/>
        <v>7</v>
      </c>
      <c r="S355" s="20">
        <f t="shared" si="55"/>
        <v>11</v>
      </c>
      <c r="T355" s="20">
        <f t="shared" si="56"/>
        <v>4</v>
      </c>
      <c r="U355" s="20">
        <f t="shared" si="57"/>
        <v>10</v>
      </c>
      <c r="W355" s="20" t="str">
        <f t="shared" si="58"/>
        <v>J</v>
      </c>
      <c r="X355" s="20" t="str">
        <f t="shared" si="59"/>
        <v>A</v>
      </c>
      <c r="Y355" s="20" t="str">
        <f t="shared" si="60"/>
        <v>M1G</v>
      </c>
      <c r="Z355" s="20" t="str">
        <f t="shared" si="61"/>
        <v>M2</v>
      </c>
      <c r="AA355" s="20" t="str">
        <f t="shared" si="62"/>
        <v>J</v>
      </c>
    </row>
    <row r="356" spans="10:27" ht="16.5">
      <c r="J356" s="29">
        <v>352</v>
      </c>
      <c r="K356" s="19" t="s">
        <v>36</v>
      </c>
      <c r="L356" s="19" t="s">
        <v>66</v>
      </c>
      <c r="M356" s="19" t="s">
        <v>140</v>
      </c>
      <c r="N356" s="19" t="s">
        <v>76</v>
      </c>
      <c r="O356" s="19" t="s">
        <v>44</v>
      </c>
      <c r="Q356" s="20">
        <f t="shared" si="53"/>
        <v>4</v>
      </c>
      <c r="R356" s="20">
        <f t="shared" si="54"/>
        <v>12</v>
      </c>
      <c r="S356" s="20">
        <f t="shared" si="55"/>
        <v>10</v>
      </c>
      <c r="T356" s="20">
        <f t="shared" si="56"/>
        <v>17</v>
      </c>
      <c r="U356" s="20">
        <f t="shared" si="57"/>
        <v>10</v>
      </c>
      <c r="W356" s="20" t="str">
        <f t="shared" si="58"/>
        <v>M2</v>
      </c>
      <c r="X356" s="20" t="str">
        <f t="shared" si="59"/>
        <v>M2G</v>
      </c>
      <c r="Y356" s="20" t="str">
        <f t="shared" si="60"/>
        <v>J</v>
      </c>
      <c r="Z356" s="20" t="str">
        <f t="shared" si="61"/>
        <v>QG</v>
      </c>
      <c r="AA356" s="20" t="str">
        <f t="shared" si="62"/>
        <v>J</v>
      </c>
    </row>
    <row r="357" spans="10:27" ht="16.5">
      <c r="J357" s="29">
        <v>353</v>
      </c>
      <c r="K357" s="19" t="s">
        <v>43</v>
      </c>
      <c r="L357" s="19" t="s">
        <v>42</v>
      </c>
      <c r="M357" s="19" t="s">
        <v>72</v>
      </c>
      <c r="N357" s="19" t="s">
        <v>43</v>
      </c>
      <c r="O357" s="19" t="s">
        <v>35</v>
      </c>
      <c r="Q357" s="20">
        <f t="shared" si="53"/>
        <v>9</v>
      </c>
      <c r="R357" s="20">
        <f t="shared" si="54"/>
        <v>8</v>
      </c>
      <c r="S357" s="20">
        <f t="shared" si="55"/>
        <v>15</v>
      </c>
      <c r="T357" s="20">
        <f t="shared" si="56"/>
        <v>9</v>
      </c>
      <c r="U357" s="20">
        <f t="shared" si="57"/>
        <v>3</v>
      </c>
      <c r="W357" s="20" t="str">
        <f t="shared" si="58"/>
        <v>Q</v>
      </c>
      <c r="X357" s="20" t="str">
        <f t="shared" si="59"/>
        <v>K</v>
      </c>
      <c r="Y357" s="20" t="str">
        <f t="shared" si="60"/>
        <v>AG</v>
      </c>
      <c r="Z357" s="20" t="str">
        <f t="shared" si="61"/>
        <v>Q</v>
      </c>
      <c r="AA357" s="20" t="str">
        <f t="shared" si="62"/>
        <v>M1</v>
      </c>
    </row>
    <row r="358" spans="10:27" ht="16.5">
      <c r="J358" s="29">
        <v>354</v>
      </c>
      <c r="K358" s="19" t="s">
        <v>32</v>
      </c>
      <c r="L358" s="19" t="s">
        <v>41</v>
      </c>
      <c r="M358" s="19" t="s">
        <v>138</v>
      </c>
      <c r="N358" s="19" t="s">
        <v>44</v>
      </c>
      <c r="O358" s="19" t="s">
        <v>42</v>
      </c>
      <c r="Q358" s="20">
        <f t="shared" si="53"/>
        <v>5</v>
      </c>
      <c r="R358" s="20">
        <f t="shared" si="54"/>
        <v>7</v>
      </c>
      <c r="S358" s="20">
        <f t="shared" si="55"/>
        <v>8</v>
      </c>
      <c r="T358" s="20">
        <f t="shared" si="56"/>
        <v>10</v>
      </c>
      <c r="U358" s="20">
        <f t="shared" si="57"/>
        <v>8</v>
      </c>
      <c r="W358" s="20" t="str">
        <f t="shared" si="58"/>
        <v>M3</v>
      </c>
      <c r="X358" s="20" t="str">
        <f t="shared" si="59"/>
        <v>A</v>
      </c>
      <c r="Y358" s="20" t="str">
        <f t="shared" si="60"/>
        <v>K</v>
      </c>
      <c r="Z358" s="20" t="str">
        <f t="shared" si="61"/>
        <v>J</v>
      </c>
      <c r="AA358" s="20" t="str">
        <f t="shared" si="62"/>
        <v>K</v>
      </c>
    </row>
    <row r="359" spans="10:27" ht="16.5">
      <c r="J359" s="16">
        <v>355</v>
      </c>
      <c r="K359" s="19" t="s">
        <v>43</v>
      </c>
      <c r="L359" s="19" t="s">
        <v>36</v>
      </c>
      <c r="M359" s="19" t="s">
        <v>43</v>
      </c>
      <c r="N359" s="19" t="s">
        <v>74</v>
      </c>
      <c r="O359" s="19" t="s">
        <v>32</v>
      </c>
      <c r="Q359" s="20">
        <f t="shared" si="53"/>
        <v>9</v>
      </c>
      <c r="R359" s="20">
        <f t="shared" si="54"/>
        <v>4</v>
      </c>
      <c r="S359" s="20">
        <f t="shared" si="55"/>
        <v>9</v>
      </c>
      <c r="T359" s="20">
        <f t="shared" si="56"/>
        <v>16</v>
      </c>
      <c r="U359" s="20">
        <f t="shared" si="57"/>
        <v>5</v>
      </c>
      <c r="W359" s="20" t="str">
        <f t="shared" si="58"/>
        <v>Q</v>
      </c>
      <c r="X359" s="20" t="str">
        <f t="shared" si="59"/>
        <v>M2</v>
      </c>
      <c r="Y359" s="20" t="str">
        <f t="shared" si="60"/>
        <v>Q</v>
      </c>
      <c r="Z359" s="20" t="str">
        <f t="shared" si="61"/>
        <v>KG</v>
      </c>
      <c r="AA359" s="20" t="str">
        <f t="shared" si="62"/>
        <v>M3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43</v>
      </c>
      <c r="N360" s="19" t="s">
        <v>43</v>
      </c>
      <c r="O360" s="19" t="s">
        <v>43</v>
      </c>
      <c r="Q360" s="20">
        <f t="shared" si="53"/>
        <v>3</v>
      </c>
      <c r="R360" s="20">
        <f t="shared" si="54"/>
        <v>7</v>
      </c>
      <c r="S360" s="20">
        <f t="shared" si="55"/>
        <v>9</v>
      </c>
      <c r="T360" s="20">
        <f t="shared" si="56"/>
        <v>9</v>
      </c>
      <c r="U360" s="20">
        <f t="shared" si="57"/>
        <v>9</v>
      </c>
      <c r="W360" s="20" t="str">
        <f t="shared" si="58"/>
        <v>M1</v>
      </c>
      <c r="X360" s="20" t="str">
        <f t="shared" si="59"/>
        <v>A</v>
      </c>
      <c r="Y360" s="20" t="str">
        <f t="shared" si="60"/>
        <v>Q</v>
      </c>
      <c r="Z360" s="20" t="str">
        <f t="shared" si="61"/>
        <v>Q</v>
      </c>
      <c r="AA360" s="20" t="str">
        <f t="shared" si="62"/>
        <v>Q</v>
      </c>
    </row>
    <row r="361" spans="10:27" ht="16.5">
      <c r="J361" s="29">
        <v>357</v>
      </c>
      <c r="K361" s="19" t="s">
        <v>32</v>
      </c>
      <c r="L361" s="19" t="s">
        <v>212</v>
      </c>
      <c r="M361" s="19" t="s">
        <v>143</v>
      </c>
      <c r="N361" s="19" t="s">
        <v>42</v>
      </c>
      <c r="O361" s="19" t="s">
        <v>43</v>
      </c>
      <c r="Q361" s="20">
        <f t="shared" si="53"/>
        <v>5</v>
      </c>
      <c r="R361" s="20">
        <f t="shared" si="54"/>
        <v>3</v>
      </c>
      <c r="S361" s="20">
        <f t="shared" si="55"/>
        <v>4</v>
      </c>
      <c r="T361" s="20">
        <f t="shared" si="56"/>
        <v>8</v>
      </c>
      <c r="U361" s="20">
        <f t="shared" si="57"/>
        <v>9</v>
      </c>
      <c r="W361" s="20" t="str">
        <f t="shared" si="58"/>
        <v>M3</v>
      </c>
      <c r="X361" s="20" t="str">
        <f t="shared" si="59"/>
        <v>M1</v>
      </c>
      <c r="Y361" s="20" t="str">
        <f t="shared" si="60"/>
        <v>M2</v>
      </c>
      <c r="Z361" s="20" t="str">
        <f t="shared" si="61"/>
        <v>K</v>
      </c>
      <c r="AA361" s="20" t="str">
        <f t="shared" si="62"/>
        <v>Q</v>
      </c>
    </row>
    <row r="362" spans="10:27" ht="16.5">
      <c r="J362" s="29">
        <v>358</v>
      </c>
      <c r="K362" s="19" t="s">
        <v>36</v>
      </c>
      <c r="L362" s="19" t="s">
        <v>78</v>
      </c>
      <c r="M362" s="19" t="s">
        <v>41</v>
      </c>
      <c r="N362" s="19" t="s">
        <v>34</v>
      </c>
      <c r="O362" s="19" t="s">
        <v>42</v>
      </c>
      <c r="Q362" s="20">
        <f t="shared" si="53"/>
        <v>4</v>
      </c>
      <c r="R362" s="20">
        <f t="shared" si="54"/>
        <v>18</v>
      </c>
      <c r="S362" s="20">
        <f t="shared" si="55"/>
        <v>7</v>
      </c>
      <c r="T362" s="20">
        <f t="shared" si="56"/>
        <v>2</v>
      </c>
      <c r="U362" s="20">
        <f t="shared" si="57"/>
        <v>8</v>
      </c>
      <c r="W362" s="20" t="str">
        <f t="shared" si="58"/>
        <v>M2</v>
      </c>
      <c r="X362" s="20" t="str">
        <f t="shared" si="59"/>
        <v>JG</v>
      </c>
      <c r="Y362" s="20" t="str">
        <f t="shared" si="60"/>
        <v>A</v>
      </c>
      <c r="Z362" s="20" t="str">
        <f t="shared" si="61"/>
        <v>Scatter</v>
      </c>
      <c r="AA362" s="20" t="str">
        <f t="shared" si="62"/>
        <v>K</v>
      </c>
    </row>
    <row r="363" spans="10:27" ht="16.5">
      <c r="J363" s="29">
        <v>359</v>
      </c>
      <c r="K363" s="19" t="s">
        <v>43</v>
      </c>
      <c r="L363" s="19" t="s">
        <v>36</v>
      </c>
      <c r="M363" s="19" t="s">
        <v>34</v>
      </c>
      <c r="N363" s="19" t="s">
        <v>35</v>
      </c>
      <c r="O363" s="19" t="s">
        <v>43</v>
      </c>
      <c r="Q363" s="20">
        <f t="shared" si="53"/>
        <v>9</v>
      </c>
      <c r="R363" s="20">
        <f t="shared" si="54"/>
        <v>4</v>
      </c>
      <c r="S363" s="20">
        <f t="shared" si="55"/>
        <v>2</v>
      </c>
      <c r="T363" s="20">
        <f t="shared" si="56"/>
        <v>3</v>
      </c>
      <c r="U363" s="20">
        <f t="shared" si="57"/>
        <v>9</v>
      </c>
      <c r="W363" s="20" t="str">
        <f t="shared" si="58"/>
        <v>Q</v>
      </c>
      <c r="X363" s="20" t="str">
        <f t="shared" si="59"/>
        <v>M2</v>
      </c>
      <c r="Y363" s="20" t="str">
        <f t="shared" si="60"/>
        <v>Scatter</v>
      </c>
      <c r="Z363" s="20" t="str">
        <f t="shared" si="61"/>
        <v>M1</v>
      </c>
      <c r="AA363" s="20" t="str">
        <f t="shared" si="62"/>
        <v>Q</v>
      </c>
    </row>
    <row r="364" spans="10:27" ht="16.5">
      <c r="J364" s="16">
        <v>360</v>
      </c>
      <c r="K364" s="19" t="s">
        <v>32</v>
      </c>
      <c r="L364" s="19" t="s">
        <v>42</v>
      </c>
      <c r="M364" s="19" t="s">
        <v>43</v>
      </c>
      <c r="N364" s="19" t="s">
        <v>32</v>
      </c>
      <c r="O364" s="19" t="s">
        <v>42</v>
      </c>
      <c r="Q364" s="20">
        <f t="shared" si="53"/>
        <v>5</v>
      </c>
      <c r="R364" s="20">
        <f t="shared" si="54"/>
        <v>8</v>
      </c>
      <c r="S364" s="20">
        <f t="shared" si="55"/>
        <v>9</v>
      </c>
      <c r="T364" s="20">
        <f t="shared" si="56"/>
        <v>5</v>
      </c>
      <c r="U364" s="20">
        <f t="shared" si="57"/>
        <v>8</v>
      </c>
      <c r="W364" s="20" t="str">
        <f t="shared" si="58"/>
        <v>M3</v>
      </c>
      <c r="X364" s="20" t="str">
        <f t="shared" si="59"/>
        <v>K</v>
      </c>
      <c r="Y364" s="20" t="str">
        <f t="shared" si="60"/>
        <v>Q</v>
      </c>
      <c r="Z364" s="20" t="str">
        <f t="shared" si="61"/>
        <v>M3</v>
      </c>
      <c r="AA364" s="20" t="str">
        <f t="shared" si="62"/>
        <v>K</v>
      </c>
    </row>
    <row r="365" spans="10:27" ht="16.5">
      <c r="J365" s="16">
        <v>361</v>
      </c>
      <c r="K365" s="19" t="s">
        <v>41</v>
      </c>
      <c r="L365" s="19" t="s">
        <v>142</v>
      </c>
      <c r="M365" s="19" t="s">
        <v>76</v>
      </c>
      <c r="N365" s="19" t="s">
        <v>42</v>
      </c>
      <c r="O365" s="19" t="s">
        <v>32</v>
      </c>
      <c r="Q365" s="20">
        <f t="shared" si="53"/>
        <v>7</v>
      </c>
      <c r="R365" s="20">
        <f t="shared" si="54"/>
        <v>5</v>
      </c>
      <c r="S365" s="20">
        <f t="shared" si="55"/>
        <v>17</v>
      </c>
      <c r="T365" s="20">
        <f t="shared" si="56"/>
        <v>8</v>
      </c>
      <c r="U365" s="20">
        <f t="shared" si="57"/>
        <v>5</v>
      </c>
      <c r="W365" s="20" t="str">
        <f t="shared" si="58"/>
        <v>A</v>
      </c>
      <c r="X365" s="20" t="str">
        <f t="shared" si="59"/>
        <v>M3</v>
      </c>
      <c r="Y365" s="20" t="str">
        <f t="shared" si="60"/>
        <v>QG</v>
      </c>
      <c r="Z365" s="20" t="str">
        <f t="shared" si="61"/>
        <v>K</v>
      </c>
      <c r="AA365" s="20" t="str">
        <f t="shared" si="62"/>
        <v>M3</v>
      </c>
    </row>
    <row r="366" spans="10:27" ht="16.5">
      <c r="J366" s="29">
        <v>362</v>
      </c>
      <c r="K366" s="19" t="s">
        <v>43</v>
      </c>
      <c r="L366" s="19" t="s">
        <v>36</v>
      </c>
      <c r="M366" s="19" t="s">
        <v>138</v>
      </c>
      <c r="N366" s="19" t="s">
        <v>43</v>
      </c>
      <c r="O366" s="19" t="s">
        <v>32</v>
      </c>
      <c r="Q366" s="20">
        <f t="shared" si="53"/>
        <v>9</v>
      </c>
      <c r="R366" s="20">
        <f t="shared" si="54"/>
        <v>4</v>
      </c>
      <c r="S366" s="20">
        <f t="shared" si="55"/>
        <v>8</v>
      </c>
      <c r="T366" s="20">
        <f t="shared" si="56"/>
        <v>9</v>
      </c>
      <c r="U366" s="20">
        <f t="shared" si="57"/>
        <v>5</v>
      </c>
      <c r="W366" s="20" t="str">
        <f t="shared" si="58"/>
        <v>Q</v>
      </c>
      <c r="X366" s="20" t="str">
        <f t="shared" si="59"/>
        <v>M2</v>
      </c>
      <c r="Y366" s="20" t="str">
        <f t="shared" si="60"/>
        <v>K</v>
      </c>
      <c r="Z366" s="20" t="str">
        <f t="shared" si="61"/>
        <v>Q</v>
      </c>
      <c r="AA366" s="20" t="str">
        <f t="shared" si="62"/>
        <v>M3</v>
      </c>
    </row>
    <row r="367" spans="10:27" ht="16.5">
      <c r="J367" s="29">
        <v>363</v>
      </c>
      <c r="K367" s="19" t="s">
        <v>41</v>
      </c>
      <c r="L367" s="19" t="s">
        <v>139</v>
      </c>
      <c r="M367" s="19" t="s">
        <v>41</v>
      </c>
      <c r="N367" s="19" t="s">
        <v>70</v>
      </c>
      <c r="O367" s="19" t="s">
        <v>43</v>
      </c>
      <c r="Q367" s="20">
        <f t="shared" si="53"/>
        <v>7</v>
      </c>
      <c r="R367" s="20">
        <f t="shared" si="54"/>
        <v>9</v>
      </c>
      <c r="S367" s="20">
        <f t="shared" si="55"/>
        <v>7</v>
      </c>
      <c r="T367" s="20">
        <f t="shared" si="56"/>
        <v>14</v>
      </c>
      <c r="U367" s="20">
        <f t="shared" si="57"/>
        <v>9</v>
      </c>
      <c r="W367" s="20" t="str">
        <f t="shared" si="58"/>
        <v>A</v>
      </c>
      <c r="X367" s="20" t="str">
        <f t="shared" si="59"/>
        <v>Q</v>
      </c>
      <c r="Y367" s="20" t="str">
        <f t="shared" si="60"/>
        <v>A</v>
      </c>
      <c r="Z367" s="20" t="str">
        <f t="shared" si="61"/>
        <v>M4G</v>
      </c>
      <c r="AA367" s="20" t="str">
        <f t="shared" si="62"/>
        <v>Q</v>
      </c>
    </row>
    <row r="368" spans="10:27" ht="16.5">
      <c r="J368" s="29">
        <v>364</v>
      </c>
      <c r="K368" s="19" t="s">
        <v>138</v>
      </c>
      <c r="L368" s="19" t="s">
        <v>138</v>
      </c>
      <c r="M368" s="19" t="s">
        <v>74</v>
      </c>
      <c r="N368" s="19" t="s">
        <v>33</v>
      </c>
      <c r="O368" s="19" t="s">
        <v>36</v>
      </c>
      <c r="Q368" s="20">
        <f t="shared" si="53"/>
        <v>8</v>
      </c>
      <c r="R368" s="20">
        <f t="shared" si="54"/>
        <v>8</v>
      </c>
      <c r="S368" s="20">
        <f t="shared" si="55"/>
        <v>16</v>
      </c>
      <c r="T368" s="20">
        <f t="shared" si="56"/>
        <v>6</v>
      </c>
      <c r="U368" s="20">
        <f t="shared" si="57"/>
        <v>4</v>
      </c>
      <c r="W368" s="20" t="str">
        <f t="shared" si="58"/>
        <v>K</v>
      </c>
      <c r="X368" s="20" t="str">
        <f t="shared" si="59"/>
        <v>K</v>
      </c>
      <c r="Y368" s="20" t="str">
        <f t="shared" si="60"/>
        <v>KG</v>
      </c>
      <c r="Z368" s="20" t="str">
        <f t="shared" si="61"/>
        <v>M4</v>
      </c>
      <c r="AA368" s="20" t="str">
        <f t="shared" si="62"/>
        <v>M2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141</v>
      </c>
      <c r="N369" s="19" t="s">
        <v>36</v>
      </c>
      <c r="O369" s="19" t="s">
        <v>41</v>
      </c>
      <c r="Q369" s="20">
        <f t="shared" si="53"/>
        <v>10</v>
      </c>
      <c r="R369" s="20">
        <f t="shared" si="54"/>
        <v>6</v>
      </c>
      <c r="S369" s="20">
        <f t="shared" si="55"/>
        <v>6</v>
      </c>
      <c r="T369" s="20">
        <f t="shared" si="56"/>
        <v>4</v>
      </c>
      <c r="U369" s="20">
        <f t="shared" si="57"/>
        <v>7</v>
      </c>
      <c r="W369" s="20" t="str">
        <f t="shared" si="58"/>
        <v>J</v>
      </c>
      <c r="X369" s="20" t="str">
        <f t="shared" si="59"/>
        <v>M4</v>
      </c>
      <c r="Y369" s="20" t="str">
        <f t="shared" si="60"/>
        <v>M4</v>
      </c>
      <c r="Z369" s="20" t="str">
        <f t="shared" si="61"/>
        <v>M2</v>
      </c>
      <c r="AA369" s="20" t="str">
        <f t="shared" si="62"/>
        <v>A</v>
      </c>
    </row>
    <row r="370" spans="10:27" ht="16.5">
      <c r="J370" s="16">
        <v>366</v>
      </c>
      <c r="K370" s="19" t="s">
        <v>44</v>
      </c>
      <c r="L370" s="19" t="s">
        <v>71</v>
      </c>
      <c r="M370" s="19" t="s">
        <v>75</v>
      </c>
      <c r="N370" s="19" t="s">
        <v>36</v>
      </c>
      <c r="O370" s="19" t="s">
        <v>43</v>
      </c>
      <c r="Q370" s="20">
        <f t="shared" si="53"/>
        <v>10</v>
      </c>
      <c r="R370" s="20">
        <f t="shared" si="54"/>
        <v>15</v>
      </c>
      <c r="S370" s="20">
        <f t="shared" si="55"/>
        <v>17</v>
      </c>
      <c r="T370" s="20">
        <f t="shared" si="56"/>
        <v>4</v>
      </c>
      <c r="U370" s="20">
        <f t="shared" si="57"/>
        <v>9</v>
      </c>
      <c r="W370" s="20" t="str">
        <f t="shared" si="58"/>
        <v>J</v>
      </c>
      <c r="X370" s="20" t="str">
        <f t="shared" si="59"/>
        <v>AG</v>
      </c>
      <c r="Y370" s="20" t="str">
        <f t="shared" si="60"/>
        <v>QG</v>
      </c>
      <c r="Z370" s="20" t="str">
        <f t="shared" si="61"/>
        <v>M2</v>
      </c>
      <c r="AA370" s="20" t="str">
        <f t="shared" si="62"/>
        <v>Q</v>
      </c>
    </row>
    <row r="371" spans="10:27" ht="16.5">
      <c r="J371" s="29">
        <v>367</v>
      </c>
      <c r="K371" s="19" t="s">
        <v>35</v>
      </c>
      <c r="L371" s="19" t="s">
        <v>41</v>
      </c>
      <c r="M371" s="19" t="s">
        <v>138</v>
      </c>
      <c r="N371" s="19" t="s">
        <v>42</v>
      </c>
      <c r="O371" s="19" t="s">
        <v>44</v>
      </c>
      <c r="Q371" s="20">
        <f t="shared" si="53"/>
        <v>3</v>
      </c>
      <c r="R371" s="20">
        <f t="shared" si="54"/>
        <v>7</v>
      </c>
      <c r="S371" s="20">
        <f t="shared" si="55"/>
        <v>8</v>
      </c>
      <c r="T371" s="20">
        <f t="shared" si="56"/>
        <v>8</v>
      </c>
      <c r="U371" s="20">
        <f t="shared" si="57"/>
        <v>10</v>
      </c>
      <c r="W371" s="20" t="str">
        <f t="shared" si="58"/>
        <v>M1</v>
      </c>
      <c r="X371" s="20" t="str">
        <f t="shared" si="59"/>
        <v>A</v>
      </c>
      <c r="Y371" s="20" t="str">
        <f t="shared" si="60"/>
        <v>K</v>
      </c>
      <c r="Z371" s="20" t="str">
        <f t="shared" si="61"/>
        <v>K</v>
      </c>
      <c r="AA371" s="20" t="str">
        <f t="shared" si="62"/>
        <v>J</v>
      </c>
    </row>
    <row r="372" spans="10:27" ht="16.5">
      <c r="J372" s="29">
        <v>368</v>
      </c>
      <c r="K372" s="19" t="s">
        <v>35</v>
      </c>
      <c r="L372" s="19" t="s">
        <v>139</v>
      </c>
      <c r="M372" s="19" t="s">
        <v>32</v>
      </c>
      <c r="N372" s="19" t="s">
        <v>36</v>
      </c>
      <c r="O372" s="19" t="s">
        <v>42</v>
      </c>
      <c r="Q372" s="20">
        <f t="shared" si="53"/>
        <v>3</v>
      </c>
      <c r="R372" s="20">
        <f t="shared" si="54"/>
        <v>9</v>
      </c>
      <c r="S372" s="20">
        <f t="shared" si="55"/>
        <v>5</v>
      </c>
      <c r="T372" s="20">
        <f t="shared" si="56"/>
        <v>4</v>
      </c>
      <c r="U372" s="20">
        <f t="shared" si="57"/>
        <v>8</v>
      </c>
      <c r="W372" s="20" t="str">
        <f t="shared" si="58"/>
        <v>M1</v>
      </c>
      <c r="X372" s="20" t="str">
        <f t="shared" si="59"/>
        <v>Q</v>
      </c>
      <c r="Y372" s="20" t="str">
        <f t="shared" si="60"/>
        <v>M3</v>
      </c>
      <c r="Z372" s="20" t="str">
        <f t="shared" si="61"/>
        <v>M2</v>
      </c>
      <c r="AA372" s="20" t="str">
        <f t="shared" si="62"/>
        <v>K</v>
      </c>
    </row>
    <row r="373" spans="10:27" ht="16.5">
      <c r="J373" s="29">
        <v>369</v>
      </c>
      <c r="K373" s="19" t="s">
        <v>32</v>
      </c>
      <c r="L373" s="19" t="s">
        <v>41</v>
      </c>
      <c r="M373" s="19" t="s">
        <v>140</v>
      </c>
      <c r="N373" s="19" t="s">
        <v>43</v>
      </c>
      <c r="O373" s="19" t="s">
        <v>43</v>
      </c>
      <c r="Q373" s="20">
        <f t="shared" si="53"/>
        <v>5</v>
      </c>
      <c r="R373" s="20">
        <f t="shared" si="54"/>
        <v>7</v>
      </c>
      <c r="S373" s="20">
        <f t="shared" si="55"/>
        <v>10</v>
      </c>
      <c r="T373" s="20">
        <f t="shared" si="56"/>
        <v>9</v>
      </c>
      <c r="U373" s="20">
        <f t="shared" si="57"/>
        <v>9</v>
      </c>
      <c r="W373" s="20" t="str">
        <f t="shared" si="58"/>
        <v>M3</v>
      </c>
      <c r="X373" s="20" t="str">
        <f t="shared" si="59"/>
        <v>A</v>
      </c>
      <c r="Y373" s="20" t="str">
        <f t="shared" si="60"/>
        <v>J</v>
      </c>
      <c r="Z373" s="20" t="str">
        <f t="shared" si="61"/>
        <v>Q</v>
      </c>
      <c r="AA373" s="20" t="str">
        <f t="shared" si="62"/>
        <v>Q</v>
      </c>
    </row>
    <row r="374" spans="10:27" ht="16.5">
      <c r="J374" s="16">
        <v>370</v>
      </c>
      <c r="K374" s="19" t="s">
        <v>33</v>
      </c>
      <c r="L374" s="19" t="s">
        <v>212</v>
      </c>
      <c r="M374" s="19" t="s">
        <v>138</v>
      </c>
      <c r="N374" s="19" t="s">
        <v>35</v>
      </c>
      <c r="O374" s="19" t="s">
        <v>35</v>
      </c>
      <c r="Q374" s="20">
        <f t="shared" si="53"/>
        <v>6</v>
      </c>
      <c r="R374" s="20">
        <f t="shared" si="54"/>
        <v>3</v>
      </c>
      <c r="S374" s="20">
        <f t="shared" si="55"/>
        <v>8</v>
      </c>
      <c r="T374" s="20">
        <f t="shared" si="56"/>
        <v>3</v>
      </c>
      <c r="U374" s="20">
        <f t="shared" si="57"/>
        <v>3</v>
      </c>
      <c r="W374" s="20" t="str">
        <f t="shared" si="58"/>
        <v>M4</v>
      </c>
      <c r="X374" s="20" t="str">
        <f t="shared" si="59"/>
        <v>M1</v>
      </c>
      <c r="Y374" s="20" t="str">
        <f t="shared" si="60"/>
        <v>K</v>
      </c>
      <c r="Z374" s="20" t="str">
        <f t="shared" si="61"/>
        <v>M1</v>
      </c>
      <c r="AA374" s="20" t="str">
        <f t="shared" si="62"/>
        <v>M1</v>
      </c>
    </row>
    <row r="375" spans="10:27" ht="16.5">
      <c r="J375" s="16">
        <v>371</v>
      </c>
      <c r="K375" s="19" t="s">
        <v>33</v>
      </c>
      <c r="L375" s="19" t="s">
        <v>33</v>
      </c>
      <c r="M375" s="19" t="s">
        <v>35</v>
      </c>
      <c r="N375" s="19" t="s">
        <v>33</v>
      </c>
      <c r="O375" s="19" t="s">
        <v>32</v>
      </c>
      <c r="Q375" s="20">
        <f t="shared" si="53"/>
        <v>6</v>
      </c>
      <c r="R375" s="20">
        <f t="shared" si="54"/>
        <v>6</v>
      </c>
      <c r="S375" s="20">
        <f t="shared" si="55"/>
        <v>3</v>
      </c>
      <c r="T375" s="20">
        <f t="shared" si="56"/>
        <v>6</v>
      </c>
      <c r="U375" s="20">
        <f t="shared" si="57"/>
        <v>5</v>
      </c>
      <c r="W375" s="20" t="str">
        <f t="shared" si="58"/>
        <v>M4</v>
      </c>
      <c r="X375" s="20" t="str">
        <f t="shared" si="59"/>
        <v>M4</v>
      </c>
      <c r="Y375" s="20" t="str">
        <f t="shared" si="60"/>
        <v>M1</v>
      </c>
      <c r="Z375" s="20" t="str">
        <f t="shared" si="61"/>
        <v>M4</v>
      </c>
      <c r="AA375" s="20" t="str">
        <f t="shared" si="62"/>
        <v>M3</v>
      </c>
    </row>
    <row r="376" spans="10:27" ht="16.5">
      <c r="J376" s="29">
        <v>372</v>
      </c>
      <c r="K376" s="19" t="s">
        <v>41</v>
      </c>
      <c r="L376" s="19" t="s">
        <v>36</v>
      </c>
      <c r="M376" s="19" t="s">
        <v>138</v>
      </c>
      <c r="N376" s="19" t="s">
        <v>36</v>
      </c>
      <c r="O376" s="19" t="s">
        <v>36</v>
      </c>
      <c r="Q376" s="20">
        <f t="shared" si="53"/>
        <v>7</v>
      </c>
      <c r="R376" s="20">
        <f t="shared" si="54"/>
        <v>4</v>
      </c>
      <c r="S376" s="20">
        <f t="shared" si="55"/>
        <v>8</v>
      </c>
      <c r="T376" s="20">
        <f t="shared" si="56"/>
        <v>4</v>
      </c>
      <c r="U376" s="20">
        <f t="shared" si="57"/>
        <v>4</v>
      </c>
      <c r="W376" s="20" t="str">
        <f t="shared" si="58"/>
        <v>A</v>
      </c>
      <c r="X376" s="20" t="str">
        <f t="shared" si="59"/>
        <v>M2</v>
      </c>
      <c r="Y376" s="20" t="str">
        <f t="shared" si="60"/>
        <v>K</v>
      </c>
      <c r="Z376" s="20" t="str">
        <f t="shared" si="61"/>
        <v>M2</v>
      </c>
      <c r="AA376" s="20" t="str">
        <f t="shared" si="62"/>
        <v>M2</v>
      </c>
    </row>
    <row r="377" spans="10:27" ht="16.5">
      <c r="J377" s="29">
        <v>373</v>
      </c>
      <c r="K377" s="19" t="s">
        <v>32</v>
      </c>
      <c r="L377" s="19" t="s">
        <v>142</v>
      </c>
      <c r="M377" s="19" t="s">
        <v>72</v>
      </c>
      <c r="N377" s="19" t="s">
        <v>42</v>
      </c>
      <c r="O377" s="19" t="s">
        <v>35</v>
      </c>
      <c r="Q377" s="20">
        <f t="shared" si="53"/>
        <v>5</v>
      </c>
      <c r="R377" s="20">
        <f t="shared" si="54"/>
        <v>5</v>
      </c>
      <c r="S377" s="20">
        <f t="shared" si="55"/>
        <v>15</v>
      </c>
      <c r="T377" s="20">
        <f t="shared" si="56"/>
        <v>8</v>
      </c>
      <c r="U377" s="20">
        <f t="shared" si="57"/>
        <v>3</v>
      </c>
      <c r="W377" s="20" t="str">
        <f t="shared" si="58"/>
        <v>M3</v>
      </c>
      <c r="X377" s="20" t="str">
        <f t="shared" si="59"/>
        <v>M3</v>
      </c>
      <c r="Y377" s="20" t="str">
        <f t="shared" si="60"/>
        <v>AG</v>
      </c>
      <c r="Z377" s="20" t="str">
        <f t="shared" si="61"/>
        <v>K</v>
      </c>
      <c r="AA377" s="20" t="str">
        <f t="shared" si="62"/>
        <v>M1</v>
      </c>
    </row>
    <row r="378" spans="10:27" ht="16.5">
      <c r="J378" s="29">
        <v>374</v>
      </c>
      <c r="K378" s="19" t="s">
        <v>43</v>
      </c>
      <c r="L378" s="19" t="s">
        <v>72</v>
      </c>
      <c r="M378" s="19" t="s">
        <v>212</v>
      </c>
      <c r="N378" s="19" t="s">
        <v>44</v>
      </c>
      <c r="O378" s="19" t="s">
        <v>43</v>
      </c>
      <c r="Q378" s="20">
        <f t="shared" si="53"/>
        <v>9</v>
      </c>
      <c r="R378" s="20">
        <f t="shared" si="54"/>
        <v>15</v>
      </c>
      <c r="S378" s="20">
        <f t="shared" si="55"/>
        <v>3</v>
      </c>
      <c r="T378" s="20">
        <f t="shared" si="56"/>
        <v>10</v>
      </c>
      <c r="U378" s="20">
        <f t="shared" si="57"/>
        <v>9</v>
      </c>
      <c r="W378" s="20" t="str">
        <f t="shared" si="58"/>
        <v>Q</v>
      </c>
      <c r="X378" s="20" t="str">
        <f t="shared" si="59"/>
        <v>AG</v>
      </c>
      <c r="Y378" s="20" t="str">
        <f t="shared" si="60"/>
        <v>M1</v>
      </c>
      <c r="Z378" s="20" t="str">
        <f t="shared" si="61"/>
        <v>J</v>
      </c>
      <c r="AA378" s="20" t="str">
        <f t="shared" si="62"/>
        <v>Q</v>
      </c>
    </row>
    <row r="379" spans="10:27" ht="16.5">
      <c r="J379" s="16">
        <v>375</v>
      </c>
      <c r="K379" s="19" t="s">
        <v>138</v>
      </c>
      <c r="L379" s="19" t="s">
        <v>140</v>
      </c>
      <c r="M379" s="19" t="s">
        <v>43</v>
      </c>
      <c r="N379" s="19" t="s">
        <v>78</v>
      </c>
      <c r="O379" s="19" t="s">
        <v>44</v>
      </c>
      <c r="Q379" s="20">
        <f t="shared" si="53"/>
        <v>8</v>
      </c>
      <c r="R379" s="20">
        <f t="shared" si="54"/>
        <v>10</v>
      </c>
      <c r="S379" s="20">
        <f t="shared" si="55"/>
        <v>9</v>
      </c>
      <c r="T379" s="20">
        <f t="shared" si="56"/>
        <v>18</v>
      </c>
      <c r="U379" s="20">
        <f t="shared" si="57"/>
        <v>10</v>
      </c>
      <c r="W379" s="20" t="str">
        <f t="shared" si="58"/>
        <v>K</v>
      </c>
      <c r="X379" s="20" t="str">
        <f t="shared" si="59"/>
        <v>J</v>
      </c>
      <c r="Y379" s="20" t="str">
        <f t="shared" si="60"/>
        <v>Q</v>
      </c>
      <c r="Z379" s="20" t="str">
        <f t="shared" si="61"/>
        <v>JG</v>
      </c>
      <c r="AA379" s="20" t="str">
        <f t="shared" si="62"/>
        <v>J</v>
      </c>
    </row>
    <row r="380" spans="10:27" ht="16.5">
      <c r="J380" s="16">
        <v>376</v>
      </c>
      <c r="K380" s="19" t="s">
        <v>44</v>
      </c>
      <c r="L380" s="19" t="s">
        <v>34</v>
      </c>
      <c r="M380" s="19" t="s">
        <v>41</v>
      </c>
      <c r="N380" s="19" t="s">
        <v>137</v>
      </c>
      <c r="O380" s="19" t="s">
        <v>43</v>
      </c>
      <c r="Q380" s="20">
        <f t="shared" si="53"/>
        <v>10</v>
      </c>
      <c r="R380" s="20">
        <f t="shared" si="54"/>
        <v>2</v>
      </c>
      <c r="S380" s="20">
        <f t="shared" si="55"/>
        <v>7</v>
      </c>
      <c r="T380" s="20">
        <f t="shared" si="56"/>
        <v>7</v>
      </c>
      <c r="U380" s="20">
        <f t="shared" si="57"/>
        <v>9</v>
      </c>
      <c r="W380" s="20" t="str">
        <f t="shared" si="58"/>
        <v>J</v>
      </c>
      <c r="X380" s="20" t="str">
        <f t="shared" si="59"/>
        <v>Scatter</v>
      </c>
      <c r="Y380" s="20" t="str">
        <f t="shared" si="60"/>
        <v>A</v>
      </c>
      <c r="Z380" s="20" t="str">
        <f t="shared" si="61"/>
        <v>A</v>
      </c>
      <c r="AA380" s="20" t="str">
        <f t="shared" si="62"/>
        <v>Q</v>
      </c>
    </row>
    <row r="381" spans="10:27" ht="16.5">
      <c r="J381" s="29">
        <v>377</v>
      </c>
      <c r="K381" s="19" t="s">
        <v>35</v>
      </c>
      <c r="L381" s="19" t="s">
        <v>36</v>
      </c>
      <c r="M381" s="19" t="s">
        <v>43</v>
      </c>
      <c r="N381" s="19" t="s">
        <v>42</v>
      </c>
      <c r="O381" s="19" t="s">
        <v>42</v>
      </c>
      <c r="Q381" s="20">
        <f t="shared" si="53"/>
        <v>3</v>
      </c>
      <c r="R381" s="20">
        <f t="shared" si="54"/>
        <v>4</v>
      </c>
      <c r="S381" s="20">
        <f t="shared" si="55"/>
        <v>9</v>
      </c>
      <c r="T381" s="20">
        <f t="shared" si="56"/>
        <v>8</v>
      </c>
      <c r="U381" s="20">
        <f t="shared" si="57"/>
        <v>8</v>
      </c>
      <c r="W381" s="20" t="str">
        <f t="shared" si="58"/>
        <v>M1</v>
      </c>
      <c r="X381" s="20" t="str">
        <f t="shared" si="59"/>
        <v>M2</v>
      </c>
      <c r="Y381" s="20" t="str">
        <f t="shared" si="60"/>
        <v>Q</v>
      </c>
      <c r="Z381" s="20" t="str">
        <f t="shared" si="61"/>
        <v>K</v>
      </c>
      <c r="AA381" s="20" t="str">
        <f t="shared" si="62"/>
        <v>K</v>
      </c>
    </row>
    <row r="382" spans="10:27" ht="16.5">
      <c r="J382" s="29">
        <v>378</v>
      </c>
      <c r="K382" s="19" t="s">
        <v>35</v>
      </c>
      <c r="L382" s="19" t="s">
        <v>41</v>
      </c>
      <c r="M382" s="19" t="s">
        <v>78</v>
      </c>
      <c r="N382" s="19" t="s">
        <v>33</v>
      </c>
      <c r="O382" s="19" t="s">
        <v>32</v>
      </c>
      <c r="Q382" s="20">
        <f t="shared" si="53"/>
        <v>3</v>
      </c>
      <c r="R382" s="20">
        <f t="shared" si="54"/>
        <v>7</v>
      </c>
      <c r="S382" s="20">
        <f t="shared" si="55"/>
        <v>18</v>
      </c>
      <c r="T382" s="20">
        <f t="shared" si="56"/>
        <v>6</v>
      </c>
      <c r="U382" s="20">
        <f t="shared" si="57"/>
        <v>5</v>
      </c>
      <c r="W382" s="20" t="str">
        <f t="shared" si="58"/>
        <v>M1</v>
      </c>
      <c r="X382" s="20" t="str">
        <f t="shared" si="59"/>
        <v>A</v>
      </c>
      <c r="Y382" s="20" t="str">
        <f t="shared" si="60"/>
        <v>JG</v>
      </c>
      <c r="Z382" s="20" t="str">
        <f t="shared" si="61"/>
        <v>M4</v>
      </c>
      <c r="AA382" s="20" t="str">
        <f t="shared" si="62"/>
        <v>M3</v>
      </c>
    </row>
    <row r="383" spans="10:27" ht="16.5">
      <c r="J383" s="29">
        <v>379</v>
      </c>
      <c r="K383" s="19" t="s">
        <v>43</v>
      </c>
      <c r="L383" s="19" t="s">
        <v>78</v>
      </c>
      <c r="M383" s="19" t="s">
        <v>140</v>
      </c>
      <c r="N383" s="19" t="s">
        <v>42</v>
      </c>
      <c r="O383" s="19" t="s">
        <v>43</v>
      </c>
      <c r="Q383" s="20">
        <f t="shared" si="53"/>
        <v>9</v>
      </c>
      <c r="R383" s="20">
        <f t="shared" si="54"/>
        <v>18</v>
      </c>
      <c r="S383" s="20">
        <f t="shared" si="55"/>
        <v>10</v>
      </c>
      <c r="T383" s="20">
        <f t="shared" si="56"/>
        <v>8</v>
      </c>
      <c r="U383" s="20">
        <f t="shared" si="57"/>
        <v>9</v>
      </c>
      <c r="W383" s="20" t="str">
        <f t="shared" si="58"/>
        <v>Q</v>
      </c>
      <c r="X383" s="20" t="str">
        <f t="shared" si="59"/>
        <v>JG</v>
      </c>
      <c r="Y383" s="20" t="str">
        <f t="shared" si="60"/>
        <v>J</v>
      </c>
      <c r="Z383" s="20" t="str">
        <f t="shared" si="61"/>
        <v>K</v>
      </c>
      <c r="AA383" s="20" t="str">
        <f t="shared" si="62"/>
        <v>Q</v>
      </c>
    </row>
    <row r="384" spans="10:27" ht="16.5">
      <c r="J384" s="16">
        <v>380</v>
      </c>
      <c r="K384" s="19" t="s">
        <v>44</v>
      </c>
      <c r="L384" s="19" t="s">
        <v>139</v>
      </c>
      <c r="M384" s="19" t="s">
        <v>41</v>
      </c>
      <c r="N384" s="19" t="s">
        <v>43</v>
      </c>
      <c r="O384" s="19" t="s">
        <v>42</v>
      </c>
      <c r="Q384" s="20">
        <f t="shared" si="53"/>
        <v>10</v>
      </c>
      <c r="R384" s="20">
        <f t="shared" si="54"/>
        <v>9</v>
      </c>
      <c r="S384" s="20">
        <f t="shared" si="55"/>
        <v>7</v>
      </c>
      <c r="T384" s="20">
        <f t="shared" si="56"/>
        <v>9</v>
      </c>
      <c r="U384" s="20">
        <f t="shared" si="57"/>
        <v>8</v>
      </c>
      <c r="W384" s="20" t="str">
        <f t="shared" si="58"/>
        <v>J</v>
      </c>
      <c r="X384" s="20" t="str">
        <f t="shared" si="59"/>
        <v>Q</v>
      </c>
      <c r="Y384" s="20" t="str">
        <f t="shared" si="60"/>
        <v>A</v>
      </c>
      <c r="Z384" s="20" t="str">
        <f t="shared" si="61"/>
        <v>Q</v>
      </c>
      <c r="AA384" s="20" t="str">
        <f t="shared" si="62"/>
        <v>K</v>
      </c>
    </row>
    <row r="385" spans="10:27" ht="16.5">
      <c r="J385" s="16">
        <v>381</v>
      </c>
      <c r="K385" s="19" t="s">
        <v>44</v>
      </c>
      <c r="L385" s="19" t="s">
        <v>44</v>
      </c>
      <c r="M385" s="19" t="s">
        <v>76</v>
      </c>
      <c r="N385" s="19" t="s">
        <v>43</v>
      </c>
      <c r="O385" s="19" t="s">
        <v>35</v>
      </c>
      <c r="Q385" s="20">
        <f t="shared" si="53"/>
        <v>10</v>
      </c>
      <c r="R385" s="20">
        <f t="shared" si="54"/>
        <v>10</v>
      </c>
      <c r="S385" s="20">
        <f t="shared" si="55"/>
        <v>17</v>
      </c>
      <c r="T385" s="20">
        <f t="shared" si="56"/>
        <v>9</v>
      </c>
      <c r="U385" s="20">
        <f t="shared" si="57"/>
        <v>3</v>
      </c>
      <c r="W385" s="20" t="str">
        <f t="shared" si="58"/>
        <v>J</v>
      </c>
      <c r="X385" s="20" t="str">
        <f t="shared" si="59"/>
        <v>J</v>
      </c>
      <c r="Y385" s="20" t="str">
        <f t="shared" si="60"/>
        <v>QG</v>
      </c>
      <c r="Z385" s="20" t="str">
        <f t="shared" si="61"/>
        <v>Q</v>
      </c>
      <c r="AA385" s="20" t="str">
        <f t="shared" si="62"/>
        <v>M1</v>
      </c>
    </row>
    <row r="386" spans="10:27" ht="16.5">
      <c r="J386" s="29">
        <v>382</v>
      </c>
      <c r="K386" s="19" t="s">
        <v>36</v>
      </c>
      <c r="L386" s="19" t="s">
        <v>33</v>
      </c>
      <c r="M386" s="19" t="s">
        <v>32</v>
      </c>
      <c r="N386" s="19" t="s">
        <v>73</v>
      </c>
      <c r="O386" s="19" t="s">
        <v>43</v>
      </c>
      <c r="Q386" s="20">
        <f t="shared" si="53"/>
        <v>4</v>
      </c>
      <c r="R386" s="20">
        <f t="shared" si="54"/>
        <v>6</v>
      </c>
      <c r="S386" s="20">
        <f t="shared" si="55"/>
        <v>5</v>
      </c>
      <c r="T386" s="20">
        <f t="shared" si="56"/>
        <v>16</v>
      </c>
      <c r="U386" s="20">
        <f t="shared" si="57"/>
        <v>9</v>
      </c>
      <c r="W386" s="20" t="str">
        <f t="shared" si="58"/>
        <v>M2</v>
      </c>
      <c r="X386" s="20" t="str">
        <f t="shared" si="59"/>
        <v>M4</v>
      </c>
      <c r="Y386" s="20" t="str">
        <f t="shared" si="60"/>
        <v>M3</v>
      </c>
      <c r="Z386" s="20" t="str">
        <f t="shared" si="61"/>
        <v>KG</v>
      </c>
      <c r="AA386" s="20" t="str">
        <f t="shared" si="62"/>
        <v>Q</v>
      </c>
    </row>
    <row r="387" spans="10:27" ht="16.5">
      <c r="J387" s="29">
        <v>383</v>
      </c>
      <c r="K387" s="19" t="s">
        <v>41</v>
      </c>
      <c r="L387" s="19" t="s">
        <v>41</v>
      </c>
      <c r="M387" s="19" t="s">
        <v>41</v>
      </c>
      <c r="N387" s="19" t="s">
        <v>36</v>
      </c>
      <c r="O387" s="19" t="s">
        <v>42</v>
      </c>
      <c r="Q387" s="20">
        <f t="shared" si="53"/>
        <v>7</v>
      </c>
      <c r="R387" s="20">
        <f t="shared" si="54"/>
        <v>7</v>
      </c>
      <c r="S387" s="20">
        <f t="shared" si="55"/>
        <v>7</v>
      </c>
      <c r="T387" s="20">
        <f t="shared" si="56"/>
        <v>4</v>
      </c>
      <c r="U387" s="20">
        <f t="shared" si="57"/>
        <v>8</v>
      </c>
      <c r="W387" s="20" t="str">
        <f t="shared" si="58"/>
        <v>A</v>
      </c>
      <c r="X387" s="20" t="str">
        <f t="shared" si="59"/>
        <v>A</v>
      </c>
      <c r="Y387" s="20" t="str">
        <f t="shared" si="60"/>
        <v>A</v>
      </c>
      <c r="Z387" s="20" t="str">
        <f t="shared" si="61"/>
        <v>M2</v>
      </c>
      <c r="AA387" s="20" t="str">
        <f t="shared" si="62"/>
        <v>K</v>
      </c>
    </row>
    <row r="388" spans="10:27" ht="16.5">
      <c r="J388" s="29">
        <v>384</v>
      </c>
      <c r="K388" s="19" t="s">
        <v>41</v>
      </c>
      <c r="L388" s="19" t="s">
        <v>73</v>
      </c>
      <c r="M388" s="19" t="s">
        <v>138</v>
      </c>
      <c r="N388" s="19" t="s">
        <v>42</v>
      </c>
      <c r="O388" s="19" t="s">
        <v>43</v>
      </c>
      <c r="Q388" s="20">
        <f t="shared" si="53"/>
        <v>7</v>
      </c>
      <c r="R388" s="20">
        <f t="shared" si="54"/>
        <v>16</v>
      </c>
      <c r="S388" s="20">
        <f t="shared" si="55"/>
        <v>8</v>
      </c>
      <c r="T388" s="20">
        <f t="shared" si="56"/>
        <v>8</v>
      </c>
      <c r="U388" s="20">
        <f t="shared" si="57"/>
        <v>9</v>
      </c>
      <c r="W388" s="20" t="str">
        <f t="shared" si="58"/>
        <v>A</v>
      </c>
      <c r="X388" s="20" t="str">
        <f t="shared" si="59"/>
        <v>KG</v>
      </c>
      <c r="Y388" s="20" t="str">
        <f t="shared" si="60"/>
        <v>K</v>
      </c>
      <c r="Z388" s="20" t="str">
        <f t="shared" si="61"/>
        <v>K</v>
      </c>
      <c r="AA388" s="20" t="str">
        <f t="shared" si="62"/>
        <v>Q</v>
      </c>
    </row>
    <row r="389" spans="10:27" ht="16.5">
      <c r="J389" s="16">
        <v>385</v>
      </c>
      <c r="K389" s="19" t="s">
        <v>42</v>
      </c>
      <c r="L389" s="19" t="s">
        <v>36</v>
      </c>
      <c r="M389" s="19" t="s">
        <v>41</v>
      </c>
      <c r="N389" s="19" t="s">
        <v>32</v>
      </c>
      <c r="O389" s="19" t="s">
        <v>33</v>
      </c>
      <c r="Q389" s="20">
        <f t="shared" ref="Q389:Q403" si="63">IF(K389="","",VLOOKUP(K389,$A:$H,8,FALSE))</f>
        <v>8</v>
      </c>
      <c r="R389" s="20">
        <f t="shared" ref="R389:R403" si="64">IF(L389="","",VLOOKUP(L389,$A:$H,8,FALSE))</f>
        <v>4</v>
      </c>
      <c r="S389" s="20">
        <f t="shared" ref="S389:S403" si="65">IF(M389="","",VLOOKUP(M389,$A:$H,8,FALSE))</f>
        <v>7</v>
      </c>
      <c r="T389" s="20">
        <f t="shared" ref="T389:T403" si="66">IF(N389="","",VLOOKUP(N389,$A:$H,8,FALSE))</f>
        <v>5</v>
      </c>
      <c r="U389" s="20">
        <f t="shared" ref="U389:U403" si="67">IF(O389="","",VLOOKUP(O389,$A:$H,8,FALSE))</f>
        <v>6</v>
      </c>
      <c r="W389" s="20" t="str">
        <f t="shared" ref="W389:W403" si="68">IF(K389="","",VLOOKUP(K389,$A:$H,2,FALSE))</f>
        <v>K</v>
      </c>
      <c r="X389" s="20" t="str">
        <f t="shared" ref="X389:X403" si="69">IF(L389="","",VLOOKUP(L389,$A:$H,2,FALSE))</f>
        <v>M2</v>
      </c>
      <c r="Y389" s="20" t="str">
        <f t="shared" ref="Y389:Y403" si="70">IF(M389="","",VLOOKUP(M389,$A:$H,2,FALSE))</f>
        <v>A</v>
      </c>
      <c r="Z389" s="20" t="str">
        <f t="shared" ref="Z389:Z403" si="71">IF(N389="","",VLOOKUP(N389,$A:$H,2,FALSE))</f>
        <v>M3</v>
      </c>
      <c r="AA389" s="20" t="str">
        <f t="shared" ref="AA389:AA403" si="72">IF(O389="","",VLOOKUP(O389,$A:$H,2,FALSE))</f>
        <v>M4</v>
      </c>
    </row>
    <row r="390" spans="10:27" ht="16.5">
      <c r="J390" s="16">
        <v>386</v>
      </c>
      <c r="K390" s="19" t="s">
        <v>36</v>
      </c>
      <c r="L390" s="19" t="s">
        <v>66</v>
      </c>
      <c r="M390" s="19" t="s">
        <v>35</v>
      </c>
      <c r="N390" s="19" t="s">
        <v>33</v>
      </c>
      <c r="O390" s="19" t="s">
        <v>35</v>
      </c>
      <c r="Q390" s="20">
        <f t="shared" si="63"/>
        <v>4</v>
      </c>
      <c r="R390" s="20">
        <f t="shared" si="64"/>
        <v>12</v>
      </c>
      <c r="S390" s="20">
        <f t="shared" si="65"/>
        <v>3</v>
      </c>
      <c r="T390" s="20">
        <f t="shared" si="66"/>
        <v>6</v>
      </c>
      <c r="U390" s="20">
        <f t="shared" si="67"/>
        <v>3</v>
      </c>
      <c r="W390" s="20" t="str">
        <f t="shared" si="68"/>
        <v>M2</v>
      </c>
      <c r="X390" s="20" t="str">
        <f t="shared" si="69"/>
        <v>M2G</v>
      </c>
      <c r="Y390" s="20" t="str">
        <f t="shared" si="70"/>
        <v>M1</v>
      </c>
      <c r="Z390" s="20" t="str">
        <f t="shared" si="71"/>
        <v>M4</v>
      </c>
      <c r="AA390" s="20" t="str">
        <f t="shared" si="72"/>
        <v>M1</v>
      </c>
    </row>
    <row r="391" spans="10:27" ht="16.5">
      <c r="J391" s="29">
        <v>387</v>
      </c>
      <c r="K391" s="19" t="s">
        <v>42</v>
      </c>
      <c r="L391" s="19" t="s">
        <v>44</v>
      </c>
      <c r="M391" s="19" t="s">
        <v>78</v>
      </c>
      <c r="N391" s="19" t="s">
        <v>42</v>
      </c>
      <c r="O391" s="19" t="s">
        <v>32</v>
      </c>
      <c r="Q391" s="20">
        <f t="shared" si="63"/>
        <v>8</v>
      </c>
      <c r="R391" s="20">
        <f t="shared" si="64"/>
        <v>10</v>
      </c>
      <c r="S391" s="20">
        <f t="shared" si="65"/>
        <v>18</v>
      </c>
      <c r="T391" s="20">
        <f t="shared" si="66"/>
        <v>8</v>
      </c>
      <c r="U391" s="20">
        <f t="shared" si="67"/>
        <v>5</v>
      </c>
      <c r="W391" s="20" t="str">
        <f t="shared" si="68"/>
        <v>K</v>
      </c>
      <c r="X391" s="20" t="str">
        <f t="shared" si="69"/>
        <v>J</v>
      </c>
      <c r="Y391" s="20" t="str">
        <f t="shared" si="70"/>
        <v>JG</v>
      </c>
      <c r="Z391" s="20" t="str">
        <f t="shared" si="71"/>
        <v>K</v>
      </c>
      <c r="AA391" s="20" t="str">
        <f t="shared" si="72"/>
        <v>M3</v>
      </c>
    </row>
    <row r="392" spans="10:27" ht="16.5">
      <c r="J392" s="29">
        <v>388</v>
      </c>
      <c r="K392" s="19" t="s">
        <v>33</v>
      </c>
      <c r="L392" s="19" t="s">
        <v>70</v>
      </c>
      <c r="M392" s="19" t="s">
        <v>141</v>
      </c>
      <c r="N392" s="19" t="s">
        <v>44</v>
      </c>
      <c r="O392" s="19" t="s">
        <v>34</v>
      </c>
      <c r="Q392" s="20">
        <f t="shared" si="63"/>
        <v>6</v>
      </c>
      <c r="R392" s="20">
        <f t="shared" si="64"/>
        <v>14</v>
      </c>
      <c r="S392" s="20">
        <f t="shared" si="65"/>
        <v>6</v>
      </c>
      <c r="T392" s="20">
        <f t="shared" si="66"/>
        <v>10</v>
      </c>
      <c r="U392" s="20">
        <f t="shared" si="67"/>
        <v>2</v>
      </c>
      <c r="W392" s="20" t="str">
        <f t="shared" si="68"/>
        <v>M4</v>
      </c>
      <c r="X392" s="20" t="str">
        <f t="shared" si="69"/>
        <v>M4G</v>
      </c>
      <c r="Y392" s="20" t="str">
        <f t="shared" si="70"/>
        <v>M4</v>
      </c>
      <c r="Z392" s="20" t="str">
        <f t="shared" si="71"/>
        <v>J</v>
      </c>
      <c r="AA392" s="20" t="str">
        <f t="shared" si="72"/>
        <v>Scatter</v>
      </c>
    </row>
    <row r="393" spans="10:27" ht="16.5">
      <c r="J393" s="29">
        <v>389</v>
      </c>
      <c r="K393" s="19" t="s">
        <v>36</v>
      </c>
      <c r="L393" s="19" t="s">
        <v>33</v>
      </c>
      <c r="M393" s="19" t="s">
        <v>141</v>
      </c>
      <c r="N393" s="19" t="s">
        <v>72</v>
      </c>
      <c r="O393" s="19" t="s">
        <v>36</v>
      </c>
      <c r="Q393" s="20">
        <f t="shared" si="63"/>
        <v>4</v>
      </c>
      <c r="R393" s="20">
        <f t="shared" si="64"/>
        <v>6</v>
      </c>
      <c r="S393" s="20">
        <f t="shared" si="65"/>
        <v>6</v>
      </c>
      <c r="T393" s="20">
        <f t="shared" si="66"/>
        <v>15</v>
      </c>
      <c r="U393" s="20">
        <f t="shared" si="67"/>
        <v>4</v>
      </c>
      <c r="W393" s="20" t="str">
        <f t="shared" si="68"/>
        <v>M2</v>
      </c>
      <c r="X393" s="20" t="str">
        <f t="shared" si="69"/>
        <v>M4</v>
      </c>
      <c r="Y393" s="20" t="str">
        <f t="shared" si="70"/>
        <v>M4</v>
      </c>
      <c r="Z393" s="20" t="str">
        <f t="shared" si="71"/>
        <v>AG</v>
      </c>
      <c r="AA393" s="20" t="str">
        <f t="shared" si="72"/>
        <v>M2</v>
      </c>
    </row>
    <row r="394" spans="10:27" ht="16.5">
      <c r="J394" s="16">
        <v>390</v>
      </c>
      <c r="K394" s="19" t="s">
        <v>43</v>
      </c>
      <c r="L394" s="19" t="s">
        <v>44</v>
      </c>
      <c r="M394" s="19" t="s">
        <v>41</v>
      </c>
      <c r="N394" s="19" t="s">
        <v>42</v>
      </c>
      <c r="O394" s="19" t="s">
        <v>43</v>
      </c>
      <c r="Q394" s="20">
        <f t="shared" si="63"/>
        <v>9</v>
      </c>
      <c r="R394" s="20">
        <f t="shared" si="64"/>
        <v>10</v>
      </c>
      <c r="S394" s="20">
        <f t="shared" si="65"/>
        <v>7</v>
      </c>
      <c r="T394" s="20">
        <f t="shared" si="66"/>
        <v>8</v>
      </c>
      <c r="U394" s="20">
        <f t="shared" si="67"/>
        <v>9</v>
      </c>
      <c r="W394" s="20" t="str">
        <f t="shared" si="68"/>
        <v>Q</v>
      </c>
      <c r="X394" s="20" t="str">
        <f t="shared" si="69"/>
        <v>J</v>
      </c>
      <c r="Y394" s="20" t="str">
        <f t="shared" si="70"/>
        <v>A</v>
      </c>
      <c r="Z394" s="20" t="str">
        <f t="shared" si="71"/>
        <v>K</v>
      </c>
      <c r="AA394" s="20" t="str">
        <f t="shared" si="72"/>
        <v>Q</v>
      </c>
    </row>
    <row r="395" spans="10:27" ht="16.5">
      <c r="J395" s="16">
        <v>391</v>
      </c>
      <c r="K395" s="19" t="s">
        <v>41</v>
      </c>
      <c r="L395" s="19" t="s">
        <v>76</v>
      </c>
      <c r="M395" s="19" t="s">
        <v>35</v>
      </c>
      <c r="N395" s="19" t="s">
        <v>33</v>
      </c>
      <c r="O395" s="19" t="s">
        <v>43</v>
      </c>
      <c r="Q395" s="20">
        <f t="shared" si="63"/>
        <v>7</v>
      </c>
      <c r="R395" s="20">
        <f t="shared" si="64"/>
        <v>17</v>
      </c>
      <c r="S395" s="20">
        <f t="shared" si="65"/>
        <v>3</v>
      </c>
      <c r="T395" s="20">
        <f t="shared" si="66"/>
        <v>6</v>
      </c>
      <c r="U395" s="20">
        <f t="shared" si="67"/>
        <v>9</v>
      </c>
      <c r="W395" s="20" t="str">
        <f t="shared" si="68"/>
        <v>A</v>
      </c>
      <c r="X395" s="20" t="str">
        <f t="shared" si="69"/>
        <v>QG</v>
      </c>
      <c r="Y395" s="20" t="str">
        <f t="shared" si="70"/>
        <v>M1</v>
      </c>
      <c r="Z395" s="20" t="str">
        <f t="shared" si="71"/>
        <v>M4</v>
      </c>
      <c r="AA395" s="20" t="str">
        <f t="shared" si="72"/>
        <v>Q</v>
      </c>
    </row>
    <row r="396" spans="10:27" ht="16.5">
      <c r="J396" s="29">
        <v>392</v>
      </c>
      <c r="K396" s="19" t="s">
        <v>138</v>
      </c>
      <c r="L396" s="19" t="s">
        <v>41</v>
      </c>
      <c r="M396" s="19" t="s">
        <v>76</v>
      </c>
      <c r="N396" s="19" t="s">
        <v>78</v>
      </c>
      <c r="O396" s="19" t="s">
        <v>36</v>
      </c>
      <c r="Q396" s="20">
        <f t="shared" si="63"/>
        <v>8</v>
      </c>
      <c r="R396" s="20">
        <f t="shared" si="64"/>
        <v>7</v>
      </c>
      <c r="S396" s="20">
        <f t="shared" si="65"/>
        <v>17</v>
      </c>
      <c r="T396" s="20">
        <f t="shared" si="66"/>
        <v>18</v>
      </c>
      <c r="U396" s="20">
        <f t="shared" si="67"/>
        <v>4</v>
      </c>
      <c r="W396" s="20" t="str">
        <f t="shared" si="68"/>
        <v>K</v>
      </c>
      <c r="X396" s="20" t="str">
        <f t="shared" si="69"/>
        <v>A</v>
      </c>
      <c r="Y396" s="20" t="str">
        <f t="shared" si="70"/>
        <v>QG</v>
      </c>
      <c r="Z396" s="20" t="str">
        <f t="shared" si="71"/>
        <v>JG</v>
      </c>
      <c r="AA396" s="20" t="str">
        <f t="shared" si="72"/>
        <v>M2</v>
      </c>
    </row>
    <row r="397" spans="10:27" ht="16.5">
      <c r="J397" s="29">
        <v>393</v>
      </c>
      <c r="K397" s="19" t="s">
        <v>43</v>
      </c>
      <c r="L397" s="19" t="s">
        <v>78</v>
      </c>
      <c r="M397" s="19" t="s">
        <v>140</v>
      </c>
      <c r="N397" s="19" t="s">
        <v>36</v>
      </c>
      <c r="O397" s="19" t="s">
        <v>42</v>
      </c>
      <c r="Q397" s="20">
        <f t="shared" si="63"/>
        <v>9</v>
      </c>
      <c r="R397" s="20">
        <f t="shared" si="64"/>
        <v>18</v>
      </c>
      <c r="S397" s="20">
        <f t="shared" si="65"/>
        <v>10</v>
      </c>
      <c r="T397" s="20">
        <f t="shared" si="66"/>
        <v>4</v>
      </c>
      <c r="U397" s="20">
        <f t="shared" si="67"/>
        <v>8</v>
      </c>
      <c r="W397" s="20" t="str">
        <f t="shared" si="68"/>
        <v>Q</v>
      </c>
      <c r="X397" s="20" t="str">
        <f t="shared" si="69"/>
        <v>JG</v>
      </c>
      <c r="Y397" s="20" t="str">
        <f t="shared" si="70"/>
        <v>J</v>
      </c>
      <c r="Z397" s="20" t="str">
        <f t="shared" si="71"/>
        <v>M2</v>
      </c>
      <c r="AA397" s="20" t="str">
        <f t="shared" si="72"/>
        <v>K</v>
      </c>
    </row>
    <row r="398" spans="10:27" ht="16.5">
      <c r="J398" s="29">
        <v>394</v>
      </c>
      <c r="K398" s="19" t="s">
        <v>44</v>
      </c>
      <c r="L398" s="19" t="s">
        <v>44</v>
      </c>
      <c r="M398" s="19" t="s">
        <v>41</v>
      </c>
      <c r="N398" s="19" t="s">
        <v>36</v>
      </c>
      <c r="O398" s="19" t="s">
        <v>44</v>
      </c>
      <c r="Q398" s="20">
        <f t="shared" si="63"/>
        <v>10</v>
      </c>
      <c r="R398" s="20">
        <f t="shared" si="64"/>
        <v>10</v>
      </c>
      <c r="S398" s="20">
        <f t="shared" si="65"/>
        <v>7</v>
      </c>
      <c r="T398" s="20">
        <f t="shared" si="66"/>
        <v>4</v>
      </c>
      <c r="U398" s="20">
        <f t="shared" si="67"/>
        <v>10</v>
      </c>
      <c r="W398" s="20" t="str">
        <f t="shared" si="68"/>
        <v>J</v>
      </c>
      <c r="X398" s="20" t="str">
        <f t="shared" si="69"/>
        <v>J</v>
      </c>
      <c r="Y398" s="20" t="str">
        <f t="shared" si="70"/>
        <v>A</v>
      </c>
      <c r="Z398" s="20" t="str">
        <f t="shared" si="71"/>
        <v>M2</v>
      </c>
      <c r="AA398" s="20" t="str">
        <f t="shared" si="72"/>
        <v>J</v>
      </c>
    </row>
    <row r="399" spans="10:27" ht="16.5">
      <c r="J399" s="16">
        <v>395</v>
      </c>
      <c r="K399" s="19" t="s">
        <v>35</v>
      </c>
      <c r="L399" s="19" t="s">
        <v>41</v>
      </c>
      <c r="M399" s="19" t="s">
        <v>74</v>
      </c>
      <c r="N399" s="19" t="s">
        <v>32</v>
      </c>
      <c r="O399" s="19" t="s">
        <v>32</v>
      </c>
      <c r="Q399" s="20">
        <f t="shared" si="63"/>
        <v>3</v>
      </c>
      <c r="R399" s="20">
        <f t="shared" si="64"/>
        <v>7</v>
      </c>
      <c r="S399" s="20">
        <f t="shared" si="65"/>
        <v>16</v>
      </c>
      <c r="T399" s="20">
        <f t="shared" si="66"/>
        <v>5</v>
      </c>
      <c r="U399" s="20">
        <f t="shared" si="67"/>
        <v>5</v>
      </c>
      <c r="W399" s="20" t="str">
        <f t="shared" si="68"/>
        <v>M1</v>
      </c>
      <c r="X399" s="20" t="str">
        <f t="shared" si="69"/>
        <v>A</v>
      </c>
      <c r="Y399" s="20" t="str">
        <f t="shared" si="70"/>
        <v>KG</v>
      </c>
      <c r="Z399" s="20" t="str">
        <f t="shared" si="71"/>
        <v>M3</v>
      </c>
      <c r="AA399" s="20" t="str">
        <f t="shared" si="72"/>
        <v>M3</v>
      </c>
    </row>
    <row r="400" spans="10:27" ht="16.5">
      <c r="J400" s="16">
        <v>396</v>
      </c>
      <c r="K400" s="19" t="s">
        <v>32</v>
      </c>
      <c r="L400" s="19" t="s">
        <v>33</v>
      </c>
      <c r="M400" s="19" t="s">
        <v>140</v>
      </c>
      <c r="N400" s="19" t="s">
        <v>43</v>
      </c>
      <c r="O400" s="19" t="s">
        <v>33</v>
      </c>
      <c r="Q400" s="20">
        <f t="shared" si="63"/>
        <v>5</v>
      </c>
      <c r="R400" s="20">
        <f t="shared" si="64"/>
        <v>6</v>
      </c>
      <c r="S400" s="20">
        <f t="shared" si="65"/>
        <v>10</v>
      </c>
      <c r="T400" s="20">
        <f t="shared" si="66"/>
        <v>9</v>
      </c>
      <c r="U400" s="20">
        <f t="shared" si="67"/>
        <v>6</v>
      </c>
      <c r="W400" s="20" t="str">
        <f t="shared" si="68"/>
        <v>M3</v>
      </c>
      <c r="X400" s="20" t="str">
        <f t="shared" si="69"/>
        <v>M4</v>
      </c>
      <c r="Y400" s="20" t="str">
        <f t="shared" si="70"/>
        <v>J</v>
      </c>
      <c r="Z400" s="20" t="str">
        <f t="shared" si="71"/>
        <v>Q</v>
      </c>
      <c r="AA400" s="20" t="str">
        <f t="shared" si="72"/>
        <v>M4</v>
      </c>
    </row>
    <row r="401" spans="10:27" ht="16.5">
      <c r="J401" s="29">
        <v>397</v>
      </c>
      <c r="K401" s="19" t="s">
        <v>44</v>
      </c>
      <c r="L401" s="19" t="s">
        <v>36</v>
      </c>
      <c r="M401" s="19" t="s">
        <v>138</v>
      </c>
      <c r="N401" s="19" t="s">
        <v>33</v>
      </c>
      <c r="O401" s="19" t="s">
        <v>41</v>
      </c>
      <c r="Q401" s="20">
        <f t="shared" si="63"/>
        <v>10</v>
      </c>
      <c r="R401" s="20">
        <f t="shared" si="64"/>
        <v>4</v>
      </c>
      <c r="S401" s="20">
        <f t="shared" si="65"/>
        <v>8</v>
      </c>
      <c r="T401" s="20">
        <f t="shared" si="66"/>
        <v>6</v>
      </c>
      <c r="U401" s="20">
        <f t="shared" si="67"/>
        <v>7</v>
      </c>
      <c r="W401" s="20" t="str">
        <f t="shared" si="68"/>
        <v>J</v>
      </c>
      <c r="X401" s="20" t="str">
        <f t="shared" si="69"/>
        <v>M2</v>
      </c>
      <c r="Y401" s="20" t="str">
        <f t="shared" si="70"/>
        <v>K</v>
      </c>
      <c r="Z401" s="20" t="str">
        <f t="shared" si="71"/>
        <v>M4</v>
      </c>
      <c r="AA401" s="20" t="str">
        <f t="shared" si="72"/>
        <v>A</v>
      </c>
    </row>
    <row r="402" spans="10:27" ht="16.5">
      <c r="J402" s="29">
        <v>398</v>
      </c>
      <c r="K402" s="19" t="s">
        <v>44</v>
      </c>
      <c r="L402" s="19" t="s">
        <v>139</v>
      </c>
      <c r="M402" s="19" t="s">
        <v>35</v>
      </c>
      <c r="N402" s="19" t="s">
        <v>32</v>
      </c>
      <c r="O402" s="19" t="s">
        <v>36</v>
      </c>
      <c r="Q402" s="20">
        <f t="shared" si="63"/>
        <v>10</v>
      </c>
      <c r="R402" s="20">
        <f t="shared" si="64"/>
        <v>9</v>
      </c>
      <c r="S402" s="20">
        <f t="shared" si="65"/>
        <v>3</v>
      </c>
      <c r="T402" s="20">
        <f t="shared" si="66"/>
        <v>5</v>
      </c>
      <c r="U402" s="20">
        <f t="shared" si="67"/>
        <v>4</v>
      </c>
      <c r="W402" s="20" t="str">
        <f t="shared" si="68"/>
        <v>J</v>
      </c>
      <c r="X402" s="20" t="str">
        <f t="shared" si="69"/>
        <v>Q</v>
      </c>
      <c r="Y402" s="20" t="str">
        <f t="shared" si="70"/>
        <v>M1</v>
      </c>
      <c r="Z402" s="20" t="str">
        <f t="shared" si="71"/>
        <v>M3</v>
      </c>
      <c r="AA402" s="20" t="str">
        <f t="shared" si="72"/>
        <v>M2</v>
      </c>
    </row>
    <row r="403" spans="10:27" ht="16.5">
      <c r="J403" s="29">
        <v>399</v>
      </c>
      <c r="K403" s="19" t="s">
        <v>42</v>
      </c>
      <c r="L403" s="19" t="s">
        <v>74</v>
      </c>
      <c r="M403" s="19" t="s">
        <v>72</v>
      </c>
      <c r="N403" s="19" t="s">
        <v>33</v>
      </c>
      <c r="O403" s="19" t="s">
        <v>32</v>
      </c>
      <c r="Q403" s="20">
        <f t="shared" si="63"/>
        <v>8</v>
      </c>
      <c r="R403" s="20">
        <f t="shared" si="64"/>
        <v>16</v>
      </c>
      <c r="S403" s="20">
        <f t="shared" si="65"/>
        <v>15</v>
      </c>
      <c r="T403" s="20">
        <f t="shared" si="66"/>
        <v>6</v>
      </c>
      <c r="U403" s="20">
        <f t="shared" si="67"/>
        <v>5</v>
      </c>
      <c r="W403" s="20" t="str">
        <f t="shared" si="68"/>
        <v>K</v>
      </c>
      <c r="X403" s="20" t="str">
        <f t="shared" si="69"/>
        <v>KG</v>
      </c>
      <c r="Y403" s="20" t="str">
        <f t="shared" si="70"/>
        <v>AG</v>
      </c>
      <c r="Z403" s="20" t="str">
        <f t="shared" si="71"/>
        <v>M4</v>
      </c>
      <c r="AA403" s="20" t="str">
        <f t="shared" si="72"/>
        <v>M3</v>
      </c>
    </row>
  </sheetData>
  <phoneticPr fontId="20" type="noConversion"/>
  <conditionalFormatting sqref="K1:O1048576">
    <cfRule type="cellIs" dxfId="113" priority="1" operator="equal">
      <formula>"JG"</formula>
    </cfRule>
    <cfRule type="cellIs" dxfId="112" priority="2" operator="equal">
      <formula>"QG"</formula>
    </cfRule>
    <cfRule type="cellIs" dxfId="111" priority="3" operator="equal">
      <formula>"KG"</formula>
    </cfRule>
    <cfRule type="cellIs" dxfId="110" priority="4" operator="equal">
      <formula>"AG"</formula>
    </cfRule>
    <cfRule type="cellIs" dxfId="109" priority="5" operator="equal">
      <formula>"M4G"</formula>
    </cfRule>
    <cfRule type="cellIs" dxfId="108" priority="6" operator="equal">
      <formula>"M3G"</formula>
    </cfRule>
    <cfRule type="cellIs" dxfId="107" priority="7" operator="equal">
      <formula>"M2G"</formula>
    </cfRule>
    <cfRule type="cellIs" dxfId="106" priority="8" operator="equal">
      <formula>"M1G"</formula>
    </cfRule>
    <cfRule type="cellIs" dxfId="105" priority="9" operator="equal">
      <formula>"J"</formula>
    </cfRule>
    <cfRule type="cellIs" dxfId="104" priority="10" operator="equal">
      <formula>"Q"</formula>
    </cfRule>
    <cfRule type="cellIs" dxfId="103" priority="11" operator="equal">
      <formula>"K"</formula>
    </cfRule>
    <cfRule type="cellIs" dxfId="102" priority="12" operator="equal">
      <formula>"A"</formula>
    </cfRule>
    <cfRule type="cellIs" dxfId="101" priority="13" operator="equal">
      <formula>"M4"</formula>
    </cfRule>
    <cfRule type="cellIs" dxfId="100" priority="14" operator="equal">
      <formula>"M3"</formula>
    </cfRule>
    <cfRule type="cellIs" dxfId="99" priority="15" operator="equal">
      <formula>"M2"</formula>
    </cfRule>
    <cfRule type="cellIs" dxfId="98" priority="16" operator="equal">
      <formula>"M1"</formula>
    </cfRule>
    <cfRule type="cellIs" dxfId="97" priority="17" operator="equal">
      <formula>"C1"</formula>
    </cfRule>
    <cfRule type="cellIs" dxfId="96" priority="18" operator="equal">
      <formula>"WW1"</formula>
    </cfRule>
    <cfRule type="cellIs" dxfId="95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5" width="11.875" style="13" bestFit="1" customWidth="1" outlineLevel="1"/>
    <col min="26" max="27" width="10.5" style="13" bestFit="1" customWidth="1" outlineLevel="1"/>
    <col min="28" max="28" width="6.125" style="13" customWidth="1"/>
    <col min="29" max="29" width="18.87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99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99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13128</v>
      </c>
    </row>
    <row r="4" spans="1:30" ht="15.95" customHeight="1">
      <c r="A4" s="94" t="s">
        <v>61</v>
      </c>
      <c r="B4" s="48" t="s">
        <v>59</v>
      </c>
      <c r="C4" s="45">
        <f t="shared" ref="C4:C22" si="0">COUNTIF(K:K,$A4)</f>
        <v>0</v>
      </c>
      <c r="D4" s="17">
        <f t="shared" ref="D4:G19" si="1">COUNTIF(L:L,$A4)</f>
        <v>0</v>
      </c>
      <c r="E4" s="17">
        <f t="shared" si="1"/>
        <v>0</v>
      </c>
      <c r="F4" s="17">
        <f t="shared" si="1"/>
        <v>0</v>
      </c>
      <c r="G4" s="17">
        <f t="shared" si="1"/>
        <v>0</v>
      </c>
      <c r="H4" s="68">
        <v>0</v>
      </c>
      <c r="I4" s="54"/>
      <c r="J4" s="16">
        <v>0</v>
      </c>
      <c r="K4" s="211" t="s">
        <v>42</v>
      </c>
      <c r="L4" s="211" t="s">
        <v>64</v>
      </c>
      <c r="M4" s="19" t="s">
        <v>140</v>
      </c>
      <c r="N4" s="211" t="s">
        <v>44</v>
      </c>
      <c r="O4" s="211" t="s">
        <v>44</v>
      </c>
      <c r="P4" s="99"/>
      <c r="Q4" s="20">
        <f>IF(K4="","",VLOOKUP(K4,$A:$H,8,FALSE))</f>
        <v>8</v>
      </c>
      <c r="R4" s="20">
        <f>IF(L4="","",VLOOKUP(L4,$A:$H,8,FALSE))</f>
        <v>11</v>
      </c>
      <c r="S4" s="20">
        <f>IF(M4="","",VLOOKUP(M4,$A:$H,8,FALSE))</f>
        <v>10</v>
      </c>
      <c r="T4" s="20">
        <f>IF(N4="","",VLOOKUP(N4,$A:$H,8,FALSE))</f>
        <v>10</v>
      </c>
      <c r="U4" s="20">
        <f>IF(O4="","",VLOOKUP(O4,$A:$H,8,FALSE))</f>
        <v>10</v>
      </c>
      <c r="W4" s="20" t="str">
        <f>IF(K4="","",VLOOKUP(K4,$A:$H,2,FALSE))</f>
        <v>K</v>
      </c>
      <c r="X4" s="20" t="str">
        <f>IF(L4="","",VLOOKUP(L4,$A:$H,2,FALSE))</f>
        <v>M1G</v>
      </c>
      <c r="Y4" s="20" t="str">
        <f>IF(M4="","",VLOOKUP(M4,$A:$H,2,FALSE))</f>
        <v>J</v>
      </c>
      <c r="Z4" s="20" t="str">
        <f>IF(N4="","",VLOOKUP(N4,$A:$H,2,FALSE))</f>
        <v>J</v>
      </c>
      <c r="AA4" s="20" t="str">
        <f>IF(O4="","",VLOOKUP(O4,$A:$H,2,FALSE))</f>
        <v>J</v>
      </c>
      <c r="AB4" s="55"/>
      <c r="AC4" s="60">
        <v>2</v>
      </c>
      <c r="AD4" s="64">
        <v>2000</v>
      </c>
    </row>
    <row r="5" spans="1:30" ht="15.95" customHeight="1">
      <c r="A5" s="95" t="s">
        <v>62</v>
      </c>
      <c r="B5" s="43" t="s">
        <v>60</v>
      </c>
      <c r="C5" s="46">
        <f t="shared" si="0"/>
        <v>0</v>
      </c>
      <c r="D5" s="21">
        <f t="shared" si="1"/>
        <v>0</v>
      </c>
      <c r="E5" s="21">
        <f t="shared" si="1"/>
        <v>0</v>
      </c>
      <c r="F5" s="21">
        <f t="shared" si="1"/>
        <v>0</v>
      </c>
      <c r="G5" s="21">
        <f t="shared" si="1"/>
        <v>0</v>
      </c>
      <c r="H5" s="49">
        <v>1</v>
      </c>
      <c r="I5" s="54"/>
      <c r="J5" s="16">
        <v>1</v>
      </c>
      <c r="K5" s="19" t="s">
        <v>42</v>
      </c>
      <c r="L5" s="19" t="s">
        <v>212</v>
      </c>
      <c r="M5" s="19" t="s">
        <v>72</v>
      </c>
      <c r="N5" s="211" t="s">
        <v>33</v>
      </c>
      <c r="O5" s="211" t="s">
        <v>43</v>
      </c>
      <c r="P5" s="99"/>
      <c r="Q5" s="20">
        <f t="shared" ref="Q5:Q68" si="2">IF(K5="","",VLOOKUP(K5,$A:$H,8,FALSE))</f>
        <v>8</v>
      </c>
      <c r="R5" s="20">
        <f t="shared" ref="R5:R68" si="3">IF(L5="","",VLOOKUP(L5,$A:$H,8,FALSE))</f>
        <v>3</v>
      </c>
      <c r="S5" s="20">
        <f t="shared" ref="S5:S68" si="4">IF(M5="","",VLOOKUP(M5,$A:$H,8,FALSE))</f>
        <v>15</v>
      </c>
      <c r="T5" s="20">
        <f t="shared" ref="T5:T68" si="5">IF(N5="","",VLOOKUP(N5,$A:$H,8,FALSE))</f>
        <v>6</v>
      </c>
      <c r="U5" s="20">
        <f t="shared" ref="U5:U68" si="6">IF(O5="","",VLOOKUP(O5,$A:$H,8,FALSE))</f>
        <v>9</v>
      </c>
      <c r="W5" s="20" t="str">
        <f t="shared" ref="W5:W68" si="7">IF(K5="","",VLOOKUP(K5,$A:$H,2,FALSE))</f>
        <v>K</v>
      </c>
      <c r="X5" s="20" t="str">
        <f t="shared" ref="X5:X68" si="8">IF(L5="","",VLOOKUP(L5,$A:$H,2,FALSE))</f>
        <v>M1</v>
      </c>
      <c r="Y5" s="20" t="str">
        <f t="shared" ref="Y5:Y68" si="9">IF(M5="","",VLOOKUP(M5,$A:$H,2,FALSE))</f>
        <v>AG</v>
      </c>
      <c r="Z5" s="20" t="str">
        <f t="shared" ref="Z5:Z68" si="10">IF(N5="","",VLOOKUP(N5,$A:$H,2,FALSE))</f>
        <v>M4</v>
      </c>
      <c r="AA5" s="20" t="str">
        <f t="shared" ref="AA5:AA68" si="11">IF(O5="","",VLOOKUP(O5,$A:$H,2,FALSE))</f>
        <v>Q</v>
      </c>
      <c r="AB5" s="55"/>
      <c r="AC5" s="60">
        <v>3</v>
      </c>
      <c r="AD5" s="64">
        <v>500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5</v>
      </c>
      <c r="D6" s="21">
        <f t="shared" si="1"/>
        <v>8</v>
      </c>
      <c r="E6" s="21">
        <f t="shared" si="1"/>
        <v>8</v>
      </c>
      <c r="F6" s="21">
        <f t="shared" si="1"/>
        <v>4</v>
      </c>
      <c r="G6" s="21">
        <f t="shared" si="1"/>
        <v>4</v>
      </c>
      <c r="H6" s="49">
        <v>2</v>
      </c>
      <c r="I6" s="55"/>
      <c r="J6" s="29">
        <v>2</v>
      </c>
      <c r="K6" s="19" t="s">
        <v>43</v>
      </c>
      <c r="L6" s="19" t="s">
        <v>139</v>
      </c>
      <c r="M6" s="19" t="s">
        <v>143</v>
      </c>
      <c r="N6" s="19" t="s">
        <v>64</v>
      </c>
      <c r="O6" s="19" t="s">
        <v>44</v>
      </c>
      <c r="Q6" s="20">
        <f t="shared" si="2"/>
        <v>9</v>
      </c>
      <c r="R6" s="20">
        <f t="shared" si="3"/>
        <v>9</v>
      </c>
      <c r="S6" s="20">
        <f t="shared" si="4"/>
        <v>4</v>
      </c>
      <c r="T6" s="20">
        <f t="shared" si="5"/>
        <v>11</v>
      </c>
      <c r="U6" s="20">
        <f t="shared" si="6"/>
        <v>10</v>
      </c>
      <c r="W6" s="20" t="str">
        <f t="shared" si="7"/>
        <v>Q</v>
      </c>
      <c r="X6" s="20" t="str">
        <f t="shared" si="8"/>
        <v>Q</v>
      </c>
      <c r="Y6" s="20" t="str">
        <f t="shared" si="9"/>
        <v>M2</v>
      </c>
      <c r="Z6" s="20" t="str">
        <f t="shared" si="10"/>
        <v>M1G</v>
      </c>
      <c r="AA6" s="20" t="str">
        <f t="shared" si="11"/>
        <v>J</v>
      </c>
      <c r="AB6" s="55"/>
      <c r="AC6" s="61">
        <v>4</v>
      </c>
      <c r="AD6" s="65">
        <v>200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27</v>
      </c>
      <c r="D7" s="21">
        <f t="shared" si="1"/>
        <v>22</v>
      </c>
      <c r="E7" s="21">
        <f t="shared" si="1"/>
        <v>24</v>
      </c>
      <c r="F7" s="21">
        <f t="shared" si="1"/>
        <v>28</v>
      </c>
      <c r="G7" s="21">
        <f t="shared" si="1"/>
        <v>32</v>
      </c>
      <c r="H7" s="49">
        <v>3</v>
      </c>
      <c r="I7" s="55"/>
      <c r="J7" s="29">
        <v>3</v>
      </c>
      <c r="K7" s="19" t="s">
        <v>41</v>
      </c>
      <c r="L7" s="19" t="s">
        <v>74</v>
      </c>
      <c r="M7" s="19" t="s">
        <v>41</v>
      </c>
      <c r="N7" s="19" t="s">
        <v>41</v>
      </c>
      <c r="O7" s="19" t="s">
        <v>44</v>
      </c>
      <c r="Q7" s="20">
        <f t="shared" si="2"/>
        <v>7</v>
      </c>
      <c r="R7" s="20">
        <f t="shared" si="3"/>
        <v>16</v>
      </c>
      <c r="S7" s="20">
        <f t="shared" si="4"/>
        <v>7</v>
      </c>
      <c r="T7" s="20">
        <f t="shared" si="5"/>
        <v>7</v>
      </c>
      <c r="U7" s="20">
        <f t="shared" si="6"/>
        <v>10</v>
      </c>
      <c r="W7" s="20" t="str">
        <f t="shared" si="7"/>
        <v>A</v>
      </c>
      <c r="X7" s="20" t="str">
        <f t="shared" si="8"/>
        <v>KG</v>
      </c>
      <c r="Y7" s="20" t="str">
        <f t="shared" si="9"/>
        <v>A</v>
      </c>
      <c r="Z7" s="20" t="str">
        <f t="shared" si="10"/>
        <v>A</v>
      </c>
      <c r="AA7" s="20" t="str">
        <f t="shared" si="11"/>
        <v>J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36</v>
      </c>
      <c r="D8" s="21">
        <f t="shared" si="1"/>
        <v>32</v>
      </c>
      <c r="E8" s="21">
        <f t="shared" si="1"/>
        <v>23</v>
      </c>
      <c r="F8" s="21">
        <f t="shared" si="1"/>
        <v>37</v>
      </c>
      <c r="G8" s="21">
        <f t="shared" si="1"/>
        <v>32</v>
      </c>
      <c r="H8" s="49">
        <v>4</v>
      </c>
      <c r="I8" s="56"/>
      <c r="J8" s="29">
        <v>4</v>
      </c>
      <c r="K8" s="19" t="s">
        <v>36</v>
      </c>
      <c r="L8" s="19" t="s">
        <v>139</v>
      </c>
      <c r="M8" s="19" t="s">
        <v>141</v>
      </c>
      <c r="N8" s="19" t="s">
        <v>32</v>
      </c>
      <c r="O8" s="19" t="s">
        <v>44</v>
      </c>
      <c r="Q8" s="20">
        <f t="shared" si="2"/>
        <v>4</v>
      </c>
      <c r="R8" s="20">
        <f t="shared" si="3"/>
        <v>9</v>
      </c>
      <c r="S8" s="20">
        <f t="shared" si="4"/>
        <v>6</v>
      </c>
      <c r="T8" s="20">
        <f t="shared" si="5"/>
        <v>5</v>
      </c>
      <c r="U8" s="20">
        <f t="shared" si="6"/>
        <v>10</v>
      </c>
      <c r="W8" s="20" t="str">
        <f t="shared" si="7"/>
        <v>M2</v>
      </c>
      <c r="X8" s="20" t="str">
        <f t="shared" si="8"/>
        <v>Q</v>
      </c>
      <c r="Y8" s="20" t="str">
        <f t="shared" si="9"/>
        <v>M4</v>
      </c>
      <c r="Z8" s="20" t="str">
        <f t="shared" si="10"/>
        <v>M3</v>
      </c>
      <c r="AA8" s="20" t="str">
        <f t="shared" si="11"/>
        <v>J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32</v>
      </c>
      <c r="D9" s="21">
        <f t="shared" si="1"/>
        <v>26</v>
      </c>
      <c r="E9" s="21">
        <f t="shared" si="1"/>
        <v>35</v>
      </c>
      <c r="F9" s="21">
        <f t="shared" si="1"/>
        <v>26</v>
      </c>
      <c r="G9" s="21">
        <f t="shared" si="1"/>
        <v>62</v>
      </c>
      <c r="H9" s="49">
        <v>5</v>
      </c>
      <c r="J9" s="16">
        <v>5</v>
      </c>
      <c r="K9" s="19" t="s">
        <v>44</v>
      </c>
      <c r="L9" s="19" t="s">
        <v>42</v>
      </c>
      <c r="M9" s="19" t="s">
        <v>70</v>
      </c>
      <c r="N9" s="19" t="s">
        <v>44</v>
      </c>
      <c r="O9" s="19" t="s">
        <v>35</v>
      </c>
      <c r="Q9" s="20">
        <f t="shared" si="2"/>
        <v>10</v>
      </c>
      <c r="R9" s="20">
        <f t="shared" si="3"/>
        <v>8</v>
      </c>
      <c r="S9" s="20">
        <f t="shared" si="4"/>
        <v>14</v>
      </c>
      <c r="T9" s="20">
        <f t="shared" si="5"/>
        <v>10</v>
      </c>
      <c r="U9" s="20">
        <f t="shared" si="6"/>
        <v>3</v>
      </c>
      <c r="W9" s="20" t="str">
        <f t="shared" si="7"/>
        <v>J</v>
      </c>
      <c r="X9" s="20" t="str">
        <f t="shared" si="8"/>
        <v>K</v>
      </c>
      <c r="Y9" s="20" t="str">
        <f t="shared" si="9"/>
        <v>M4G</v>
      </c>
      <c r="Z9" s="20" t="str">
        <f t="shared" si="10"/>
        <v>J</v>
      </c>
      <c r="AA9" s="20" t="str">
        <f t="shared" si="11"/>
        <v>M1</v>
      </c>
      <c r="AB9" s="55"/>
      <c r="AC9" s="49" t="s">
        <v>84</v>
      </c>
    </row>
    <row r="10" spans="1:30" ht="15.95" customHeight="1">
      <c r="A10" s="97" t="s">
        <v>33</v>
      </c>
      <c r="B10" s="43" t="s">
        <v>33</v>
      </c>
      <c r="C10" s="46">
        <f t="shared" si="0"/>
        <v>38</v>
      </c>
      <c r="D10" s="21">
        <f t="shared" si="1"/>
        <v>42</v>
      </c>
      <c r="E10" s="21">
        <f t="shared" si="1"/>
        <v>35</v>
      </c>
      <c r="F10" s="21">
        <f t="shared" si="1"/>
        <v>58</v>
      </c>
      <c r="G10" s="21">
        <f t="shared" si="1"/>
        <v>21</v>
      </c>
      <c r="H10" s="49">
        <v>6</v>
      </c>
      <c r="J10" s="16">
        <v>6</v>
      </c>
      <c r="K10" s="19" t="s">
        <v>43</v>
      </c>
      <c r="L10" s="19" t="s">
        <v>139</v>
      </c>
      <c r="M10" s="19" t="s">
        <v>143</v>
      </c>
      <c r="N10" s="19" t="s">
        <v>41</v>
      </c>
      <c r="O10" s="19" t="s">
        <v>41</v>
      </c>
      <c r="Q10" s="20">
        <f t="shared" si="2"/>
        <v>9</v>
      </c>
      <c r="R10" s="20">
        <f t="shared" si="3"/>
        <v>9</v>
      </c>
      <c r="S10" s="20">
        <f t="shared" si="4"/>
        <v>4</v>
      </c>
      <c r="T10" s="20">
        <f t="shared" si="5"/>
        <v>7</v>
      </c>
      <c r="U10" s="20">
        <f t="shared" si="6"/>
        <v>7</v>
      </c>
      <c r="W10" s="20" t="str">
        <f t="shared" si="7"/>
        <v>Q</v>
      </c>
      <c r="X10" s="20" t="str">
        <f t="shared" si="8"/>
        <v>Q</v>
      </c>
      <c r="Y10" s="20" t="str">
        <f t="shared" si="9"/>
        <v>M2</v>
      </c>
      <c r="Z10" s="20" t="str">
        <f t="shared" si="10"/>
        <v>A</v>
      </c>
      <c r="AA10" s="20" t="str">
        <f t="shared" si="11"/>
        <v>A</v>
      </c>
      <c r="AB10" s="55"/>
      <c r="AC10" s="49" t="s">
        <v>93</v>
      </c>
    </row>
    <row r="11" spans="1:30" ht="15.95" customHeight="1">
      <c r="A11" s="97" t="s">
        <v>41</v>
      </c>
      <c r="B11" s="43" t="s">
        <v>41</v>
      </c>
      <c r="C11" s="46">
        <f t="shared" si="0"/>
        <v>72</v>
      </c>
      <c r="D11" s="21">
        <f t="shared" si="1"/>
        <v>60</v>
      </c>
      <c r="E11" s="21">
        <f t="shared" si="1"/>
        <v>52</v>
      </c>
      <c r="F11" s="21">
        <f t="shared" si="1"/>
        <v>24</v>
      </c>
      <c r="G11" s="21">
        <f t="shared" si="1"/>
        <v>48</v>
      </c>
      <c r="H11" s="49">
        <v>7</v>
      </c>
      <c r="J11" s="29">
        <v>7</v>
      </c>
      <c r="K11" s="19" t="s">
        <v>141</v>
      </c>
      <c r="L11" s="19" t="s">
        <v>78</v>
      </c>
      <c r="M11" s="19" t="s">
        <v>34</v>
      </c>
      <c r="N11" s="19" t="s">
        <v>74</v>
      </c>
      <c r="O11" s="19" t="s">
        <v>44</v>
      </c>
      <c r="Q11" s="20">
        <f t="shared" si="2"/>
        <v>6</v>
      </c>
      <c r="R11" s="20">
        <f t="shared" si="3"/>
        <v>18</v>
      </c>
      <c r="S11" s="20">
        <f t="shared" si="4"/>
        <v>2</v>
      </c>
      <c r="T11" s="20">
        <f t="shared" si="5"/>
        <v>16</v>
      </c>
      <c r="U11" s="20">
        <f t="shared" si="6"/>
        <v>10</v>
      </c>
      <c r="W11" s="20" t="str">
        <f t="shared" si="7"/>
        <v>M4</v>
      </c>
      <c r="X11" s="20" t="str">
        <f t="shared" si="8"/>
        <v>JG</v>
      </c>
      <c r="Y11" s="20" t="str">
        <f t="shared" si="9"/>
        <v>Scatter</v>
      </c>
      <c r="Z11" s="20" t="str">
        <f t="shared" si="10"/>
        <v>KG</v>
      </c>
      <c r="AA11" s="20" t="str">
        <f t="shared" si="11"/>
        <v>J</v>
      </c>
      <c r="AB11" s="55"/>
      <c r="AC11" s="49" t="s">
        <v>94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63</v>
      </c>
      <c r="D12" s="21">
        <f t="shared" si="1"/>
        <v>40</v>
      </c>
      <c r="E12" s="21">
        <f t="shared" si="1"/>
        <v>40</v>
      </c>
      <c r="F12" s="21">
        <f t="shared" si="1"/>
        <v>69</v>
      </c>
      <c r="G12" s="21">
        <f t="shared" si="1"/>
        <v>56</v>
      </c>
      <c r="H12" s="49">
        <v>8</v>
      </c>
      <c r="J12" s="29">
        <v>8</v>
      </c>
      <c r="K12" s="19" t="s">
        <v>32</v>
      </c>
      <c r="L12" s="19" t="s">
        <v>212</v>
      </c>
      <c r="M12" s="19" t="s">
        <v>41</v>
      </c>
      <c r="N12" s="19" t="s">
        <v>41</v>
      </c>
      <c r="O12" s="19" t="s">
        <v>42</v>
      </c>
      <c r="Q12" s="20">
        <f t="shared" si="2"/>
        <v>5</v>
      </c>
      <c r="R12" s="20">
        <f t="shared" si="3"/>
        <v>3</v>
      </c>
      <c r="S12" s="20">
        <f t="shared" si="4"/>
        <v>7</v>
      </c>
      <c r="T12" s="20">
        <f t="shared" si="5"/>
        <v>7</v>
      </c>
      <c r="U12" s="20">
        <f t="shared" si="6"/>
        <v>8</v>
      </c>
      <c r="W12" s="20" t="str">
        <f t="shared" si="7"/>
        <v>M3</v>
      </c>
      <c r="X12" s="20" t="str">
        <f t="shared" si="8"/>
        <v>M1</v>
      </c>
      <c r="Y12" s="20" t="str">
        <f t="shared" si="9"/>
        <v>A</v>
      </c>
      <c r="Z12" s="20" t="str">
        <f t="shared" si="10"/>
        <v>A</v>
      </c>
      <c r="AA12" s="20" t="str">
        <f t="shared" si="11"/>
        <v>K</v>
      </c>
      <c r="AB12" s="55"/>
      <c r="AC12" s="50" t="s">
        <v>95</v>
      </c>
    </row>
    <row r="13" spans="1:30" ht="15.95" customHeight="1">
      <c r="A13" s="97" t="s">
        <v>43</v>
      </c>
      <c r="B13" s="43" t="s">
        <v>43</v>
      </c>
      <c r="C13" s="46">
        <f t="shared" si="0"/>
        <v>63</v>
      </c>
      <c r="D13" s="21">
        <f t="shared" si="1"/>
        <v>32</v>
      </c>
      <c r="E13" s="21">
        <f t="shared" si="1"/>
        <v>57</v>
      </c>
      <c r="F13" s="21">
        <f t="shared" si="1"/>
        <v>60</v>
      </c>
      <c r="G13" s="21">
        <f t="shared" si="1"/>
        <v>60</v>
      </c>
      <c r="H13" s="49">
        <v>9</v>
      </c>
      <c r="J13" s="29">
        <v>9</v>
      </c>
      <c r="K13" s="19" t="s">
        <v>41</v>
      </c>
      <c r="L13" s="19" t="s">
        <v>44</v>
      </c>
      <c r="M13" s="19" t="s">
        <v>64</v>
      </c>
      <c r="N13" s="19" t="s">
        <v>42</v>
      </c>
      <c r="O13" s="19" t="s">
        <v>35</v>
      </c>
      <c r="Q13" s="20">
        <f t="shared" si="2"/>
        <v>7</v>
      </c>
      <c r="R13" s="20">
        <f t="shared" si="3"/>
        <v>10</v>
      </c>
      <c r="S13" s="20">
        <f t="shared" si="4"/>
        <v>11</v>
      </c>
      <c r="T13" s="20">
        <f t="shared" si="5"/>
        <v>8</v>
      </c>
      <c r="U13" s="20">
        <f t="shared" si="6"/>
        <v>3</v>
      </c>
      <c r="W13" s="20" t="str">
        <f t="shared" si="7"/>
        <v>A</v>
      </c>
      <c r="X13" s="20" t="str">
        <f t="shared" si="8"/>
        <v>J</v>
      </c>
      <c r="Y13" s="20" t="str">
        <f t="shared" si="9"/>
        <v>M1G</v>
      </c>
      <c r="Z13" s="20" t="str">
        <f t="shared" si="10"/>
        <v>K</v>
      </c>
      <c r="AA13" s="20" t="str">
        <f t="shared" si="11"/>
        <v>M1</v>
      </c>
      <c r="AB13" s="55"/>
      <c r="AC13" s="50" t="inlineStr">
        <is>
          <t>X20</t>
        </is>
      </c>
    </row>
    <row r="14" spans="1:30" ht="15.95" customHeight="1">
      <c r="A14" s="97" t="s">
        <v>44</v>
      </c>
      <c r="B14" s="43" t="s">
        <v>44</v>
      </c>
      <c r="C14" s="46">
        <f t="shared" si="0"/>
        <v>64</v>
      </c>
      <c r="D14" s="21">
        <f t="shared" si="1"/>
        <v>33</v>
      </c>
      <c r="E14" s="21">
        <f t="shared" si="1"/>
        <v>37</v>
      </c>
      <c r="F14" s="21">
        <f t="shared" si="1"/>
        <v>30</v>
      </c>
      <c r="G14" s="21">
        <f t="shared" si="1"/>
        <v>85</v>
      </c>
      <c r="H14" s="49">
        <v>10</v>
      </c>
      <c r="J14" s="16">
        <v>10</v>
      </c>
      <c r="K14" s="19" t="s">
        <v>43</v>
      </c>
      <c r="L14" s="19" t="s">
        <v>76</v>
      </c>
      <c r="M14" s="19" t="s">
        <v>140</v>
      </c>
      <c r="N14" s="19" t="s">
        <v>36</v>
      </c>
      <c r="O14" s="19" t="s">
        <v>44</v>
      </c>
      <c r="Q14" s="20">
        <f t="shared" si="2"/>
        <v>9</v>
      </c>
      <c r="R14" s="20">
        <f t="shared" si="3"/>
        <v>17</v>
      </c>
      <c r="S14" s="20">
        <f t="shared" si="4"/>
        <v>10</v>
      </c>
      <c r="T14" s="20">
        <f t="shared" si="5"/>
        <v>4</v>
      </c>
      <c r="U14" s="20">
        <f t="shared" si="6"/>
        <v>10</v>
      </c>
      <c r="W14" s="20" t="str">
        <f t="shared" si="7"/>
        <v>Q</v>
      </c>
      <c r="X14" s="20" t="str">
        <f t="shared" si="8"/>
        <v>QG</v>
      </c>
      <c r="Y14" s="20" t="str">
        <f t="shared" si="9"/>
        <v>J</v>
      </c>
      <c r="Z14" s="20" t="str">
        <f t="shared" si="10"/>
        <v>M2</v>
      </c>
      <c r="AA14" s="20" t="str">
        <f t="shared" si="11"/>
        <v>J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1"/>
        <v>2</v>
      </c>
      <c r="E15" s="21">
        <f t="shared" si="1"/>
        <v>3</v>
      </c>
      <c r="F15" s="21">
        <f t="shared" si="1"/>
        <v>3</v>
      </c>
      <c r="G15" s="21">
        <f t="shared" si="1"/>
        <v>0</v>
      </c>
      <c r="H15" s="49">
        <v>11</v>
      </c>
      <c r="J15" s="16">
        <v>11</v>
      </c>
      <c r="K15" s="19" t="s">
        <v>41</v>
      </c>
      <c r="L15" s="19" t="s">
        <v>142</v>
      </c>
      <c r="M15" s="19" t="s">
        <v>43</v>
      </c>
      <c r="N15" s="19" t="s">
        <v>41</v>
      </c>
      <c r="O15" s="19" t="s">
        <v>33</v>
      </c>
      <c r="Q15" s="20">
        <f t="shared" si="2"/>
        <v>7</v>
      </c>
      <c r="R15" s="20">
        <f t="shared" si="3"/>
        <v>5</v>
      </c>
      <c r="S15" s="20">
        <f t="shared" si="4"/>
        <v>9</v>
      </c>
      <c r="T15" s="20">
        <f t="shared" si="5"/>
        <v>7</v>
      </c>
      <c r="U15" s="20">
        <f t="shared" si="6"/>
        <v>6</v>
      </c>
      <c r="W15" s="20" t="str">
        <f t="shared" si="7"/>
        <v>A</v>
      </c>
      <c r="X15" s="20" t="str">
        <f t="shared" si="8"/>
        <v>M3</v>
      </c>
      <c r="Y15" s="20" t="str">
        <f t="shared" si="9"/>
        <v>Q</v>
      </c>
      <c r="Z15" s="20" t="str">
        <f t="shared" si="10"/>
        <v>A</v>
      </c>
      <c r="AA15" s="20" t="str">
        <f t="shared" si="11"/>
        <v>M4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1"/>
        <v>7</v>
      </c>
      <c r="E16" s="21">
        <f t="shared" si="1"/>
        <v>2</v>
      </c>
      <c r="F16" s="21">
        <f t="shared" si="1"/>
        <v>4</v>
      </c>
      <c r="G16" s="21">
        <f t="shared" si="1"/>
        <v>0</v>
      </c>
      <c r="H16" s="49">
        <v>12</v>
      </c>
      <c r="J16" s="29">
        <v>12</v>
      </c>
      <c r="K16" s="19" t="s">
        <v>44</v>
      </c>
      <c r="L16" s="19" t="s">
        <v>64</v>
      </c>
      <c r="M16" s="19" t="s">
        <v>78</v>
      </c>
      <c r="N16" s="19" t="s">
        <v>72</v>
      </c>
      <c r="O16" s="19" t="s">
        <v>32</v>
      </c>
      <c r="Q16" s="20">
        <f t="shared" si="2"/>
        <v>10</v>
      </c>
      <c r="R16" s="20">
        <f t="shared" si="3"/>
        <v>11</v>
      </c>
      <c r="S16" s="20">
        <f t="shared" si="4"/>
        <v>18</v>
      </c>
      <c r="T16" s="20">
        <f t="shared" si="5"/>
        <v>15</v>
      </c>
      <c r="U16" s="20">
        <f t="shared" si="6"/>
        <v>5</v>
      </c>
      <c r="W16" s="20" t="str">
        <f t="shared" si="7"/>
        <v>J</v>
      </c>
      <c r="X16" s="20" t="str">
        <f t="shared" si="8"/>
        <v>M1G</v>
      </c>
      <c r="Y16" s="20" t="str">
        <f t="shared" si="9"/>
        <v>JG</v>
      </c>
      <c r="Z16" s="20" t="str">
        <f t="shared" si="10"/>
        <v>AG</v>
      </c>
      <c r="AA16" s="20" t="str">
        <f t="shared" si="11"/>
        <v>M3</v>
      </c>
    </row>
    <row r="17" spans="1:29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1"/>
        <v>4</v>
      </c>
      <c r="E17" s="21">
        <f t="shared" si="1"/>
        <v>8</v>
      </c>
      <c r="F17" s="21">
        <f t="shared" si="1"/>
        <v>4</v>
      </c>
      <c r="G17" s="21">
        <f t="shared" si="1"/>
        <v>0</v>
      </c>
      <c r="H17" s="49">
        <v>13</v>
      </c>
      <c r="J17" s="29">
        <v>13</v>
      </c>
      <c r="K17" s="19" t="s">
        <v>36</v>
      </c>
      <c r="L17" s="19" t="s">
        <v>42</v>
      </c>
      <c r="M17" s="19" t="s">
        <v>41</v>
      </c>
      <c r="N17" s="19" t="s">
        <v>42</v>
      </c>
      <c r="O17" s="19" t="s">
        <v>44</v>
      </c>
      <c r="Q17" s="20">
        <f t="shared" si="2"/>
        <v>4</v>
      </c>
      <c r="R17" s="20">
        <f t="shared" si="3"/>
        <v>8</v>
      </c>
      <c r="S17" s="20">
        <f t="shared" si="4"/>
        <v>7</v>
      </c>
      <c r="T17" s="20">
        <f t="shared" si="5"/>
        <v>8</v>
      </c>
      <c r="U17" s="20">
        <f t="shared" si="6"/>
        <v>10</v>
      </c>
      <c r="W17" s="20" t="str">
        <f t="shared" si="7"/>
        <v>M2</v>
      </c>
      <c r="X17" s="20" t="str">
        <f t="shared" si="8"/>
        <v>K</v>
      </c>
      <c r="Y17" s="20" t="str">
        <f t="shared" si="9"/>
        <v>A</v>
      </c>
      <c r="Z17" s="20" t="str">
        <f t="shared" si="10"/>
        <v>K</v>
      </c>
      <c r="AA17" s="20" t="str">
        <f t="shared" si="11"/>
        <v>J</v>
      </c>
    </row>
    <row r="18" spans="1:29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1"/>
        <v>16</v>
      </c>
      <c r="E18" s="21">
        <f t="shared" si="1"/>
        <v>8</v>
      </c>
      <c r="F18" s="21">
        <f t="shared" si="1"/>
        <v>9</v>
      </c>
      <c r="G18" s="21">
        <f t="shared" si="1"/>
        <v>0</v>
      </c>
      <c r="H18" s="49">
        <v>14</v>
      </c>
      <c r="J18" s="29">
        <v>14</v>
      </c>
      <c r="K18" s="19" t="s">
        <v>43</v>
      </c>
      <c r="L18" s="19" t="s">
        <v>142</v>
      </c>
      <c r="M18" s="19" t="s">
        <v>140</v>
      </c>
      <c r="N18" s="19" t="s">
        <v>137</v>
      </c>
      <c r="O18" s="19" t="s">
        <v>35</v>
      </c>
      <c r="Q18" s="20">
        <f t="shared" si="2"/>
        <v>9</v>
      </c>
      <c r="R18" s="20">
        <f t="shared" si="3"/>
        <v>5</v>
      </c>
      <c r="S18" s="20">
        <f t="shared" si="4"/>
        <v>10</v>
      </c>
      <c r="T18" s="20">
        <f t="shared" si="5"/>
        <v>7</v>
      </c>
      <c r="U18" s="20">
        <f t="shared" si="6"/>
        <v>3</v>
      </c>
      <c r="W18" s="20" t="str">
        <f t="shared" si="7"/>
        <v>Q</v>
      </c>
      <c r="X18" s="20" t="str">
        <f t="shared" si="8"/>
        <v>M3</v>
      </c>
      <c r="Y18" s="20" t="str">
        <f t="shared" si="9"/>
        <v>J</v>
      </c>
      <c r="Z18" s="20" t="str">
        <f t="shared" si="10"/>
        <v>A</v>
      </c>
      <c r="AA18" s="20" t="str">
        <f t="shared" si="11"/>
        <v>M1</v>
      </c>
    </row>
    <row r="19" spans="1:29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1"/>
        <v>20</v>
      </c>
      <c r="E19" s="21">
        <f t="shared" si="1"/>
        <v>14</v>
      </c>
      <c r="F19" s="21">
        <f t="shared" si="1"/>
        <v>7</v>
      </c>
      <c r="G19" s="21">
        <f t="shared" si="1"/>
        <v>0</v>
      </c>
      <c r="H19" s="49">
        <v>15</v>
      </c>
      <c r="J19" s="16">
        <v>15</v>
      </c>
      <c r="K19" s="19" t="s">
        <v>34</v>
      </c>
      <c r="L19" s="19" t="s">
        <v>139</v>
      </c>
      <c r="M19" s="19" t="s">
        <v>72</v>
      </c>
      <c r="N19" s="19" t="s">
        <v>66</v>
      </c>
      <c r="O19" s="19" t="s">
        <v>44</v>
      </c>
      <c r="Q19" s="20">
        <f t="shared" si="2"/>
        <v>2</v>
      </c>
      <c r="R19" s="20">
        <f t="shared" si="3"/>
        <v>9</v>
      </c>
      <c r="S19" s="20">
        <f t="shared" si="4"/>
        <v>15</v>
      </c>
      <c r="T19" s="20">
        <f t="shared" si="5"/>
        <v>12</v>
      </c>
      <c r="U19" s="20">
        <f t="shared" si="6"/>
        <v>10</v>
      </c>
      <c r="W19" s="20" t="str">
        <f t="shared" si="7"/>
        <v>Scatter</v>
      </c>
      <c r="X19" s="20" t="str">
        <f t="shared" si="8"/>
        <v>Q</v>
      </c>
      <c r="Y19" s="20" t="str">
        <f t="shared" si="9"/>
        <v>AG</v>
      </c>
      <c r="Z19" s="20" t="str">
        <f t="shared" si="10"/>
        <v>M2G</v>
      </c>
      <c r="AA19" s="20" t="str">
        <f t="shared" si="11"/>
        <v>J</v>
      </c>
    </row>
    <row r="20" spans="1:29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ref="D20:G22" si="12">COUNTIF(L:L,$A20)</f>
        <v>16</v>
      </c>
      <c r="E20" s="21">
        <f t="shared" si="12"/>
        <v>16</v>
      </c>
      <c r="F20" s="21">
        <f t="shared" si="12"/>
        <v>17</v>
      </c>
      <c r="G20" s="21">
        <f t="shared" si="12"/>
        <v>0</v>
      </c>
      <c r="H20" s="49">
        <v>16</v>
      </c>
      <c r="J20" s="16">
        <v>16</v>
      </c>
      <c r="K20" s="19" t="s">
        <v>44</v>
      </c>
      <c r="L20" s="19" t="s">
        <v>44</v>
      </c>
      <c r="M20" s="19" t="s">
        <v>41</v>
      </c>
      <c r="N20" s="19" t="s">
        <v>42</v>
      </c>
      <c r="O20" s="19" t="s">
        <v>35</v>
      </c>
      <c r="Q20" s="20">
        <f t="shared" si="2"/>
        <v>10</v>
      </c>
      <c r="R20" s="20">
        <f t="shared" si="3"/>
        <v>10</v>
      </c>
      <c r="S20" s="20">
        <f t="shared" si="4"/>
        <v>7</v>
      </c>
      <c r="T20" s="20">
        <f t="shared" si="5"/>
        <v>8</v>
      </c>
      <c r="U20" s="20">
        <f t="shared" si="6"/>
        <v>3</v>
      </c>
      <c r="W20" s="20" t="str">
        <f t="shared" si="7"/>
        <v>J</v>
      </c>
      <c r="X20" s="20" t="str">
        <f t="shared" si="8"/>
        <v>J</v>
      </c>
      <c r="Y20" s="20" t="str">
        <f t="shared" si="9"/>
        <v>A</v>
      </c>
      <c r="Z20" s="20" t="str">
        <f t="shared" si="10"/>
        <v>K</v>
      </c>
      <c r="AA20" s="20" t="str">
        <f t="shared" si="11"/>
        <v>M1</v>
      </c>
    </row>
    <row r="21" spans="1:29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12"/>
        <v>15</v>
      </c>
      <c r="E21" s="21">
        <f t="shared" si="12"/>
        <v>19</v>
      </c>
      <c r="F21" s="21">
        <f t="shared" si="12"/>
        <v>11</v>
      </c>
      <c r="G21" s="21">
        <f t="shared" si="12"/>
        <v>0</v>
      </c>
      <c r="H21" s="49">
        <v>17</v>
      </c>
      <c r="J21" s="29">
        <v>17</v>
      </c>
      <c r="K21" s="19" t="s">
        <v>41</v>
      </c>
      <c r="L21" s="19" t="s">
        <v>71</v>
      </c>
      <c r="M21" s="19" t="s">
        <v>140</v>
      </c>
      <c r="N21" s="19" t="s">
        <v>42</v>
      </c>
      <c r="O21" s="19" t="s">
        <v>44</v>
      </c>
      <c r="Q21" s="20">
        <f t="shared" si="2"/>
        <v>7</v>
      </c>
      <c r="R21" s="20">
        <f t="shared" si="3"/>
        <v>15</v>
      </c>
      <c r="S21" s="20">
        <f t="shared" si="4"/>
        <v>10</v>
      </c>
      <c r="T21" s="20">
        <f t="shared" si="5"/>
        <v>8</v>
      </c>
      <c r="U21" s="20">
        <f t="shared" si="6"/>
        <v>10</v>
      </c>
      <c r="W21" s="20" t="str">
        <f t="shared" si="7"/>
        <v>A</v>
      </c>
      <c r="X21" s="20" t="str">
        <f t="shared" si="8"/>
        <v>AG</v>
      </c>
      <c r="Y21" s="20" t="str">
        <f t="shared" si="9"/>
        <v>J</v>
      </c>
      <c r="Z21" s="20" t="str">
        <f t="shared" si="10"/>
        <v>K</v>
      </c>
      <c r="AA21" s="20" t="str">
        <f t="shared" si="11"/>
        <v>J</v>
      </c>
    </row>
    <row r="22" spans="1:29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12"/>
        <v>25</v>
      </c>
      <c r="E22" s="22">
        <f t="shared" si="12"/>
        <v>19</v>
      </c>
      <c r="F22" s="22">
        <f t="shared" si="12"/>
        <v>9</v>
      </c>
      <c r="G22" s="22">
        <f t="shared" si="12"/>
        <v>0</v>
      </c>
      <c r="H22" s="50">
        <v>18</v>
      </c>
      <c r="J22" s="29">
        <v>18</v>
      </c>
      <c r="K22" s="19" t="s">
        <v>43</v>
      </c>
      <c r="L22" s="19" t="s">
        <v>138</v>
      </c>
      <c r="M22" s="19" t="s">
        <v>78</v>
      </c>
      <c r="N22" s="19" t="s">
        <v>33</v>
      </c>
      <c r="O22" s="19" t="s">
        <v>36</v>
      </c>
      <c r="Q22" s="20">
        <f t="shared" si="2"/>
        <v>9</v>
      </c>
      <c r="R22" s="20">
        <f t="shared" si="3"/>
        <v>8</v>
      </c>
      <c r="S22" s="20">
        <f t="shared" si="4"/>
        <v>18</v>
      </c>
      <c r="T22" s="20">
        <f t="shared" si="5"/>
        <v>6</v>
      </c>
      <c r="U22" s="20">
        <f t="shared" si="6"/>
        <v>4</v>
      </c>
      <c r="W22" s="20" t="str">
        <f t="shared" si="7"/>
        <v>Q</v>
      </c>
      <c r="X22" s="20" t="str">
        <f t="shared" si="8"/>
        <v>K</v>
      </c>
      <c r="Y22" s="20" t="str">
        <f t="shared" si="9"/>
        <v>JG</v>
      </c>
      <c r="Z22" s="20" t="str">
        <f t="shared" si="10"/>
        <v>M4</v>
      </c>
      <c r="AA22" s="20" t="str">
        <f t="shared" si="11"/>
        <v>M2</v>
      </c>
      <c r="AB22" s="55"/>
    </row>
    <row r="23" spans="1:29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41</v>
      </c>
      <c r="L23" s="19" t="s">
        <v>44</v>
      </c>
      <c r="M23" s="19" t="s">
        <v>140</v>
      </c>
      <c r="N23" s="19" t="s">
        <v>42</v>
      </c>
      <c r="O23" s="19" t="s">
        <v>32</v>
      </c>
      <c r="Q23" s="20">
        <f t="shared" si="2"/>
        <v>7</v>
      </c>
      <c r="R23" s="20">
        <f t="shared" si="3"/>
        <v>10</v>
      </c>
      <c r="S23" s="20">
        <f t="shared" si="4"/>
        <v>10</v>
      </c>
      <c r="T23" s="20">
        <f t="shared" si="5"/>
        <v>8</v>
      </c>
      <c r="U23" s="20">
        <f t="shared" si="6"/>
        <v>5</v>
      </c>
      <c r="W23" s="20" t="str">
        <f t="shared" si="7"/>
        <v>A</v>
      </c>
      <c r="X23" s="20" t="str">
        <f t="shared" si="8"/>
        <v>J</v>
      </c>
      <c r="Y23" s="20" t="str">
        <f t="shared" si="9"/>
        <v>J</v>
      </c>
      <c r="Z23" s="20" t="str">
        <f t="shared" si="10"/>
        <v>K</v>
      </c>
      <c r="AA23" s="20" t="str">
        <f t="shared" si="11"/>
        <v>M3</v>
      </c>
      <c r="AB23" s="55"/>
    </row>
    <row r="24" spans="1:29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35</v>
      </c>
      <c r="L24" s="19" t="s">
        <v>142</v>
      </c>
      <c r="M24" s="19" t="s">
        <v>41</v>
      </c>
      <c r="N24" s="19" t="s">
        <v>74</v>
      </c>
      <c r="O24" s="19" t="s">
        <v>43</v>
      </c>
      <c r="Q24" s="20">
        <f t="shared" si="2"/>
        <v>3</v>
      </c>
      <c r="R24" s="20">
        <f t="shared" si="3"/>
        <v>5</v>
      </c>
      <c r="S24" s="20">
        <f t="shared" si="4"/>
        <v>7</v>
      </c>
      <c r="T24" s="20">
        <f t="shared" si="5"/>
        <v>16</v>
      </c>
      <c r="U24" s="20">
        <f t="shared" si="6"/>
        <v>9</v>
      </c>
      <c r="W24" s="20" t="str">
        <f t="shared" si="7"/>
        <v>M1</v>
      </c>
      <c r="X24" s="20" t="str">
        <f t="shared" si="8"/>
        <v>M3</v>
      </c>
      <c r="Y24" s="20" t="str">
        <f t="shared" si="9"/>
        <v>A</v>
      </c>
      <c r="Z24" s="20" t="str">
        <f t="shared" si="10"/>
        <v>KG</v>
      </c>
      <c r="AA24" s="20" t="str">
        <f t="shared" si="11"/>
        <v>Q</v>
      </c>
      <c r="AB24" s="55"/>
      <c r="AC24" s="93"/>
    </row>
    <row r="25" spans="1:29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33</v>
      </c>
      <c r="L25" s="19" t="s">
        <v>68</v>
      </c>
      <c r="M25" s="19" t="s">
        <v>141</v>
      </c>
      <c r="N25" s="19" t="s">
        <v>137</v>
      </c>
      <c r="O25" s="19" t="s">
        <v>36</v>
      </c>
      <c r="Q25" s="20">
        <f t="shared" si="2"/>
        <v>6</v>
      </c>
      <c r="R25" s="20">
        <f t="shared" si="3"/>
        <v>13</v>
      </c>
      <c r="S25" s="20">
        <f t="shared" si="4"/>
        <v>6</v>
      </c>
      <c r="T25" s="20">
        <f t="shared" si="5"/>
        <v>7</v>
      </c>
      <c r="U25" s="20">
        <f t="shared" si="6"/>
        <v>4</v>
      </c>
      <c r="W25" s="20" t="str">
        <f t="shared" si="7"/>
        <v>M4</v>
      </c>
      <c r="X25" s="20" t="str">
        <f t="shared" si="8"/>
        <v>M3G</v>
      </c>
      <c r="Y25" s="20" t="str">
        <f t="shared" si="9"/>
        <v>M4</v>
      </c>
      <c r="Z25" s="20" t="str">
        <f t="shared" si="10"/>
        <v>A</v>
      </c>
      <c r="AA25" s="20" t="str">
        <f t="shared" si="11"/>
        <v>M2</v>
      </c>
      <c r="AB25" s="55"/>
    </row>
    <row r="26" spans="1:29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41</v>
      </c>
      <c r="L26" s="19" t="s">
        <v>139</v>
      </c>
      <c r="M26" s="19" t="s">
        <v>141</v>
      </c>
      <c r="N26" s="19" t="s">
        <v>43</v>
      </c>
      <c r="O26" s="19" t="s">
        <v>44</v>
      </c>
      <c r="Q26" s="20">
        <f t="shared" si="2"/>
        <v>7</v>
      </c>
      <c r="R26" s="20">
        <f t="shared" si="3"/>
        <v>9</v>
      </c>
      <c r="S26" s="20">
        <f t="shared" si="4"/>
        <v>6</v>
      </c>
      <c r="T26" s="20">
        <f t="shared" si="5"/>
        <v>9</v>
      </c>
      <c r="U26" s="20">
        <f t="shared" si="6"/>
        <v>10</v>
      </c>
      <c r="W26" s="20" t="str">
        <f t="shared" si="7"/>
        <v>A</v>
      </c>
      <c r="X26" s="20" t="str">
        <f t="shared" si="8"/>
        <v>Q</v>
      </c>
      <c r="Y26" s="20" t="str">
        <f t="shared" si="9"/>
        <v>M4</v>
      </c>
      <c r="Z26" s="20" t="str">
        <f t="shared" si="10"/>
        <v>Q</v>
      </c>
      <c r="AA26" s="20" t="str">
        <f t="shared" si="11"/>
        <v>J</v>
      </c>
      <c r="AB26" s="55"/>
    </row>
    <row r="27" spans="1:29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41</v>
      </c>
      <c r="L27" s="19" t="s">
        <v>72</v>
      </c>
      <c r="M27" s="19" t="s">
        <v>41</v>
      </c>
      <c r="N27" s="19" t="s">
        <v>33</v>
      </c>
      <c r="O27" s="19" t="s">
        <v>32</v>
      </c>
      <c r="Q27" s="20">
        <f t="shared" si="2"/>
        <v>7</v>
      </c>
      <c r="R27" s="20">
        <f t="shared" si="3"/>
        <v>15</v>
      </c>
      <c r="S27" s="20">
        <f t="shared" si="4"/>
        <v>7</v>
      </c>
      <c r="T27" s="20">
        <f t="shared" si="5"/>
        <v>6</v>
      </c>
      <c r="U27" s="20">
        <f t="shared" si="6"/>
        <v>5</v>
      </c>
      <c r="W27" s="20" t="str">
        <f t="shared" si="7"/>
        <v>A</v>
      </c>
      <c r="X27" s="20" t="str">
        <f t="shared" si="8"/>
        <v>AG</v>
      </c>
      <c r="Y27" s="20" t="str">
        <f t="shared" si="9"/>
        <v>A</v>
      </c>
      <c r="Z27" s="20" t="str">
        <f t="shared" si="10"/>
        <v>M4</v>
      </c>
      <c r="AA27" s="20" t="str">
        <f t="shared" si="11"/>
        <v>M3</v>
      </c>
      <c r="AB27" s="55"/>
    </row>
    <row r="28" spans="1:29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42</v>
      </c>
      <c r="M28" s="19" t="s">
        <v>70</v>
      </c>
      <c r="N28" s="19" t="s">
        <v>42</v>
      </c>
      <c r="O28" s="19" t="s">
        <v>44</v>
      </c>
      <c r="Q28" s="20">
        <f t="shared" si="2"/>
        <v>8</v>
      </c>
      <c r="R28" s="20">
        <f t="shared" si="3"/>
        <v>8</v>
      </c>
      <c r="S28" s="20">
        <f t="shared" si="4"/>
        <v>14</v>
      </c>
      <c r="T28" s="20">
        <f t="shared" si="5"/>
        <v>8</v>
      </c>
      <c r="U28" s="20">
        <f t="shared" si="6"/>
        <v>10</v>
      </c>
      <c r="W28" s="20" t="str">
        <f t="shared" si="7"/>
        <v>K</v>
      </c>
      <c r="X28" s="20" t="str">
        <f t="shared" si="8"/>
        <v>K</v>
      </c>
      <c r="Y28" s="20" t="str">
        <f t="shared" si="9"/>
        <v>M4G</v>
      </c>
      <c r="Z28" s="20" t="str">
        <f t="shared" si="10"/>
        <v>K</v>
      </c>
      <c r="AA28" s="20" t="str">
        <f t="shared" si="11"/>
        <v>J</v>
      </c>
      <c r="AB28" s="55"/>
    </row>
    <row r="29" spans="1:29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36</v>
      </c>
      <c r="L29" s="19" t="s">
        <v>76</v>
      </c>
      <c r="M29" s="19" t="s">
        <v>140</v>
      </c>
      <c r="N29" s="19" t="s">
        <v>44</v>
      </c>
      <c r="O29" s="19" t="s">
        <v>32</v>
      </c>
      <c r="Q29" s="20">
        <f t="shared" si="2"/>
        <v>4</v>
      </c>
      <c r="R29" s="20">
        <f t="shared" si="3"/>
        <v>17</v>
      </c>
      <c r="S29" s="20">
        <f t="shared" si="4"/>
        <v>10</v>
      </c>
      <c r="T29" s="20">
        <f t="shared" si="5"/>
        <v>10</v>
      </c>
      <c r="U29" s="20">
        <f t="shared" si="6"/>
        <v>5</v>
      </c>
      <c r="W29" s="20" t="str">
        <f t="shared" si="7"/>
        <v>M2</v>
      </c>
      <c r="X29" s="20" t="str">
        <f t="shared" si="8"/>
        <v>QG</v>
      </c>
      <c r="Y29" s="20" t="str">
        <f t="shared" si="9"/>
        <v>J</v>
      </c>
      <c r="Z29" s="20" t="str">
        <f t="shared" si="10"/>
        <v>J</v>
      </c>
      <c r="AA29" s="20" t="str">
        <f t="shared" si="11"/>
        <v>M3</v>
      </c>
      <c r="AB29" s="55"/>
    </row>
    <row r="30" spans="1:29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35</v>
      </c>
      <c r="L30" s="19" t="s">
        <v>33</v>
      </c>
      <c r="M30" s="19" t="s">
        <v>140</v>
      </c>
      <c r="N30" s="19" t="s">
        <v>35</v>
      </c>
      <c r="O30" s="19" t="s">
        <v>32</v>
      </c>
      <c r="Q30" s="20">
        <f t="shared" si="2"/>
        <v>3</v>
      </c>
      <c r="R30" s="20">
        <f t="shared" si="3"/>
        <v>6</v>
      </c>
      <c r="S30" s="20">
        <f t="shared" si="4"/>
        <v>10</v>
      </c>
      <c r="T30" s="20">
        <f t="shared" si="5"/>
        <v>3</v>
      </c>
      <c r="U30" s="20">
        <f t="shared" si="6"/>
        <v>5</v>
      </c>
      <c r="W30" s="20" t="str">
        <f t="shared" si="7"/>
        <v>M1</v>
      </c>
      <c r="X30" s="20" t="str">
        <f t="shared" si="8"/>
        <v>M4</v>
      </c>
      <c r="Y30" s="20" t="str">
        <f t="shared" si="9"/>
        <v>J</v>
      </c>
      <c r="Z30" s="20" t="str">
        <f t="shared" si="10"/>
        <v>M1</v>
      </c>
      <c r="AA30" s="20" t="str">
        <f t="shared" si="11"/>
        <v>M3</v>
      </c>
      <c r="AB30" s="55"/>
    </row>
    <row r="31" spans="1:29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43</v>
      </c>
      <c r="L31" s="19" t="s">
        <v>140</v>
      </c>
      <c r="M31" s="19" t="s">
        <v>78</v>
      </c>
      <c r="N31" s="19" t="s">
        <v>44</v>
      </c>
      <c r="O31" s="19" t="s">
        <v>33</v>
      </c>
      <c r="Q31" s="20">
        <f t="shared" si="2"/>
        <v>9</v>
      </c>
      <c r="R31" s="20">
        <f t="shared" si="3"/>
        <v>10</v>
      </c>
      <c r="S31" s="20">
        <f t="shared" si="4"/>
        <v>18</v>
      </c>
      <c r="T31" s="20">
        <f t="shared" si="5"/>
        <v>10</v>
      </c>
      <c r="U31" s="20">
        <f t="shared" si="6"/>
        <v>6</v>
      </c>
      <c r="W31" s="20" t="str">
        <f t="shared" si="7"/>
        <v>Q</v>
      </c>
      <c r="X31" s="20" t="str">
        <f t="shared" si="8"/>
        <v>J</v>
      </c>
      <c r="Y31" s="20" t="str">
        <f t="shared" si="9"/>
        <v>JG</v>
      </c>
      <c r="Z31" s="20" t="str">
        <f t="shared" si="10"/>
        <v>J</v>
      </c>
      <c r="AA31" s="20" t="str">
        <f t="shared" si="11"/>
        <v>M4</v>
      </c>
      <c r="AB31" s="55"/>
    </row>
    <row r="32" spans="1:29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42</v>
      </c>
      <c r="L32" s="19" t="s">
        <v>74</v>
      </c>
      <c r="M32" s="19" t="s">
        <v>35</v>
      </c>
      <c r="N32" s="19" t="s">
        <v>78</v>
      </c>
      <c r="O32" s="19" t="s">
        <v>44</v>
      </c>
      <c r="Q32" s="20">
        <f t="shared" si="2"/>
        <v>8</v>
      </c>
      <c r="R32" s="20">
        <f t="shared" si="3"/>
        <v>16</v>
      </c>
      <c r="S32" s="20">
        <f t="shared" si="4"/>
        <v>3</v>
      </c>
      <c r="T32" s="20">
        <f t="shared" si="5"/>
        <v>18</v>
      </c>
      <c r="U32" s="20">
        <f t="shared" si="6"/>
        <v>10</v>
      </c>
      <c r="W32" s="20" t="str">
        <f t="shared" si="7"/>
        <v>K</v>
      </c>
      <c r="X32" s="20" t="str">
        <f t="shared" si="8"/>
        <v>KG</v>
      </c>
      <c r="Y32" s="20" t="str">
        <f t="shared" si="9"/>
        <v>M1</v>
      </c>
      <c r="Z32" s="20" t="str">
        <f t="shared" si="10"/>
        <v>JG</v>
      </c>
      <c r="AA32" s="20" t="str">
        <f t="shared" si="11"/>
        <v>J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41</v>
      </c>
      <c r="L33" s="19" t="s">
        <v>142</v>
      </c>
      <c r="M33" s="19" t="s">
        <v>141</v>
      </c>
      <c r="N33" s="19" t="s">
        <v>43</v>
      </c>
      <c r="O33" s="19" t="s">
        <v>44</v>
      </c>
      <c r="Q33" s="20">
        <f t="shared" si="2"/>
        <v>7</v>
      </c>
      <c r="R33" s="20">
        <f t="shared" si="3"/>
        <v>5</v>
      </c>
      <c r="S33" s="20">
        <f t="shared" si="4"/>
        <v>6</v>
      </c>
      <c r="T33" s="20">
        <f t="shared" si="5"/>
        <v>9</v>
      </c>
      <c r="U33" s="20">
        <f t="shared" si="6"/>
        <v>10</v>
      </c>
      <c r="W33" s="20" t="str">
        <f t="shared" si="7"/>
        <v>A</v>
      </c>
      <c r="X33" s="20" t="str">
        <f t="shared" si="8"/>
        <v>M3</v>
      </c>
      <c r="Y33" s="20" t="str">
        <f t="shared" si="9"/>
        <v>M4</v>
      </c>
      <c r="Z33" s="20" t="str">
        <f t="shared" si="10"/>
        <v>Q</v>
      </c>
      <c r="AA33" s="20" t="str">
        <f t="shared" si="11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32</v>
      </c>
      <c r="L34" s="19" t="s">
        <v>66</v>
      </c>
      <c r="M34" s="19" t="s">
        <v>41</v>
      </c>
      <c r="N34" s="19" t="s">
        <v>36</v>
      </c>
      <c r="O34" s="19" t="s">
        <v>32</v>
      </c>
      <c r="Q34" s="20">
        <f t="shared" si="2"/>
        <v>5</v>
      </c>
      <c r="R34" s="20">
        <f t="shared" si="3"/>
        <v>12</v>
      </c>
      <c r="S34" s="20">
        <f t="shared" si="4"/>
        <v>7</v>
      </c>
      <c r="T34" s="20">
        <f t="shared" si="5"/>
        <v>4</v>
      </c>
      <c r="U34" s="20">
        <f t="shared" si="6"/>
        <v>5</v>
      </c>
      <c r="W34" s="20" t="str">
        <f t="shared" si="7"/>
        <v>M3</v>
      </c>
      <c r="X34" s="20" t="str">
        <f t="shared" si="8"/>
        <v>M2G</v>
      </c>
      <c r="Y34" s="20" t="str">
        <f t="shared" si="9"/>
        <v>A</v>
      </c>
      <c r="Z34" s="20" t="str">
        <f t="shared" si="10"/>
        <v>M2</v>
      </c>
      <c r="AA34" s="20" t="str">
        <f t="shared" si="11"/>
        <v>M3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139</v>
      </c>
      <c r="M35" s="19" t="s">
        <v>70</v>
      </c>
      <c r="N35" s="19" t="s">
        <v>78</v>
      </c>
      <c r="O35" s="19" t="s">
        <v>43</v>
      </c>
      <c r="Q35" s="20">
        <f t="shared" si="2"/>
        <v>10</v>
      </c>
      <c r="R35" s="20">
        <f t="shared" si="3"/>
        <v>9</v>
      </c>
      <c r="S35" s="20">
        <f t="shared" si="4"/>
        <v>14</v>
      </c>
      <c r="T35" s="20">
        <f t="shared" si="5"/>
        <v>18</v>
      </c>
      <c r="U35" s="20">
        <f t="shared" si="6"/>
        <v>9</v>
      </c>
      <c r="W35" s="20" t="str">
        <f t="shared" si="7"/>
        <v>J</v>
      </c>
      <c r="X35" s="20" t="str">
        <f t="shared" si="8"/>
        <v>Q</v>
      </c>
      <c r="Y35" s="20" t="str">
        <f t="shared" si="9"/>
        <v>M4G</v>
      </c>
      <c r="Z35" s="20" t="str">
        <f t="shared" si="10"/>
        <v>JG</v>
      </c>
      <c r="AA35" s="20" t="str">
        <f t="shared" si="11"/>
        <v>Q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78</v>
      </c>
      <c r="M36" s="19" t="s">
        <v>41</v>
      </c>
      <c r="N36" s="19" t="s">
        <v>43</v>
      </c>
      <c r="O36" s="19" t="s">
        <v>35</v>
      </c>
      <c r="Q36" s="20">
        <f t="shared" si="2"/>
        <v>10</v>
      </c>
      <c r="R36" s="20">
        <f t="shared" si="3"/>
        <v>18</v>
      </c>
      <c r="S36" s="20">
        <f t="shared" si="4"/>
        <v>7</v>
      </c>
      <c r="T36" s="20">
        <f t="shared" si="5"/>
        <v>9</v>
      </c>
      <c r="U36" s="20">
        <f t="shared" si="6"/>
        <v>3</v>
      </c>
      <c r="W36" s="20" t="str">
        <f t="shared" si="7"/>
        <v>J</v>
      </c>
      <c r="X36" s="20" t="str">
        <f t="shared" si="8"/>
        <v>JG</v>
      </c>
      <c r="Y36" s="20" t="str">
        <f t="shared" si="9"/>
        <v>A</v>
      </c>
      <c r="Z36" s="20" t="str">
        <f t="shared" si="10"/>
        <v>Q</v>
      </c>
      <c r="AA36" s="20" t="str">
        <f t="shared" si="11"/>
        <v>M1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139</v>
      </c>
      <c r="L37" s="19" t="s">
        <v>139</v>
      </c>
      <c r="M37" s="19" t="s">
        <v>141</v>
      </c>
      <c r="N37" s="19" t="s">
        <v>33</v>
      </c>
      <c r="O37" s="19" t="s">
        <v>43</v>
      </c>
      <c r="Q37" s="20">
        <f t="shared" si="2"/>
        <v>9</v>
      </c>
      <c r="R37" s="20">
        <f t="shared" si="3"/>
        <v>9</v>
      </c>
      <c r="S37" s="20">
        <f t="shared" si="4"/>
        <v>6</v>
      </c>
      <c r="T37" s="20">
        <f t="shared" si="5"/>
        <v>6</v>
      </c>
      <c r="U37" s="20">
        <f t="shared" si="6"/>
        <v>9</v>
      </c>
      <c r="W37" s="20" t="str">
        <f t="shared" si="7"/>
        <v>Q</v>
      </c>
      <c r="X37" s="20" t="str">
        <f t="shared" si="8"/>
        <v>Q</v>
      </c>
      <c r="Y37" s="20" t="str">
        <f t="shared" si="9"/>
        <v>M4</v>
      </c>
      <c r="Z37" s="20" t="str">
        <f t="shared" si="10"/>
        <v>M4</v>
      </c>
      <c r="AA37" s="20" t="str">
        <f t="shared" si="11"/>
        <v>Q</v>
      </c>
    </row>
    <row r="38" spans="1:28" ht="16.5" customHeight="1">
      <c r="H38" s="25"/>
      <c r="J38" s="29">
        <v>34</v>
      </c>
      <c r="K38" s="19" t="s">
        <v>32</v>
      </c>
      <c r="L38" s="19" t="s">
        <v>76</v>
      </c>
      <c r="M38" s="19" t="s">
        <v>76</v>
      </c>
      <c r="N38" s="19" t="s">
        <v>43</v>
      </c>
      <c r="O38" s="19" t="s">
        <v>44</v>
      </c>
      <c r="Q38" s="20">
        <f t="shared" si="2"/>
        <v>5</v>
      </c>
      <c r="R38" s="20">
        <f t="shared" si="3"/>
        <v>17</v>
      </c>
      <c r="S38" s="20">
        <f t="shared" si="4"/>
        <v>17</v>
      </c>
      <c r="T38" s="20">
        <f t="shared" si="5"/>
        <v>9</v>
      </c>
      <c r="U38" s="20">
        <f t="shared" si="6"/>
        <v>10</v>
      </c>
      <c r="W38" s="20" t="str">
        <f t="shared" si="7"/>
        <v>M3</v>
      </c>
      <c r="X38" s="20" t="str">
        <f t="shared" si="8"/>
        <v>QG</v>
      </c>
      <c r="Y38" s="20" t="str">
        <f t="shared" si="9"/>
        <v>QG</v>
      </c>
      <c r="Z38" s="20" t="str">
        <f t="shared" si="10"/>
        <v>Q</v>
      </c>
      <c r="AA38" s="20" t="str">
        <f t="shared" si="11"/>
        <v>J</v>
      </c>
    </row>
    <row r="39" spans="1:28" ht="16.5" customHeight="1">
      <c r="H39" s="25"/>
      <c r="J39" s="16">
        <v>35</v>
      </c>
      <c r="K39" s="19" t="s">
        <v>36</v>
      </c>
      <c r="L39" s="19" t="s">
        <v>41</v>
      </c>
      <c r="M39" s="19" t="s">
        <v>43</v>
      </c>
      <c r="N39" s="19" t="s">
        <v>35</v>
      </c>
      <c r="O39" s="19" t="s">
        <v>42</v>
      </c>
      <c r="Q39" s="20">
        <f t="shared" si="2"/>
        <v>4</v>
      </c>
      <c r="R39" s="20">
        <f t="shared" si="3"/>
        <v>7</v>
      </c>
      <c r="S39" s="20">
        <f t="shared" si="4"/>
        <v>9</v>
      </c>
      <c r="T39" s="20">
        <f t="shared" si="5"/>
        <v>3</v>
      </c>
      <c r="U39" s="20">
        <f t="shared" si="6"/>
        <v>8</v>
      </c>
      <c r="W39" s="20" t="str">
        <f t="shared" si="7"/>
        <v>M2</v>
      </c>
      <c r="X39" s="20" t="str">
        <f t="shared" si="8"/>
        <v>A</v>
      </c>
      <c r="Y39" s="20" t="str">
        <f t="shared" si="9"/>
        <v>Q</v>
      </c>
      <c r="Z39" s="20" t="str">
        <f t="shared" si="10"/>
        <v>M1</v>
      </c>
      <c r="AA39" s="20" t="str">
        <f t="shared" si="11"/>
        <v>K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78</v>
      </c>
      <c r="M40" s="19" t="s">
        <v>35</v>
      </c>
      <c r="N40" s="19" t="s">
        <v>36</v>
      </c>
      <c r="O40" s="19" t="s">
        <v>32</v>
      </c>
      <c r="Q40" s="20">
        <f t="shared" si="2"/>
        <v>7</v>
      </c>
      <c r="R40" s="20">
        <f t="shared" si="3"/>
        <v>18</v>
      </c>
      <c r="S40" s="20">
        <f t="shared" si="4"/>
        <v>3</v>
      </c>
      <c r="T40" s="20">
        <f t="shared" si="5"/>
        <v>4</v>
      </c>
      <c r="U40" s="20">
        <f t="shared" si="6"/>
        <v>5</v>
      </c>
      <c r="W40" s="20" t="str">
        <f t="shared" si="7"/>
        <v>A</v>
      </c>
      <c r="X40" s="20" t="str">
        <f t="shared" si="8"/>
        <v>JG</v>
      </c>
      <c r="Y40" s="20" t="str">
        <f t="shared" si="9"/>
        <v>M1</v>
      </c>
      <c r="Z40" s="20" t="str">
        <f t="shared" si="10"/>
        <v>M2</v>
      </c>
      <c r="AA40" s="20" t="str">
        <f t="shared" si="11"/>
        <v>M3</v>
      </c>
    </row>
    <row r="41" spans="1:28" ht="16.5" customHeight="1">
      <c r="H41" s="25"/>
      <c r="J41" s="29">
        <v>37</v>
      </c>
      <c r="K41" s="19" t="s">
        <v>41</v>
      </c>
      <c r="L41" s="19" t="s">
        <v>42</v>
      </c>
      <c r="M41" s="19" t="s">
        <v>41</v>
      </c>
      <c r="N41" s="19" t="s">
        <v>33</v>
      </c>
      <c r="O41" s="19" t="s">
        <v>41</v>
      </c>
      <c r="Q41" s="20">
        <f t="shared" si="2"/>
        <v>7</v>
      </c>
      <c r="R41" s="20">
        <f t="shared" si="3"/>
        <v>8</v>
      </c>
      <c r="S41" s="20">
        <f t="shared" si="4"/>
        <v>7</v>
      </c>
      <c r="T41" s="20">
        <f t="shared" si="5"/>
        <v>6</v>
      </c>
      <c r="U41" s="20">
        <f t="shared" si="6"/>
        <v>7</v>
      </c>
      <c r="W41" s="20" t="str">
        <f t="shared" si="7"/>
        <v>A</v>
      </c>
      <c r="X41" s="20" t="str">
        <f t="shared" si="8"/>
        <v>K</v>
      </c>
      <c r="Y41" s="20" t="str">
        <f t="shared" si="9"/>
        <v>A</v>
      </c>
      <c r="Z41" s="20" t="str">
        <f t="shared" si="10"/>
        <v>M4</v>
      </c>
      <c r="AA41" s="20" t="str">
        <f t="shared" si="11"/>
        <v>A</v>
      </c>
    </row>
    <row r="42" spans="1:28" ht="16.5" customHeight="1">
      <c r="H42" s="25"/>
      <c r="J42" s="29">
        <v>38</v>
      </c>
      <c r="K42" s="19" t="s">
        <v>43</v>
      </c>
      <c r="L42" s="19" t="s">
        <v>70</v>
      </c>
      <c r="M42" s="19" t="s">
        <v>72</v>
      </c>
      <c r="N42" s="19" t="s">
        <v>33</v>
      </c>
      <c r="O42" s="19" t="s">
        <v>44</v>
      </c>
      <c r="Q42" s="20">
        <f t="shared" si="2"/>
        <v>9</v>
      </c>
      <c r="R42" s="20">
        <f t="shared" si="3"/>
        <v>14</v>
      </c>
      <c r="S42" s="20">
        <f t="shared" si="4"/>
        <v>15</v>
      </c>
      <c r="T42" s="20">
        <f t="shared" si="5"/>
        <v>6</v>
      </c>
      <c r="U42" s="20">
        <f t="shared" si="6"/>
        <v>10</v>
      </c>
      <c r="W42" s="20" t="str">
        <f t="shared" si="7"/>
        <v>Q</v>
      </c>
      <c r="X42" s="20" t="str">
        <f t="shared" si="8"/>
        <v>M4G</v>
      </c>
      <c r="Y42" s="20" t="str">
        <f t="shared" si="9"/>
        <v>AG</v>
      </c>
      <c r="Z42" s="20" t="str">
        <f t="shared" si="10"/>
        <v>M4</v>
      </c>
      <c r="AA42" s="20" t="str">
        <f t="shared" si="11"/>
        <v>J</v>
      </c>
    </row>
    <row r="43" spans="1:28" ht="16.5" customHeight="1">
      <c r="H43" s="25"/>
      <c r="J43" s="29">
        <v>39</v>
      </c>
      <c r="K43" s="19" t="s">
        <v>140</v>
      </c>
      <c r="L43" s="19" t="s">
        <v>139</v>
      </c>
      <c r="M43" s="19" t="s">
        <v>43</v>
      </c>
      <c r="N43" s="19" t="s">
        <v>44</v>
      </c>
      <c r="O43" s="19" t="s">
        <v>44</v>
      </c>
      <c r="Q43" s="20">
        <f t="shared" si="2"/>
        <v>10</v>
      </c>
      <c r="R43" s="20">
        <f t="shared" si="3"/>
        <v>9</v>
      </c>
      <c r="S43" s="20">
        <f t="shared" si="4"/>
        <v>9</v>
      </c>
      <c r="T43" s="20">
        <f t="shared" si="5"/>
        <v>10</v>
      </c>
      <c r="U43" s="20">
        <f t="shared" si="6"/>
        <v>10</v>
      </c>
      <c r="W43" s="20" t="str">
        <f t="shared" si="7"/>
        <v>J</v>
      </c>
      <c r="X43" s="20" t="str">
        <f t="shared" si="8"/>
        <v>Q</v>
      </c>
      <c r="Y43" s="20" t="str">
        <f t="shared" si="9"/>
        <v>Q</v>
      </c>
      <c r="Z43" s="20" t="str">
        <f t="shared" si="10"/>
        <v>J</v>
      </c>
      <c r="AA43" s="20" t="str">
        <f t="shared" si="11"/>
        <v>J</v>
      </c>
    </row>
    <row r="44" spans="1:28" ht="16.5" customHeight="1">
      <c r="J44" s="16">
        <v>40</v>
      </c>
      <c r="K44" s="19" t="s">
        <v>138</v>
      </c>
      <c r="L44" s="19" t="s">
        <v>212</v>
      </c>
      <c r="M44" s="19" t="s">
        <v>141</v>
      </c>
      <c r="N44" s="19" t="s">
        <v>36</v>
      </c>
      <c r="O44" s="19" t="s">
        <v>35</v>
      </c>
      <c r="Q44" s="20">
        <f t="shared" si="2"/>
        <v>8</v>
      </c>
      <c r="R44" s="20">
        <f t="shared" si="3"/>
        <v>3</v>
      </c>
      <c r="S44" s="20">
        <f t="shared" si="4"/>
        <v>6</v>
      </c>
      <c r="T44" s="20">
        <f t="shared" si="5"/>
        <v>4</v>
      </c>
      <c r="U44" s="20">
        <f t="shared" si="6"/>
        <v>3</v>
      </c>
      <c r="W44" s="20" t="str">
        <f t="shared" si="7"/>
        <v>K</v>
      </c>
      <c r="X44" s="20" t="str">
        <f t="shared" si="8"/>
        <v>M1</v>
      </c>
      <c r="Y44" s="20" t="str">
        <f t="shared" si="9"/>
        <v>M4</v>
      </c>
      <c r="Z44" s="20" t="str">
        <f t="shared" si="10"/>
        <v>M2</v>
      </c>
      <c r="AA44" s="20" t="str">
        <f t="shared" si="11"/>
        <v>M1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42</v>
      </c>
      <c r="O45" s="19" t="s">
        <v>43</v>
      </c>
      <c r="Q45" s="20">
        <f t="shared" si="2"/>
        <v>10</v>
      </c>
      <c r="R45" s="20">
        <f t="shared" si="3"/>
        <v>8</v>
      </c>
      <c r="S45" s="20">
        <f t="shared" si="4"/>
        <v>5</v>
      </c>
      <c r="T45" s="20">
        <f t="shared" si="5"/>
        <v>8</v>
      </c>
      <c r="U45" s="20">
        <f t="shared" si="6"/>
        <v>9</v>
      </c>
      <c r="W45" s="20" t="str">
        <f t="shared" si="7"/>
        <v>J</v>
      </c>
      <c r="X45" s="20" t="str">
        <f t="shared" si="8"/>
        <v>K</v>
      </c>
      <c r="Y45" s="20" t="str">
        <f t="shared" si="9"/>
        <v>M3</v>
      </c>
      <c r="Z45" s="20" t="str">
        <f t="shared" si="10"/>
        <v>K</v>
      </c>
      <c r="AA45" s="20" t="str">
        <f t="shared" si="11"/>
        <v>Q</v>
      </c>
    </row>
    <row r="46" spans="1:28" ht="16.5" customHeight="1">
      <c r="J46" s="29">
        <v>42</v>
      </c>
      <c r="K46" s="19" t="s">
        <v>33</v>
      </c>
      <c r="L46" s="19" t="s">
        <v>66</v>
      </c>
      <c r="M46" s="19" t="s">
        <v>141</v>
      </c>
      <c r="N46" s="19" t="s">
        <v>35</v>
      </c>
      <c r="O46" s="19" t="s">
        <v>43</v>
      </c>
      <c r="Q46" s="20">
        <f t="shared" si="2"/>
        <v>6</v>
      </c>
      <c r="R46" s="20">
        <f t="shared" si="3"/>
        <v>12</v>
      </c>
      <c r="S46" s="20">
        <f t="shared" si="4"/>
        <v>6</v>
      </c>
      <c r="T46" s="20">
        <f t="shared" si="5"/>
        <v>3</v>
      </c>
      <c r="U46" s="20">
        <f t="shared" si="6"/>
        <v>9</v>
      </c>
      <c r="W46" s="20" t="str">
        <f t="shared" si="7"/>
        <v>M4</v>
      </c>
      <c r="X46" s="20" t="str">
        <f t="shared" si="8"/>
        <v>M2G</v>
      </c>
      <c r="Y46" s="20" t="str">
        <f t="shared" si="9"/>
        <v>M4</v>
      </c>
      <c r="Z46" s="20" t="str">
        <f t="shared" si="10"/>
        <v>M1</v>
      </c>
      <c r="AA46" s="20" t="str">
        <f t="shared" si="11"/>
        <v>Q</v>
      </c>
    </row>
    <row r="47" spans="1:28" ht="16.5" customHeight="1">
      <c r="J47" s="29">
        <v>43</v>
      </c>
      <c r="K47" s="19" t="s">
        <v>41</v>
      </c>
      <c r="L47" s="19" t="s">
        <v>41</v>
      </c>
      <c r="M47" s="19" t="s">
        <v>71</v>
      </c>
      <c r="N47" s="19" t="s">
        <v>137</v>
      </c>
      <c r="O47" s="19" t="s">
        <v>44</v>
      </c>
      <c r="Q47" s="20">
        <f t="shared" si="2"/>
        <v>7</v>
      </c>
      <c r="R47" s="20">
        <f t="shared" si="3"/>
        <v>7</v>
      </c>
      <c r="S47" s="20">
        <f t="shared" si="4"/>
        <v>15</v>
      </c>
      <c r="T47" s="20">
        <f t="shared" si="5"/>
        <v>7</v>
      </c>
      <c r="U47" s="20">
        <f t="shared" si="6"/>
        <v>10</v>
      </c>
      <c r="W47" s="20" t="str">
        <f t="shared" si="7"/>
        <v>A</v>
      </c>
      <c r="X47" s="20" t="str">
        <f t="shared" si="8"/>
        <v>A</v>
      </c>
      <c r="Y47" s="20" t="str">
        <f t="shared" si="9"/>
        <v>AG</v>
      </c>
      <c r="Z47" s="20" t="str">
        <f t="shared" si="10"/>
        <v>A</v>
      </c>
      <c r="AA47" s="20" t="str">
        <f t="shared" si="11"/>
        <v>J</v>
      </c>
    </row>
    <row r="48" spans="1:28" ht="16.5" customHeight="1">
      <c r="J48" s="29">
        <v>44</v>
      </c>
      <c r="K48" s="19" t="s">
        <v>44</v>
      </c>
      <c r="L48" s="19" t="s">
        <v>44</v>
      </c>
      <c r="M48" s="19" t="s">
        <v>141</v>
      </c>
      <c r="N48" s="19" t="s">
        <v>67</v>
      </c>
      <c r="O48" s="19" t="s">
        <v>43</v>
      </c>
      <c r="Q48" s="20">
        <f t="shared" si="2"/>
        <v>10</v>
      </c>
      <c r="R48" s="20">
        <f t="shared" si="3"/>
        <v>10</v>
      </c>
      <c r="S48" s="20">
        <f t="shared" si="4"/>
        <v>6</v>
      </c>
      <c r="T48" s="20">
        <f t="shared" si="5"/>
        <v>13</v>
      </c>
      <c r="U48" s="20">
        <f t="shared" si="6"/>
        <v>9</v>
      </c>
      <c r="W48" s="20" t="str">
        <f t="shared" si="7"/>
        <v>J</v>
      </c>
      <c r="X48" s="20" t="str">
        <f t="shared" si="8"/>
        <v>J</v>
      </c>
      <c r="Y48" s="20" t="str">
        <f t="shared" si="9"/>
        <v>M4</v>
      </c>
      <c r="Z48" s="20" t="str">
        <f t="shared" si="10"/>
        <v>M3G</v>
      </c>
      <c r="AA48" s="20" t="str">
        <f t="shared" si="11"/>
        <v>Q</v>
      </c>
    </row>
    <row r="49" spans="10:27" ht="16.5" customHeight="1">
      <c r="J49" s="16">
        <v>45</v>
      </c>
      <c r="K49" s="19" t="s">
        <v>137</v>
      </c>
      <c r="L49" s="19" t="s">
        <v>76</v>
      </c>
      <c r="M49" s="19" t="s">
        <v>32</v>
      </c>
      <c r="N49" s="19" t="s">
        <v>72</v>
      </c>
      <c r="O49" s="19" t="s">
        <v>32</v>
      </c>
      <c r="Q49" s="20">
        <f t="shared" si="2"/>
        <v>7</v>
      </c>
      <c r="R49" s="20">
        <f t="shared" si="3"/>
        <v>17</v>
      </c>
      <c r="S49" s="20">
        <f t="shared" si="4"/>
        <v>5</v>
      </c>
      <c r="T49" s="20">
        <f t="shared" si="5"/>
        <v>15</v>
      </c>
      <c r="U49" s="20">
        <f t="shared" si="6"/>
        <v>5</v>
      </c>
      <c r="W49" s="20" t="str">
        <f t="shared" si="7"/>
        <v>A</v>
      </c>
      <c r="X49" s="20" t="str">
        <f t="shared" si="8"/>
        <v>QG</v>
      </c>
      <c r="Y49" s="20" t="str">
        <f t="shared" si="9"/>
        <v>M3</v>
      </c>
      <c r="Z49" s="20" t="str">
        <f t="shared" si="10"/>
        <v>AG</v>
      </c>
      <c r="AA49" s="20" t="str">
        <f t="shared" si="11"/>
        <v>M3</v>
      </c>
    </row>
    <row r="50" spans="10:27" ht="16.5" customHeight="1">
      <c r="J50" s="16">
        <v>46</v>
      </c>
      <c r="K50" s="19" t="s">
        <v>33</v>
      </c>
      <c r="L50" s="19" t="s">
        <v>33</v>
      </c>
      <c r="M50" s="19" t="s">
        <v>43</v>
      </c>
      <c r="N50" s="19" t="s">
        <v>137</v>
      </c>
      <c r="O50" s="19" t="s">
        <v>34</v>
      </c>
      <c r="Q50" s="20">
        <f t="shared" si="2"/>
        <v>6</v>
      </c>
      <c r="R50" s="20">
        <f t="shared" si="3"/>
        <v>6</v>
      </c>
      <c r="S50" s="20">
        <f t="shared" si="4"/>
        <v>9</v>
      </c>
      <c r="T50" s="20">
        <f t="shared" si="5"/>
        <v>7</v>
      </c>
      <c r="U50" s="20">
        <f t="shared" si="6"/>
        <v>2</v>
      </c>
      <c r="W50" s="20" t="str">
        <f t="shared" si="7"/>
        <v>M4</v>
      </c>
      <c r="X50" s="20" t="str">
        <f t="shared" si="8"/>
        <v>M4</v>
      </c>
      <c r="Y50" s="20" t="str">
        <f t="shared" si="9"/>
        <v>Q</v>
      </c>
      <c r="Z50" s="20" t="str">
        <f t="shared" si="10"/>
        <v>A</v>
      </c>
      <c r="AA50" s="20" t="str">
        <f t="shared" si="11"/>
        <v>Scatter</v>
      </c>
    </row>
    <row r="51" spans="10:27" ht="16.5" customHeight="1">
      <c r="J51" s="29">
        <v>47</v>
      </c>
      <c r="K51" s="19" t="s">
        <v>33</v>
      </c>
      <c r="L51" s="19" t="s">
        <v>212</v>
      </c>
      <c r="M51" s="19" t="s">
        <v>32</v>
      </c>
      <c r="N51" s="19" t="s">
        <v>42</v>
      </c>
      <c r="O51" s="19" t="s">
        <v>32</v>
      </c>
      <c r="Q51" s="20">
        <f t="shared" si="2"/>
        <v>6</v>
      </c>
      <c r="R51" s="20">
        <f t="shared" si="3"/>
        <v>3</v>
      </c>
      <c r="S51" s="20">
        <f t="shared" si="4"/>
        <v>5</v>
      </c>
      <c r="T51" s="20">
        <f t="shared" si="5"/>
        <v>8</v>
      </c>
      <c r="U51" s="20">
        <f t="shared" si="6"/>
        <v>5</v>
      </c>
      <c r="W51" s="20" t="str">
        <f t="shared" si="7"/>
        <v>M4</v>
      </c>
      <c r="X51" s="20" t="str">
        <f t="shared" si="8"/>
        <v>M1</v>
      </c>
      <c r="Y51" s="20" t="str">
        <f t="shared" si="9"/>
        <v>M3</v>
      </c>
      <c r="Z51" s="20" t="str">
        <f t="shared" si="10"/>
        <v>K</v>
      </c>
      <c r="AA51" s="20" t="str">
        <f t="shared" si="11"/>
        <v>M3</v>
      </c>
    </row>
    <row r="52" spans="10:27" ht="16.5" customHeight="1">
      <c r="J52" s="29">
        <v>48</v>
      </c>
      <c r="K52" s="19" t="s">
        <v>44</v>
      </c>
      <c r="L52" s="19" t="s">
        <v>78</v>
      </c>
      <c r="M52" s="19" t="s">
        <v>41</v>
      </c>
      <c r="N52" s="19" t="s">
        <v>43</v>
      </c>
      <c r="O52" s="19" t="s">
        <v>44</v>
      </c>
      <c r="Q52" s="20">
        <f t="shared" si="2"/>
        <v>10</v>
      </c>
      <c r="R52" s="20">
        <f t="shared" si="3"/>
        <v>18</v>
      </c>
      <c r="S52" s="20">
        <f t="shared" si="4"/>
        <v>7</v>
      </c>
      <c r="T52" s="20">
        <f t="shared" si="5"/>
        <v>9</v>
      </c>
      <c r="U52" s="20">
        <f t="shared" si="6"/>
        <v>10</v>
      </c>
      <c r="W52" s="20" t="str">
        <f t="shared" si="7"/>
        <v>J</v>
      </c>
      <c r="X52" s="20" t="str">
        <f t="shared" si="8"/>
        <v>JG</v>
      </c>
      <c r="Y52" s="20" t="str">
        <f t="shared" si="9"/>
        <v>A</v>
      </c>
      <c r="Z52" s="20" t="str">
        <f t="shared" si="10"/>
        <v>Q</v>
      </c>
      <c r="AA52" s="20" t="str">
        <f t="shared" si="11"/>
        <v>J</v>
      </c>
    </row>
    <row r="53" spans="10:27" ht="16.5" customHeight="1">
      <c r="J53" s="29">
        <v>49</v>
      </c>
      <c r="K53" s="19" t="s">
        <v>36</v>
      </c>
      <c r="L53" s="19" t="s">
        <v>41</v>
      </c>
      <c r="M53" s="19" t="s">
        <v>75</v>
      </c>
      <c r="N53" s="19" t="s">
        <v>35</v>
      </c>
      <c r="O53" s="19" t="s">
        <v>44</v>
      </c>
      <c r="Q53" s="20">
        <f t="shared" si="2"/>
        <v>4</v>
      </c>
      <c r="R53" s="20">
        <f t="shared" si="3"/>
        <v>7</v>
      </c>
      <c r="S53" s="20">
        <f t="shared" si="4"/>
        <v>17</v>
      </c>
      <c r="T53" s="20">
        <f t="shared" si="5"/>
        <v>3</v>
      </c>
      <c r="U53" s="20">
        <f t="shared" si="6"/>
        <v>10</v>
      </c>
      <c r="W53" s="20" t="str">
        <f t="shared" si="7"/>
        <v>M2</v>
      </c>
      <c r="X53" s="20" t="str">
        <f t="shared" si="8"/>
        <v>A</v>
      </c>
      <c r="Y53" s="20" t="str">
        <f t="shared" si="9"/>
        <v>QG</v>
      </c>
      <c r="Z53" s="20" t="str">
        <f t="shared" si="10"/>
        <v>M1</v>
      </c>
      <c r="AA53" s="20" t="str">
        <f t="shared" si="11"/>
        <v>J</v>
      </c>
    </row>
    <row r="54" spans="10:27" ht="16.5" customHeight="1">
      <c r="J54" s="16">
        <v>50</v>
      </c>
      <c r="K54" s="19" t="s">
        <v>42</v>
      </c>
      <c r="L54" s="19" t="s">
        <v>140</v>
      </c>
      <c r="M54" s="19" t="s">
        <v>35</v>
      </c>
      <c r="N54" s="19" t="s">
        <v>36</v>
      </c>
      <c r="O54" s="19" t="s">
        <v>35</v>
      </c>
      <c r="Q54" s="20">
        <f t="shared" si="2"/>
        <v>8</v>
      </c>
      <c r="R54" s="20">
        <f t="shared" si="3"/>
        <v>10</v>
      </c>
      <c r="S54" s="20">
        <f t="shared" si="4"/>
        <v>3</v>
      </c>
      <c r="T54" s="20">
        <f t="shared" si="5"/>
        <v>4</v>
      </c>
      <c r="U54" s="20">
        <f t="shared" si="6"/>
        <v>3</v>
      </c>
      <c r="W54" s="20" t="str">
        <f t="shared" si="7"/>
        <v>K</v>
      </c>
      <c r="X54" s="20" t="str">
        <f t="shared" si="8"/>
        <v>J</v>
      </c>
      <c r="Y54" s="20" t="str">
        <f t="shared" si="9"/>
        <v>M1</v>
      </c>
      <c r="Z54" s="20" t="str">
        <f t="shared" si="10"/>
        <v>M2</v>
      </c>
      <c r="AA54" s="20" t="str">
        <f t="shared" si="11"/>
        <v>M1</v>
      </c>
    </row>
    <row r="55" spans="10:27" ht="16.5" customHeight="1">
      <c r="J55" s="16">
        <v>51</v>
      </c>
      <c r="K55" s="19" t="s">
        <v>43</v>
      </c>
      <c r="L55" s="19" t="s">
        <v>212</v>
      </c>
      <c r="M55" s="19" t="s">
        <v>141</v>
      </c>
      <c r="N55" s="19" t="s">
        <v>32</v>
      </c>
      <c r="O55" s="19" t="s">
        <v>44</v>
      </c>
      <c r="Q55" s="20">
        <f t="shared" si="2"/>
        <v>9</v>
      </c>
      <c r="R55" s="20">
        <f t="shared" si="3"/>
        <v>3</v>
      </c>
      <c r="S55" s="20">
        <f t="shared" si="4"/>
        <v>6</v>
      </c>
      <c r="T55" s="20">
        <f t="shared" si="5"/>
        <v>5</v>
      </c>
      <c r="U55" s="20">
        <f t="shared" si="6"/>
        <v>10</v>
      </c>
      <c r="W55" s="20" t="str">
        <f t="shared" si="7"/>
        <v>Q</v>
      </c>
      <c r="X55" s="20" t="str">
        <f t="shared" si="8"/>
        <v>M1</v>
      </c>
      <c r="Y55" s="20" t="str">
        <f t="shared" si="9"/>
        <v>M4</v>
      </c>
      <c r="Z55" s="20" t="str">
        <f t="shared" si="10"/>
        <v>M3</v>
      </c>
      <c r="AA55" s="20" t="str">
        <f t="shared" si="11"/>
        <v>J</v>
      </c>
    </row>
    <row r="56" spans="10:27" ht="16.5" customHeight="1">
      <c r="J56" s="29">
        <v>52</v>
      </c>
      <c r="K56" s="19" t="s">
        <v>33</v>
      </c>
      <c r="L56" s="19" t="s">
        <v>78</v>
      </c>
      <c r="M56" s="19" t="s">
        <v>43</v>
      </c>
      <c r="N56" s="19" t="s">
        <v>33</v>
      </c>
      <c r="O56" s="19" t="s">
        <v>32</v>
      </c>
      <c r="Q56" s="20">
        <f t="shared" si="2"/>
        <v>6</v>
      </c>
      <c r="R56" s="20">
        <f t="shared" si="3"/>
        <v>18</v>
      </c>
      <c r="S56" s="20">
        <f t="shared" si="4"/>
        <v>9</v>
      </c>
      <c r="T56" s="20">
        <f t="shared" si="5"/>
        <v>6</v>
      </c>
      <c r="U56" s="20">
        <f t="shared" si="6"/>
        <v>5</v>
      </c>
      <c r="W56" s="20" t="str">
        <f t="shared" si="7"/>
        <v>M4</v>
      </c>
      <c r="X56" s="20" t="str">
        <f t="shared" si="8"/>
        <v>JG</v>
      </c>
      <c r="Y56" s="20" t="str">
        <f t="shared" si="9"/>
        <v>Q</v>
      </c>
      <c r="Z56" s="20" t="str">
        <f t="shared" si="10"/>
        <v>M4</v>
      </c>
      <c r="AA56" s="20" t="str">
        <f t="shared" si="11"/>
        <v>M3</v>
      </c>
    </row>
    <row r="57" spans="10:27" ht="16.5" customHeight="1">
      <c r="J57" s="29">
        <v>53</v>
      </c>
      <c r="K57" s="19" t="s">
        <v>36</v>
      </c>
      <c r="L57" s="19" t="s">
        <v>41</v>
      </c>
      <c r="M57" s="19" t="s">
        <v>76</v>
      </c>
      <c r="N57" s="19" t="s">
        <v>35</v>
      </c>
      <c r="O57" s="19" t="s">
        <v>41</v>
      </c>
      <c r="Q57" s="20">
        <f t="shared" si="2"/>
        <v>4</v>
      </c>
      <c r="R57" s="20">
        <f t="shared" si="3"/>
        <v>7</v>
      </c>
      <c r="S57" s="20">
        <f t="shared" si="4"/>
        <v>17</v>
      </c>
      <c r="T57" s="20">
        <f t="shared" si="5"/>
        <v>3</v>
      </c>
      <c r="U57" s="20">
        <f t="shared" si="6"/>
        <v>7</v>
      </c>
      <c r="W57" s="20" t="str">
        <f t="shared" si="7"/>
        <v>M2</v>
      </c>
      <c r="X57" s="20" t="str">
        <f t="shared" si="8"/>
        <v>A</v>
      </c>
      <c r="Y57" s="20" t="str">
        <f t="shared" si="9"/>
        <v>QG</v>
      </c>
      <c r="Z57" s="20" t="str">
        <f t="shared" si="10"/>
        <v>M1</v>
      </c>
      <c r="AA57" s="20" t="str">
        <f t="shared" si="11"/>
        <v>A</v>
      </c>
    </row>
    <row r="58" spans="10:27" ht="16.5" customHeight="1">
      <c r="J58" s="29">
        <v>54</v>
      </c>
      <c r="K58" s="19" t="s">
        <v>44</v>
      </c>
      <c r="L58" s="19" t="s">
        <v>33</v>
      </c>
      <c r="M58" s="19" t="s">
        <v>43</v>
      </c>
      <c r="N58" s="19" t="s">
        <v>33</v>
      </c>
      <c r="O58" s="19" t="s">
        <v>44</v>
      </c>
      <c r="Q58" s="20">
        <f t="shared" si="2"/>
        <v>10</v>
      </c>
      <c r="R58" s="20">
        <f t="shared" si="3"/>
        <v>6</v>
      </c>
      <c r="S58" s="20">
        <f t="shared" si="4"/>
        <v>9</v>
      </c>
      <c r="T58" s="20">
        <f t="shared" si="5"/>
        <v>6</v>
      </c>
      <c r="U58" s="20">
        <f t="shared" si="6"/>
        <v>10</v>
      </c>
      <c r="W58" s="20" t="str">
        <f t="shared" si="7"/>
        <v>J</v>
      </c>
      <c r="X58" s="20" t="str">
        <f t="shared" si="8"/>
        <v>M4</v>
      </c>
      <c r="Y58" s="20" t="str">
        <f t="shared" si="9"/>
        <v>Q</v>
      </c>
      <c r="Z58" s="20" t="str">
        <f t="shared" si="10"/>
        <v>M4</v>
      </c>
      <c r="AA58" s="20" t="str">
        <f t="shared" si="11"/>
        <v>J</v>
      </c>
    </row>
    <row r="59" spans="10:27" ht="16.5" customHeight="1">
      <c r="J59" s="16">
        <v>55</v>
      </c>
      <c r="K59" s="19" t="s">
        <v>32</v>
      </c>
      <c r="L59" s="19" t="s">
        <v>44</v>
      </c>
      <c r="M59" s="19" t="s">
        <v>141</v>
      </c>
      <c r="N59" s="19" t="s">
        <v>43</v>
      </c>
      <c r="O59" s="19" t="s">
        <v>44</v>
      </c>
      <c r="Q59" s="20">
        <f t="shared" si="2"/>
        <v>5</v>
      </c>
      <c r="R59" s="20">
        <f t="shared" si="3"/>
        <v>10</v>
      </c>
      <c r="S59" s="20">
        <f t="shared" si="4"/>
        <v>6</v>
      </c>
      <c r="T59" s="20">
        <f t="shared" si="5"/>
        <v>9</v>
      </c>
      <c r="U59" s="20">
        <f t="shared" si="6"/>
        <v>10</v>
      </c>
      <c r="W59" s="20" t="str">
        <f t="shared" si="7"/>
        <v>M3</v>
      </c>
      <c r="X59" s="20" t="str">
        <f t="shared" si="8"/>
        <v>J</v>
      </c>
      <c r="Y59" s="20" t="str">
        <f t="shared" si="9"/>
        <v>M4</v>
      </c>
      <c r="Z59" s="20" t="str">
        <f t="shared" si="10"/>
        <v>Q</v>
      </c>
      <c r="AA59" s="20" t="str">
        <f t="shared" si="11"/>
        <v>J</v>
      </c>
    </row>
    <row r="60" spans="10:27" ht="16.5" customHeight="1">
      <c r="J60" s="16">
        <v>56</v>
      </c>
      <c r="K60" s="19" t="s">
        <v>35</v>
      </c>
      <c r="L60" s="19" t="s">
        <v>142</v>
      </c>
      <c r="M60" s="19" t="s">
        <v>41</v>
      </c>
      <c r="N60" s="19" t="s">
        <v>43</v>
      </c>
      <c r="O60" s="19" t="s">
        <v>42</v>
      </c>
      <c r="Q60" s="20">
        <f t="shared" si="2"/>
        <v>3</v>
      </c>
      <c r="R60" s="20">
        <f t="shared" si="3"/>
        <v>5</v>
      </c>
      <c r="S60" s="20">
        <f t="shared" si="4"/>
        <v>7</v>
      </c>
      <c r="T60" s="20">
        <f t="shared" si="5"/>
        <v>9</v>
      </c>
      <c r="U60" s="20">
        <f t="shared" si="6"/>
        <v>8</v>
      </c>
      <c r="W60" s="20" t="str">
        <f t="shared" si="7"/>
        <v>M1</v>
      </c>
      <c r="X60" s="20" t="str">
        <f t="shared" si="8"/>
        <v>M3</v>
      </c>
      <c r="Y60" s="20" t="str">
        <f t="shared" si="9"/>
        <v>A</v>
      </c>
      <c r="Z60" s="20" t="str">
        <f t="shared" si="10"/>
        <v>Q</v>
      </c>
      <c r="AA60" s="20" t="str">
        <f t="shared" si="11"/>
        <v>K</v>
      </c>
    </row>
    <row r="61" spans="10:27" ht="16.5" customHeight="1">
      <c r="J61" s="29">
        <v>57</v>
      </c>
      <c r="K61" s="19" t="s">
        <v>42</v>
      </c>
      <c r="L61" s="19" t="s">
        <v>69</v>
      </c>
      <c r="M61" s="19" t="s">
        <v>141</v>
      </c>
      <c r="N61" s="19" t="s">
        <v>36</v>
      </c>
      <c r="O61" s="19" t="s">
        <v>43</v>
      </c>
      <c r="Q61" s="20">
        <f t="shared" si="2"/>
        <v>8</v>
      </c>
      <c r="R61" s="20">
        <f t="shared" si="3"/>
        <v>14</v>
      </c>
      <c r="S61" s="20">
        <f t="shared" si="4"/>
        <v>6</v>
      </c>
      <c r="T61" s="20">
        <f t="shared" si="5"/>
        <v>4</v>
      </c>
      <c r="U61" s="20">
        <f t="shared" si="6"/>
        <v>9</v>
      </c>
      <c r="W61" s="20" t="str">
        <f t="shared" si="7"/>
        <v>K</v>
      </c>
      <c r="X61" s="20" t="str">
        <f t="shared" si="8"/>
        <v>M4G</v>
      </c>
      <c r="Y61" s="20" t="str">
        <f t="shared" si="9"/>
        <v>M4</v>
      </c>
      <c r="Z61" s="20" t="str">
        <f t="shared" si="10"/>
        <v>M2</v>
      </c>
      <c r="AA61" s="20" t="str">
        <f t="shared" si="11"/>
        <v>Q</v>
      </c>
    </row>
    <row r="62" spans="10:27" ht="16.5" customHeight="1">
      <c r="J62" s="29">
        <v>58</v>
      </c>
      <c r="K62" s="19" t="s">
        <v>35</v>
      </c>
      <c r="L62" s="19" t="s">
        <v>36</v>
      </c>
      <c r="M62" s="19" t="s">
        <v>32</v>
      </c>
      <c r="N62" s="19" t="s">
        <v>42</v>
      </c>
      <c r="O62" s="19" t="s">
        <v>43</v>
      </c>
      <c r="Q62" s="20">
        <f t="shared" si="2"/>
        <v>3</v>
      </c>
      <c r="R62" s="20">
        <f t="shared" si="3"/>
        <v>4</v>
      </c>
      <c r="S62" s="20">
        <f t="shared" si="4"/>
        <v>5</v>
      </c>
      <c r="T62" s="20">
        <f t="shared" si="5"/>
        <v>8</v>
      </c>
      <c r="U62" s="20">
        <f t="shared" si="6"/>
        <v>9</v>
      </c>
      <c r="W62" s="20" t="str">
        <f t="shared" si="7"/>
        <v>M1</v>
      </c>
      <c r="X62" s="20" t="str">
        <f t="shared" si="8"/>
        <v>M2</v>
      </c>
      <c r="Y62" s="20" t="str">
        <f t="shared" si="9"/>
        <v>M3</v>
      </c>
      <c r="Z62" s="20" t="str">
        <f t="shared" si="10"/>
        <v>K</v>
      </c>
      <c r="AA62" s="20" t="str">
        <f t="shared" si="11"/>
        <v>Q</v>
      </c>
    </row>
    <row r="63" spans="10:27" ht="16.5">
      <c r="J63" s="29">
        <v>59</v>
      </c>
      <c r="K63" s="19" t="s">
        <v>43</v>
      </c>
      <c r="L63" s="19" t="s">
        <v>212</v>
      </c>
      <c r="M63" s="19" t="s">
        <v>141</v>
      </c>
      <c r="N63" s="19" t="s">
        <v>70</v>
      </c>
      <c r="O63" s="19" t="s">
        <v>43</v>
      </c>
      <c r="Q63" s="20">
        <f t="shared" si="2"/>
        <v>9</v>
      </c>
      <c r="R63" s="20">
        <f t="shared" si="3"/>
        <v>3</v>
      </c>
      <c r="S63" s="20">
        <f t="shared" si="4"/>
        <v>6</v>
      </c>
      <c r="T63" s="20">
        <f t="shared" si="5"/>
        <v>14</v>
      </c>
      <c r="U63" s="20">
        <f t="shared" si="6"/>
        <v>9</v>
      </c>
      <c r="W63" s="20" t="str">
        <f t="shared" si="7"/>
        <v>Q</v>
      </c>
      <c r="X63" s="20" t="str">
        <f t="shared" si="8"/>
        <v>M1</v>
      </c>
      <c r="Y63" s="20" t="str">
        <f t="shared" si="9"/>
        <v>M4</v>
      </c>
      <c r="Z63" s="20" t="str">
        <f t="shared" si="10"/>
        <v>M4G</v>
      </c>
      <c r="AA63" s="20" t="str">
        <f t="shared" si="11"/>
        <v>Q</v>
      </c>
    </row>
    <row r="64" spans="10:27" ht="16.5">
      <c r="J64" s="16">
        <v>60</v>
      </c>
      <c r="K64" s="19" t="s">
        <v>43</v>
      </c>
      <c r="L64" s="19" t="s">
        <v>70</v>
      </c>
      <c r="M64" s="19" t="s">
        <v>41</v>
      </c>
      <c r="N64" s="19" t="s">
        <v>33</v>
      </c>
      <c r="O64" s="19" t="s">
        <v>44</v>
      </c>
      <c r="Q64" s="20">
        <f t="shared" si="2"/>
        <v>9</v>
      </c>
      <c r="R64" s="20">
        <f t="shared" si="3"/>
        <v>14</v>
      </c>
      <c r="S64" s="20">
        <f t="shared" si="4"/>
        <v>7</v>
      </c>
      <c r="T64" s="20">
        <f t="shared" si="5"/>
        <v>6</v>
      </c>
      <c r="U64" s="20">
        <f t="shared" si="6"/>
        <v>10</v>
      </c>
      <c r="W64" s="20" t="str">
        <f t="shared" si="7"/>
        <v>Q</v>
      </c>
      <c r="X64" s="20" t="str">
        <f t="shared" si="8"/>
        <v>M4G</v>
      </c>
      <c r="Y64" s="20" t="str">
        <f t="shared" si="9"/>
        <v>A</v>
      </c>
      <c r="Z64" s="20" t="str">
        <f t="shared" si="10"/>
        <v>M4</v>
      </c>
      <c r="AA64" s="20" t="str">
        <f t="shared" si="11"/>
        <v>J</v>
      </c>
    </row>
    <row r="65" spans="10:27" ht="16.5" customHeight="1">
      <c r="J65" s="16">
        <v>61</v>
      </c>
      <c r="K65" s="19" t="s">
        <v>41</v>
      </c>
      <c r="L65" s="19" t="s">
        <v>33</v>
      </c>
      <c r="M65" s="19" t="s">
        <v>67</v>
      </c>
      <c r="N65" s="19" t="s">
        <v>75</v>
      </c>
      <c r="O65" s="19" t="s">
        <v>44</v>
      </c>
      <c r="Q65" s="20">
        <f t="shared" si="2"/>
        <v>7</v>
      </c>
      <c r="R65" s="20">
        <f t="shared" si="3"/>
        <v>6</v>
      </c>
      <c r="S65" s="20">
        <f t="shared" si="4"/>
        <v>13</v>
      </c>
      <c r="T65" s="20">
        <f t="shared" si="5"/>
        <v>17</v>
      </c>
      <c r="U65" s="20">
        <f t="shared" si="6"/>
        <v>10</v>
      </c>
      <c r="W65" s="20" t="str">
        <f t="shared" si="7"/>
        <v>A</v>
      </c>
      <c r="X65" s="20" t="str">
        <f t="shared" si="8"/>
        <v>M4</v>
      </c>
      <c r="Y65" s="20" t="str">
        <f t="shared" si="9"/>
        <v>M3G</v>
      </c>
      <c r="Z65" s="20" t="str">
        <f t="shared" si="10"/>
        <v>QG</v>
      </c>
      <c r="AA65" s="20" t="str">
        <f t="shared" si="11"/>
        <v>J</v>
      </c>
    </row>
    <row r="66" spans="10:27" ht="16.5" customHeight="1">
      <c r="J66" s="29">
        <v>62</v>
      </c>
      <c r="K66" s="19" t="s">
        <v>42</v>
      </c>
      <c r="L66" s="19" t="s">
        <v>44</v>
      </c>
      <c r="M66" s="19" t="s">
        <v>78</v>
      </c>
      <c r="N66" s="19" t="s">
        <v>42</v>
      </c>
      <c r="O66" s="19" t="s">
        <v>41</v>
      </c>
      <c r="Q66" s="20">
        <f t="shared" si="2"/>
        <v>8</v>
      </c>
      <c r="R66" s="20">
        <f t="shared" si="3"/>
        <v>10</v>
      </c>
      <c r="S66" s="20">
        <f t="shared" si="4"/>
        <v>18</v>
      </c>
      <c r="T66" s="20">
        <f t="shared" si="5"/>
        <v>8</v>
      </c>
      <c r="U66" s="20">
        <f t="shared" si="6"/>
        <v>7</v>
      </c>
      <c r="W66" s="20" t="str">
        <f t="shared" si="7"/>
        <v>K</v>
      </c>
      <c r="X66" s="20" t="str">
        <f t="shared" si="8"/>
        <v>J</v>
      </c>
      <c r="Y66" s="20" t="str">
        <f t="shared" si="9"/>
        <v>JG</v>
      </c>
      <c r="Z66" s="20" t="str">
        <f t="shared" si="10"/>
        <v>K</v>
      </c>
      <c r="AA66" s="20" t="str">
        <f t="shared" si="11"/>
        <v>A</v>
      </c>
    </row>
    <row r="67" spans="10:27" ht="16.5" customHeight="1">
      <c r="J67" s="29">
        <v>63</v>
      </c>
      <c r="K67" s="19" t="s">
        <v>41</v>
      </c>
      <c r="L67" s="19" t="s">
        <v>76</v>
      </c>
      <c r="M67" s="19" t="s">
        <v>138</v>
      </c>
      <c r="N67" s="19" t="s">
        <v>42</v>
      </c>
      <c r="O67" s="19" t="s">
        <v>41</v>
      </c>
      <c r="Q67" s="20">
        <f t="shared" si="2"/>
        <v>7</v>
      </c>
      <c r="R67" s="20">
        <f t="shared" si="3"/>
        <v>17</v>
      </c>
      <c r="S67" s="20">
        <f t="shared" si="4"/>
        <v>8</v>
      </c>
      <c r="T67" s="20">
        <f t="shared" si="5"/>
        <v>8</v>
      </c>
      <c r="U67" s="20">
        <f t="shared" si="6"/>
        <v>7</v>
      </c>
      <c r="W67" s="20" t="str">
        <f t="shared" si="7"/>
        <v>A</v>
      </c>
      <c r="X67" s="20" t="str">
        <f t="shared" si="8"/>
        <v>QG</v>
      </c>
      <c r="Y67" s="20" t="str">
        <f t="shared" si="9"/>
        <v>K</v>
      </c>
      <c r="Z67" s="20" t="str">
        <f t="shared" si="10"/>
        <v>K</v>
      </c>
      <c r="AA67" s="20" t="str">
        <f t="shared" si="11"/>
        <v>A</v>
      </c>
    </row>
    <row r="68" spans="10:27" ht="16.5" customHeight="1">
      <c r="J68" s="29">
        <v>64</v>
      </c>
      <c r="K68" s="19" t="s">
        <v>35</v>
      </c>
      <c r="L68" s="19" t="s">
        <v>42</v>
      </c>
      <c r="M68" s="19" t="s">
        <v>43</v>
      </c>
      <c r="N68" s="19" t="s">
        <v>33</v>
      </c>
      <c r="O68" s="19" t="s">
        <v>35</v>
      </c>
      <c r="Q68" s="20">
        <f t="shared" si="2"/>
        <v>3</v>
      </c>
      <c r="R68" s="20">
        <f t="shared" si="3"/>
        <v>8</v>
      </c>
      <c r="S68" s="20">
        <f t="shared" si="4"/>
        <v>9</v>
      </c>
      <c r="T68" s="20">
        <f t="shared" si="5"/>
        <v>6</v>
      </c>
      <c r="U68" s="20">
        <f t="shared" si="6"/>
        <v>3</v>
      </c>
      <c r="W68" s="20" t="str">
        <f t="shared" si="7"/>
        <v>M1</v>
      </c>
      <c r="X68" s="20" t="str">
        <f t="shared" si="8"/>
        <v>K</v>
      </c>
      <c r="Y68" s="20" t="str">
        <f t="shared" si="9"/>
        <v>Q</v>
      </c>
      <c r="Z68" s="20" t="str">
        <f t="shared" si="10"/>
        <v>M4</v>
      </c>
      <c r="AA68" s="20" t="str">
        <f t="shared" si="11"/>
        <v>M1</v>
      </c>
    </row>
    <row r="69" spans="10:27" ht="16.5" customHeight="1">
      <c r="J69" s="16">
        <v>65</v>
      </c>
      <c r="K69" s="19" t="s">
        <v>42</v>
      </c>
      <c r="L69" s="19" t="s">
        <v>68</v>
      </c>
      <c r="M69" s="19" t="s">
        <v>143</v>
      </c>
      <c r="N69" s="19" t="s">
        <v>43</v>
      </c>
      <c r="O69" s="19" t="s">
        <v>36</v>
      </c>
      <c r="Q69" s="20">
        <f t="shared" ref="Q69:Q132" si="13">IF(K69="","",VLOOKUP(K69,$A:$H,8,FALSE))</f>
        <v>8</v>
      </c>
      <c r="R69" s="20">
        <f t="shared" ref="R69:R132" si="14">IF(L69="","",VLOOKUP(L69,$A:$H,8,FALSE))</f>
        <v>13</v>
      </c>
      <c r="S69" s="20">
        <f t="shared" ref="S69:S132" si="15">IF(M69="","",VLOOKUP(M69,$A:$H,8,FALSE))</f>
        <v>4</v>
      </c>
      <c r="T69" s="20">
        <f t="shared" ref="T69:T132" si="16">IF(N69="","",VLOOKUP(N69,$A:$H,8,FALSE))</f>
        <v>9</v>
      </c>
      <c r="U69" s="20">
        <f t="shared" ref="U69:U132" si="17">IF(O69="","",VLOOKUP(O69,$A:$H,8,FALSE))</f>
        <v>4</v>
      </c>
      <c r="W69" s="20" t="str">
        <f t="shared" ref="W69:W132" si="18">IF(K69="","",VLOOKUP(K69,$A:$H,2,FALSE))</f>
        <v>K</v>
      </c>
      <c r="X69" s="20" t="str">
        <f t="shared" ref="X69:X132" si="19">IF(L69="","",VLOOKUP(L69,$A:$H,2,FALSE))</f>
        <v>M3G</v>
      </c>
      <c r="Y69" s="20" t="str">
        <f t="shared" ref="Y69:Y132" si="20">IF(M69="","",VLOOKUP(M69,$A:$H,2,FALSE))</f>
        <v>M2</v>
      </c>
      <c r="Z69" s="20" t="str">
        <f t="shared" ref="Z69:Z132" si="21">IF(N69="","",VLOOKUP(N69,$A:$H,2,FALSE))</f>
        <v>Q</v>
      </c>
      <c r="AA69" s="20" t="str">
        <f t="shared" ref="AA69:AA132" si="22">IF(O69="","",VLOOKUP(O69,$A:$H,2,FALSE))</f>
        <v>M2</v>
      </c>
    </row>
    <row r="70" spans="10:27" ht="16.5" customHeight="1">
      <c r="J70" s="16">
        <v>66</v>
      </c>
      <c r="K70" s="19" t="s">
        <v>44</v>
      </c>
      <c r="L70" s="19" t="s">
        <v>44</v>
      </c>
      <c r="M70" s="19" t="s">
        <v>141</v>
      </c>
      <c r="N70" s="19" t="s">
        <v>42</v>
      </c>
      <c r="O70" s="19" t="s">
        <v>44</v>
      </c>
      <c r="Q70" s="20">
        <f t="shared" si="13"/>
        <v>10</v>
      </c>
      <c r="R70" s="20">
        <f t="shared" si="14"/>
        <v>10</v>
      </c>
      <c r="S70" s="20">
        <f t="shared" si="15"/>
        <v>6</v>
      </c>
      <c r="T70" s="20">
        <f t="shared" si="16"/>
        <v>8</v>
      </c>
      <c r="U70" s="20">
        <f t="shared" si="17"/>
        <v>10</v>
      </c>
      <c r="W70" s="20" t="str">
        <f t="shared" si="18"/>
        <v>J</v>
      </c>
      <c r="X70" s="20" t="str">
        <f t="shared" si="19"/>
        <v>J</v>
      </c>
      <c r="Y70" s="20" t="str">
        <f t="shared" si="20"/>
        <v>M4</v>
      </c>
      <c r="Z70" s="20" t="str">
        <f t="shared" si="21"/>
        <v>K</v>
      </c>
      <c r="AA70" s="20" t="str">
        <f t="shared" si="22"/>
        <v>J</v>
      </c>
    </row>
    <row r="71" spans="10:27" ht="16.5" customHeight="1">
      <c r="J71" s="29">
        <v>67</v>
      </c>
      <c r="K71" s="19" t="s">
        <v>32</v>
      </c>
      <c r="L71" s="19" t="s">
        <v>74</v>
      </c>
      <c r="M71" s="19" t="s">
        <v>76</v>
      </c>
      <c r="N71" s="19" t="s">
        <v>42</v>
      </c>
      <c r="O71" s="19" t="s">
        <v>32</v>
      </c>
      <c r="Q71" s="20">
        <f t="shared" si="13"/>
        <v>5</v>
      </c>
      <c r="R71" s="20">
        <f t="shared" si="14"/>
        <v>16</v>
      </c>
      <c r="S71" s="20">
        <f t="shared" si="15"/>
        <v>17</v>
      </c>
      <c r="T71" s="20">
        <f t="shared" si="16"/>
        <v>8</v>
      </c>
      <c r="U71" s="20">
        <f t="shared" si="17"/>
        <v>5</v>
      </c>
      <c r="W71" s="20" t="str">
        <f t="shared" si="18"/>
        <v>M3</v>
      </c>
      <c r="X71" s="20" t="str">
        <f t="shared" si="19"/>
        <v>KG</v>
      </c>
      <c r="Y71" s="20" t="str">
        <f t="shared" si="20"/>
        <v>QG</v>
      </c>
      <c r="Z71" s="20" t="str">
        <f t="shared" si="21"/>
        <v>K</v>
      </c>
      <c r="AA71" s="20" t="str">
        <f t="shared" si="22"/>
        <v>M3</v>
      </c>
    </row>
    <row r="72" spans="10:27" ht="16.5" customHeight="1">
      <c r="J72" s="29">
        <v>68</v>
      </c>
      <c r="K72" s="19" t="s">
        <v>42</v>
      </c>
      <c r="L72" s="19" t="s">
        <v>139</v>
      </c>
      <c r="M72" s="19" t="s">
        <v>43</v>
      </c>
      <c r="N72" s="19" t="s">
        <v>42</v>
      </c>
      <c r="O72" s="19" t="s">
        <v>42</v>
      </c>
      <c r="Q72" s="20">
        <f t="shared" si="13"/>
        <v>8</v>
      </c>
      <c r="R72" s="20">
        <f t="shared" si="14"/>
        <v>9</v>
      </c>
      <c r="S72" s="20">
        <f t="shared" si="15"/>
        <v>9</v>
      </c>
      <c r="T72" s="20">
        <f t="shared" si="16"/>
        <v>8</v>
      </c>
      <c r="U72" s="20">
        <f t="shared" si="17"/>
        <v>8</v>
      </c>
      <c r="W72" s="20" t="str">
        <f t="shared" si="18"/>
        <v>K</v>
      </c>
      <c r="X72" s="20" t="str">
        <f t="shared" si="19"/>
        <v>Q</v>
      </c>
      <c r="Y72" s="20" t="str">
        <f t="shared" si="20"/>
        <v>Q</v>
      </c>
      <c r="Z72" s="20" t="str">
        <f t="shared" si="21"/>
        <v>K</v>
      </c>
      <c r="AA72" s="20" t="str">
        <f t="shared" si="22"/>
        <v>K</v>
      </c>
    </row>
    <row r="73" spans="10:27" ht="16.5" customHeight="1">
      <c r="J73" s="29">
        <v>69</v>
      </c>
      <c r="K73" s="19" t="s">
        <v>42</v>
      </c>
      <c r="L73" s="19" t="s">
        <v>42</v>
      </c>
      <c r="M73" s="19" t="s">
        <v>43</v>
      </c>
      <c r="N73" s="19" t="s">
        <v>32</v>
      </c>
      <c r="O73" s="19" t="s">
        <v>41</v>
      </c>
      <c r="Q73" s="20">
        <f t="shared" si="13"/>
        <v>8</v>
      </c>
      <c r="R73" s="20">
        <f t="shared" si="14"/>
        <v>8</v>
      </c>
      <c r="S73" s="20">
        <f t="shared" si="15"/>
        <v>9</v>
      </c>
      <c r="T73" s="20">
        <f t="shared" si="16"/>
        <v>5</v>
      </c>
      <c r="U73" s="20">
        <f t="shared" si="17"/>
        <v>7</v>
      </c>
      <c r="W73" s="20" t="str">
        <f t="shared" si="18"/>
        <v>K</v>
      </c>
      <c r="X73" s="20" t="str">
        <f t="shared" si="19"/>
        <v>K</v>
      </c>
      <c r="Y73" s="20" t="str">
        <f t="shared" si="20"/>
        <v>Q</v>
      </c>
      <c r="Z73" s="20" t="str">
        <f t="shared" si="21"/>
        <v>M3</v>
      </c>
      <c r="AA73" s="20" t="str">
        <f t="shared" si="22"/>
        <v>A</v>
      </c>
    </row>
    <row r="74" spans="10:27" ht="16.5" customHeight="1">
      <c r="J74" s="16">
        <v>70</v>
      </c>
      <c r="K74" s="19" t="s">
        <v>139</v>
      </c>
      <c r="L74" s="19" t="s">
        <v>78</v>
      </c>
      <c r="M74" s="19" t="s">
        <v>35</v>
      </c>
      <c r="N74" s="19" t="s">
        <v>36</v>
      </c>
      <c r="O74" s="19" t="s">
        <v>34</v>
      </c>
      <c r="Q74" s="20">
        <f t="shared" si="13"/>
        <v>9</v>
      </c>
      <c r="R74" s="20">
        <f t="shared" si="14"/>
        <v>18</v>
      </c>
      <c r="S74" s="20">
        <f t="shared" si="15"/>
        <v>3</v>
      </c>
      <c r="T74" s="20">
        <f t="shared" si="16"/>
        <v>4</v>
      </c>
      <c r="U74" s="20">
        <f t="shared" si="17"/>
        <v>2</v>
      </c>
      <c r="W74" s="20" t="str">
        <f t="shared" si="18"/>
        <v>Q</v>
      </c>
      <c r="X74" s="20" t="str">
        <f t="shared" si="19"/>
        <v>JG</v>
      </c>
      <c r="Y74" s="20" t="str">
        <f t="shared" si="20"/>
        <v>M1</v>
      </c>
      <c r="Z74" s="20" t="str">
        <f t="shared" si="21"/>
        <v>M2</v>
      </c>
      <c r="AA74" s="20" t="str">
        <f t="shared" si="22"/>
        <v>Scatter</v>
      </c>
    </row>
    <row r="75" spans="10:27" ht="16.5" customHeight="1">
      <c r="J75" s="16">
        <v>71</v>
      </c>
      <c r="K75" s="19" t="s">
        <v>32</v>
      </c>
      <c r="L75" s="19" t="s">
        <v>33</v>
      </c>
      <c r="M75" s="19" t="s">
        <v>143</v>
      </c>
      <c r="N75" s="19" t="s">
        <v>43</v>
      </c>
      <c r="O75" s="19" t="s">
        <v>35</v>
      </c>
      <c r="Q75" s="20">
        <f t="shared" si="13"/>
        <v>5</v>
      </c>
      <c r="R75" s="20">
        <f t="shared" si="14"/>
        <v>6</v>
      </c>
      <c r="S75" s="20">
        <f t="shared" si="15"/>
        <v>4</v>
      </c>
      <c r="T75" s="20">
        <f t="shared" si="16"/>
        <v>9</v>
      </c>
      <c r="U75" s="20">
        <f t="shared" si="17"/>
        <v>3</v>
      </c>
      <c r="W75" s="20" t="str">
        <f t="shared" si="18"/>
        <v>M3</v>
      </c>
      <c r="X75" s="20" t="str">
        <f t="shared" si="19"/>
        <v>M4</v>
      </c>
      <c r="Y75" s="20" t="str">
        <f t="shared" si="20"/>
        <v>M2</v>
      </c>
      <c r="Z75" s="20" t="str">
        <f t="shared" si="21"/>
        <v>Q</v>
      </c>
      <c r="AA75" s="20" t="str">
        <f t="shared" si="22"/>
        <v>M1</v>
      </c>
    </row>
    <row r="76" spans="10:27" ht="16.5" customHeight="1">
      <c r="J76" s="29">
        <v>72</v>
      </c>
      <c r="K76" s="19" t="s">
        <v>35</v>
      </c>
      <c r="L76" s="19" t="s">
        <v>42</v>
      </c>
      <c r="M76" s="19" t="s">
        <v>71</v>
      </c>
      <c r="N76" s="19" t="s">
        <v>74</v>
      </c>
      <c r="O76" s="19" t="s">
        <v>32</v>
      </c>
      <c r="Q76" s="20">
        <f t="shared" si="13"/>
        <v>3</v>
      </c>
      <c r="R76" s="20">
        <f t="shared" si="14"/>
        <v>8</v>
      </c>
      <c r="S76" s="20">
        <f t="shared" si="15"/>
        <v>15</v>
      </c>
      <c r="T76" s="20">
        <f t="shared" si="16"/>
        <v>16</v>
      </c>
      <c r="U76" s="20">
        <f t="shared" si="17"/>
        <v>5</v>
      </c>
      <c r="W76" s="20" t="str">
        <f t="shared" si="18"/>
        <v>M1</v>
      </c>
      <c r="X76" s="20" t="str">
        <f t="shared" si="19"/>
        <v>K</v>
      </c>
      <c r="Y76" s="20" t="str">
        <f t="shared" si="20"/>
        <v>AG</v>
      </c>
      <c r="Z76" s="20" t="str">
        <f t="shared" si="21"/>
        <v>KG</v>
      </c>
      <c r="AA76" s="20" t="str">
        <f t="shared" si="22"/>
        <v>M3</v>
      </c>
    </row>
    <row r="77" spans="10:27" ht="16.5" customHeight="1">
      <c r="J77" s="29">
        <v>73</v>
      </c>
      <c r="K77" s="19" t="s">
        <v>44</v>
      </c>
      <c r="L77" s="19" t="s">
        <v>44</v>
      </c>
      <c r="M77" s="19" t="s">
        <v>43</v>
      </c>
      <c r="N77" s="19" t="s">
        <v>44</v>
      </c>
      <c r="O77" s="19" t="s">
        <v>32</v>
      </c>
      <c r="Q77" s="20">
        <f t="shared" si="13"/>
        <v>10</v>
      </c>
      <c r="R77" s="20">
        <f t="shared" si="14"/>
        <v>10</v>
      </c>
      <c r="S77" s="20">
        <f t="shared" si="15"/>
        <v>9</v>
      </c>
      <c r="T77" s="20">
        <f t="shared" si="16"/>
        <v>10</v>
      </c>
      <c r="U77" s="20">
        <f t="shared" si="17"/>
        <v>5</v>
      </c>
      <c r="W77" s="20" t="str">
        <f t="shared" si="18"/>
        <v>J</v>
      </c>
      <c r="X77" s="20" t="str">
        <f t="shared" si="19"/>
        <v>J</v>
      </c>
      <c r="Y77" s="20" t="str">
        <f t="shared" si="20"/>
        <v>Q</v>
      </c>
      <c r="Z77" s="20" t="str">
        <f t="shared" si="21"/>
        <v>J</v>
      </c>
      <c r="AA77" s="20" t="str">
        <f t="shared" si="22"/>
        <v>M3</v>
      </c>
    </row>
    <row r="78" spans="10:27" ht="16.5" customHeight="1">
      <c r="J78" s="29">
        <v>74</v>
      </c>
      <c r="K78" s="19" t="s">
        <v>139</v>
      </c>
      <c r="L78" s="19" t="s">
        <v>76</v>
      </c>
      <c r="M78" s="19" t="s">
        <v>76</v>
      </c>
      <c r="N78" s="19" t="s">
        <v>36</v>
      </c>
      <c r="O78" s="19" t="s">
        <v>32</v>
      </c>
      <c r="Q78" s="20">
        <f t="shared" si="13"/>
        <v>9</v>
      </c>
      <c r="R78" s="20">
        <f t="shared" si="14"/>
        <v>17</v>
      </c>
      <c r="S78" s="20">
        <f t="shared" si="15"/>
        <v>17</v>
      </c>
      <c r="T78" s="20">
        <f t="shared" si="16"/>
        <v>4</v>
      </c>
      <c r="U78" s="20">
        <f t="shared" si="17"/>
        <v>5</v>
      </c>
      <c r="W78" s="20" t="str">
        <f t="shared" si="18"/>
        <v>Q</v>
      </c>
      <c r="X78" s="20" t="str">
        <f t="shared" si="19"/>
        <v>QG</v>
      </c>
      <c r="Y78" s="20" t="str">
        <f t="shared" si="20"/>
        <v>QG</v>
      </c>
      <c r="Z78" s="20" t="str">
        <f t="shared" si="21"/>
        <v>M2</v>
      </c>
      <c r="AA78" s="20" t="str">
        <f t="shared" si="22"/>
        <v>M3</v>
      </c>
    </row>
    <row r="79" spans="10:27" ht="16.5" customHeight="1">
      <c r="J79" s="16">
        <v>75</v>
      </c>
      <c r="K79" s="19" t="s">
        <v>44</v>
      </c>
      <c r="L79" s="19" t="s">
        <v>42</v>
      </c>
      <c r="M79" s="19" t="s">
        <v>34</v>
      </c>
      <c r="N79" s="19" t="s">
        <v>43</v>
      </c>
      <c r="O79" s="19" t="s">
        <v>42</v>
      </c>
      <c r="Q79" s="20">
        <f t="shared" si="13"/>
        <v>10</v>
      </c>
      <c r="R79" s="20">
        <f t="shared" si="14"/>
        <v>8</v>
      </c>
      <c r="S79" s="20">
        <f t="shared" si="15"/>
        <v>2</v>
      </c>
      <c r="T79" s="20">
        <f t="shared" si="16"/>
        <v>9</v>
      </c>
      <c r="U79" s="20">
        <f t="shared" si="17"/>
        <v>8</v>
      </c>
      <c r="W79" s="20" t="str">
        <f t="shared" si="18"/>
        <v>J</v>
      </c>
      <c r="X79" s="20" t="str">
        <f t="shared" si="19"/>
        <v>K</v>
      </c>
      <c r="Y79" s="20" t="str">
        <f t="shared" si="20"/>
        <v>Scatter</v>
      </c>
      <c r="Z79" s="20" t="str">
        <f t="shared" si="21"/>
        <v>Q</v>
      </c>
      <c r="AA79" s="20" t="str">
        <f t="shared" si="22"/>
        <v>K</v>
      </c>
    </row>
    <row r="80" spans="10:27" ht="16.5" customHeight="1">
      <c r="J80" s="16">
        <v>76</v>
      </c>
      <c r="K80" s="19" t="s">
        <v>41</v>
      </c>
      <c r="L80" s="19" t="s">
        <v>139</v>
      </c>
      <c r="M80" s="19" t="s">
        <v>140</v>
      </c>
      <c r="N80" s="19" t="s">
        <v>74</v>
      </c>
      <c r="O80" s="19" t="s">
        <v>43</v>
      </c>
      <c r="Q80" s="20">
        <f t="shared" si="13"/>
        <v>7</v>
      </c>
      <c r="R80" s="20">
        <f t="shared" si="14"/>
        <v>9</v>
      </c>
      <c r="S80" s="20">
        <f t="shared" si="15"/>
        <v>10</v>
      </c>
      <c r="T80" s="20">
        <f t="shared" si="16"/>
        <v>16</v>
      </c>
      <c r="U80" s="20">
        <f t="shared" si="17"/>
        <v>9</v>
      </c>
      <c r="W80" s="20" t="str">
        <f t="shared" si="18"/>
        <v>A</v>
      </c>
      <c r="X80" s="20" t="str">
        <f t="shared" si="19"/>
        <v>Q</v>
      </c>
      <c r="Y80" s="20" t="str">
        <f t="shared" si="20"/>
        <v>J</v>
      </c>
      <c r="Z80" s="20" t="str">
        <f t="shared" si="21"/>
        <v>KG</v>
      </c>
      <c r="AA80" s="20" t="str">
        <f t="shared" si="22"/>
        <v>Q</v>
      </c>
    </row>
    <row r="81" spans="10:27" ht="16.5" customHeight="1">
      <c r="J81" s="29">
        <v>77</v>
      </c>
      <c r="K81" s="19" t="s">
        <v>35</v>
      </c>
      <c r="L81" s="19" t="s">
        <v>74</v>
      </c>
      <c r="M81" s="19" t="s">
        <v>35</v>
      </c>
      <c r="N81" s="19" t="s">
        <v>70</v>
      </c>
      <c r="O81" s="19" t="s">
        <v>44</v>
      </c>
      <c r="Q81" s="20">
        <f t="shared" si="13"/>
        <v>3</v>
      </c>
      <c r="R81" s="20">
        <f t="shared" si="14"/>
        <v>16</v>
      </c>
      <c r="S81" s="20">
        <f t="shared" si="15"/>
        <v>3</v>
      </c>
      <c r="T81" s="20">
        <f t="shared" si="16"/>
        <v>14</v>
      </c>
      <c r="U81" s="20">
        <f t="shared" si="17"/>
        <v>10</v>
      </c>
      <c r="W81" s="20" t="str">
        <f t="shared" si="18"/>
        <v>M1</v>
      </c>
      <c r="X81" s="20" t="str">
        <f t="shared" si="19"/>
        <v>KG</v>
      </c>
      <c r="Y81" s="20" t="str">
        <f t="shared" si="20"/>
        <v>M1</v>
      </c>
      <c r="Z81" s="20" t="str">
        <f t="shared" si="21"/>
        <v>M4G</v>
      </c>
      <c r="AA81" s="20" t="str">
        <f t="shared" si="22"/>
        <v>J</v>
      </c>
    </row>
    <row r="82" spans="10:27" ht="16.5">
      <c r="J82" s="29">
        <v>78</v>
      </c>
      <c r="K82" s="19" t="s">
        <v>44</v>
      </c>
      <c r="L82" s="19" t="s">
        <v>212</v>
      </c>
      <c r="M82" s="19" t="s">
        <v>140</v>
      </c>
      <c r="N82" s="19" t="s">
        <v>44</v>
      </c>
      <c r="O82" s="19" t="s">
        <v>42</v>
      </c>
      <c r="Q82" s="20">
        <f t="shared" si="13"/>
        <v>10</v>
      </c>
      <c r="R82" s="20">
        <f t="shared" si="14"/>
        <v>3</v>
      </c>
      <c r="S82" s="20">
        <f t="shared" si="15"/>
        <v>10</v>
      </c>
      <c r="T82" s="20">
        <f t="shared" si="16"/>
        <v>10</v>
      </c>
      <c r="U82" s="20">
        <f t="shared" si="17"/>
        <v>8</v>
      </c>
      <c r="W82" s="20" t="str">
        <f t="shared" si="18"/>
        <v>J</v>
      </c>
      <c r="X82" s="20" t="str">
        <f t="shared" si="19"/>
        <v>M1</v>
      </c>
      <c r="Y82" s="20" t="str">
        <f t="shared" si="20"/>
        <v>J</v>
      </c>
      <c r="Z82" s="20" t="str">
        <f t="shared" si="21"/>
        <v>J</v>
      </c>
      <c r="AA82" s="20" t="str">
        <f t="shared" si="22"/>
        <v>K</v>
      </c>
    </row>
    <row r="83" spans="10:27" ht="16.5">
      <c r="J83" s="29">
        <v>79</v>
      </c>
      <c r="K83" s="19" t="s">
        <v>43</v>
      </c>
      <c r="L83" s="19" t="s">
        <v>78</v>
      </c>
      <c r="M83" s="19" t="s">
        <v>76</v>
      </c>
      <c r="N83" s="19" t="s">
        <v>43</v>
      </c>
      <c r="O83" s="19" t="s">
        <v>42</v>
      </c>
      <c r="Q83" s="20">
        <f t="shared" si="13"/>
        <v>9</v>
      </c>
      <c r="R83" s="20">
        <f t="shared" si="14"/>
        <v>18</v>
      </c>
      <c r="S83" s="20">
        <f t="shared" si="15"/>
        <v>17</v>
      </c>
      <c r="T83" s="20">
        <f t="shared" si="16"/>
        <v>9</v>
      </c>
      <c r="U83" s="20">
        <f t="shared" si="17"/>
        <v>8</v>
      </c>
      <c r="W83" s="20" t="str">
        <f t="shared" si="18"/>
        <v>Q</v>
      </c>
      <c r="X83" s="20" t="str">
        <f t="shared" si="19"/>
        <v>JG</v>
      </c>
      <c r="Y83" s="20" t="str">
        <f t="shared" si="20"/>
        <v>QG</v>
      </c>
      <c r="Z83" s="20" t="str">
        <f t="shared" si="21"/>
        <v>Q</v>
      </c>
      <c r="AA83" s="20" t="str">
        <f t="shared" si="22"/>
        <v>K</v>
      </c>
    </row>
    <row r="84" spans="10:27" ht="16.5">
      <c r="J84" s="16">
        <v>80</v>
      </c>
      <c r="K84" s="19" t="s">
        <v>43</v>
      </c>
      <c r="L84" s="19" t="s">
        <v>142</v>
      </c>
      <c r="M84" s="19" t="s">
        <v>138</v>
      </c>
      <c r="N84" s="19" t="s">
        <v>137</v>
      </c>
      <c r="O84" s="19" t="s">
        <v>32</v>
      </c>
      <c r="Q84" s="20">
        <f t="shared" si="13"/>
        <v>9</v>
      </c>
      <c r="R84" s="20">
        <f t="shared" si="14"/>
        <v>5</v>
      </c>
      <c r="S84" s="20">
        <f t="shared" si="15"/>
        <v>8</v>
      </c>
      <c r="T84" s="20">
        <f t="shared" si="16"/>
        <v>7</v>
      </c>
      <c r="U84" s="20">
        <f t="shared" si="17"/>
        <v>5</v>
      </c>
      <c r="W84" s="20" t="str">
        <f t="shared" si="18"/>
        <v>Q</v>
      </c>
      <c r="X84" s="20" t="str">
        <f t="shared" si="19"/>
        <v>M3</v>
      </c>
      <c r="Y84" s="20" t="str">
        <f t="shared" si="20"/>
        <v>K</v>
      </c>
      <c r="Z84" s="20" t="str">
        <f t="shared" si="21"/>
        <v>A</v>
      </c>
      <c r="AA84" s="20" t="str">
        <f t="shared" si="22"/>
        <v>M3</v>
      </c>
    </row>
    <row r="85" spans="10:27" ht="16.5">
      <c r="J85" s="16">
        <v>81</v>
      </c>
      <c r="K85" s="19" t="s">
        <v>44</v>
      </c>
      <c r="L85" s="19" t="s">
        <v>142</v>
      </c>
      <c r="M85" s="19" t="s">
        <v>78</v>
      </c>
      <c r="N85" s="19" t="s">
        <v>44</v>
      </c>
      <c r="O85" s="19" t="s">
        <v>35</v>
      </c>
      <c r="Q85" s="20">
        <f t="shared" si="13"/>
        <v>10</v>
      </c>
      <c r="R85" s="20">
        <f t="shared" si="14"/>
        <v>5</v>
      </c>
      <c r="S85" s="20">
        <f t="shared" si="15"/>
        <v>18</v>
      </c>
      <c r="T85" s="20">
        <f t="shared" si="16"/>
        <v>10</v>
      </c>
      <c r="U85" s="20">
        <f t="shared" si="17"/>
        <v>3</v>
      </c>
      <c r="W85" s="20" t="str">
        <f t="shared" si="18"/>
        <v>J</v>
      </c>
      <c r="X85" s="20" t="str">
        <f t="shared" si="19"/>
        <v>M3</v>
      </c>
      <c r="Y85" s="20" t="str">
        <f t="shared" si="20"/>
        <v>JG</v>
      </c>
      <c r="Z85" s="20" t="str">
        <f t="shared" si="21"/>
        <v>J</v>
      </c>
      <c r="AA85" s="20" t="str">
        <f t="shared" si="22"/>
        <v>M1</v>
      </c>
    </row>
    <row r="86" spans="10:27" ht="16.5">
      <c r="J86" s="29">
        <v>82</v>
      </c>
      <c r="K86" s="19" t="s">
        <v>33</v>
      </c>
      <c r="L86" s="19" t="s">
        <v>212</v>
      </c>
      <c r="M86" s="19" t="s">
        <v>140</v>
      </c>
      <c r="N86" s="19" t="s">
        <v>33</v>
      </c>
      <c r="O86" s="19" t="s">
        <v>32</v>
      </c>
      <c r="Q86" s="20">
        <f t="shared" si="13"/>
        <v>6</v>
      </c>
      <c r="R86" s="20">
        <f t="shared" si="14"/>
        <v>3</v>
      </c>
      <c r="S86" s="20">
        <f t="shared" si="15"/>
        <v>10</v>
      </c>
      <c r="T86" s="20">
        <f t="shared" si="16"/>
        <v>6</v>
      </c>
      <c r="U86" s="20">
        <f t="shared" si="17"/>
        <v>5</v>
      </c>
      <c r="W86" s="20" t="str">
        <f t="shared" si="18"/>
        <v>M4</v>
      </c>
      <c r="X86" s="20" t="str">
        <f t="shared" si="19"/>
        <v>M1</v>
      </c>
      <c r="Y86" s="20" t="str">
        <f t="shared" si="20"/>
        <v>J</v>
      </c>
      <c r="Z86" s="20" t="str">
        <f t="shared" si="21"/>
        <v>M4</v>
      </c>
      <c r="AA86" s="20" t="str">
        <f t="shared" si="22"/>
        <v>M3</v>
      </c>
    </row>
    <row r="87" spans="10:27" ht="16.5">
      <c r="J87" s="29">
        <v>83</v>
      </c>
      <c r="K87" s="19" t="s">
        <v>41</v>
      </c>
      <c r="L87" s="19" t="s">
        <v>74</v>
      </c>
      <c r="M87" s="19" t="s">
        <v>71</v>
      </c>
      <c r="N87" s="19" t="s">
        <v>35</v>
      </c>
      <c r="O87" s="19" t="s">
        <v>44</v>
      </c>
      <c r="Q87" s="20">
        <f t="shared" si="13"/>
        <v>7</v>
      </c>
      <c r="R87" s="20">
        <f t="shared" si="14"/>
        <v>16</v>
      </c>
      <c r="S87" s="20">
        <f t="shared" si="15"/>
        <v>15</v>
      </c>
      <c r="T87" s="20">
        <f t="shared" si="16"/>
        <v>3</v>
      </c>
      <c r="U87" s="20">
        <f t="shared" si="17"/>
        <v>10</v>
      </c>
      <c r="W87" s="20" t="str">
        <f t="shared" si="18"/>
        <v>A</v>
      </c>
      <c r="X87" s="20" t="str">
        <f t="shared" si="19"/>
        <v>KG</v>
      </c>
      <c r="Y87" s="20" t="str">
        <f t="shared" si="20"/>
        <v>AG</v>
      </c>
      <c r="Z87" s="20" t="str">
        <f t="shared" si="21"/>
        <v>M1</v>
      </c>
      <c r="AA87" s="20" t="str">
        <f t="shared" si="22"/>
        <v>J</v>
      </c>
    </row>
    <row r="88" spans="10:27" ht="16.5">
      <c r="J88" s="29">
        <v>84</v>
      </c>
      <c r="K88" s="19" t="s">
        <v>43</v>
      </c>
      <c r="L88" s="19" t="s">
        <v>138</v>
      </c>
      <c r="M88" s="19" t="s">
        <v>76</v>
      </c>
      <c r="N88" s="19" t="s">
        <v>42</v>
      </c>
      <c r="O88" s="19" t="s">
        <v>41</v>
      </c>
      <c r="Q88" s="20">
        <f t="shared" si="13"/>
        <v>9</v>
      </c>
      <c r="R88" s="20">
        <f t="shared" si="14"/>
        <v>8</v>
      </c>
      <c r="S88" s="20">
        <f t="shared" si="15"/>
        <v>17</v>
      </c>
      <c r="T88" s="20">
        <f t="shared" si="16"/>
        <v>8</v>
      </c>
      <c r="U88" s="20">
        <f t="shared" si="17"/>
        <v>7</v>
      </c>
      <c r="W88" s="20" t="str">
        <f t="shared" si="18"/>
        <v>Q</v>
      </c>
      <c r="X88" s="20" t="str">
        <f t="shared" si="19"/>
        <v>K</v>
      </c>
      <c r="Y88" s="20" t="str">
        <f t="shared" si="20"/>
        <v>QG</v>
      </c>
      <c r="Z88" s="20" t="str">
        <f t="shared" si="21"/>
        <v>K</v>
      </c>
      <c r="AA88" s="20" t="str">
        <f t="shared" si="22"/>
        <v>A</v>
      </c>
    </row>
    <row r="89" spans="10:27" ht="16.5">
      <c r="J89" s="16">
        <v>85</v>
      </c>
      <c r="K89" s="19" t="s">
        <v>43</v>
      </c>
      <c r="L89" s="19" t="s">
        <v>76</v>
      </c>
      <c r="M89" s="19" t="s">
        <v>32</v>
      </c>
      <c r="N89" s="19" t="s">
        <v>73</v>
      </c>
      <c r="O89" s="19" t="s">
        <v>32</v>
      </c>
      <c r="Q89" s="20">
        <f t="shared" si="13"/>
        <v>9</v>
      </c>
      <c r="R89" s="20">
        <f t="shared" si="14"/>
        <v>17</v>
      </c>
      <c r="S89" s="20">
        <f t="shared" si="15"/>
        <v>5</v>
      </c>
      <c r="T89" s="20">
        <f t="shared" si="16"/>
        <v>16</v>
      </c>
      <c r="U89" s="20">
        <f t="shared" si="17"/>
        <v>5</v>
      </c>
      <c r="W89" s="20" t="str">
        <f t="shared" si="18"/>
        <v>Q</v>
      </c>
      <c r="X89" s="20" t="str">
        <f t="shared" si="19"/>
        <v>QG</v>
      </c>
      <c r="Y89" s="20" t="str">
        <f t="shared" si="20"/>
        <v>M3</v>
      </c>
      <c r="Z89" s="20" t="str">
        <f t="shared" si="21"/>
        <v>KG</v>
      </c>
      <c r="AA89" s="20" t="str">
        <f t="shared" si="22"/>
        <v>M3</v>
      </c>
    </row>
    <row r="90" spans="10:27" ht="16.5">
      <c r="J90" s="16">
        <v>86</v>
      </c>
      <c r="K90" s="19" t="s">
        <v>42</v>
      </c>
      <c r="L90" s="19" t="s">
        <v>139</v>
      </c>
      <c r="M90" s="19" t="s">
        <v>34</v>
      </c>
      <c r="N90" s="19" t="s">
        <v>36</v>
      </c>
      <c r="O90" s="19" t="s">
        <v>41</v>
      </c>
      <c r="Q90" s="20">
        <f t="shared" si="13"/>
        <v>8</v>
      </c>
      <c r="R90" s="20">
        <f t="shared" si="14"/>
        <v>9</v>
      </c>
      <c r="S90" s="20">
        <f t="shared" si="15"/>
        <v>2</v>
      </c>
      <c r="T90" s="20">
        <f t="shared" si="16"/>
        <v>4</v>
      </c>
      <c r="U90" s="20">
        <f t="shared" si="17"/>
        <v>7</v>
      </c>
      <c r="W90" s="20" t="str">
        <f t="shared" si="18"/>
        <v>K</v>
      </c>
      <c r="X90" s="20" t="str">
        <f t="shared" si="19"/>
        <v>Q</v>
      </c>
      <c r="Y90" s="20" t="str">
        <f t="shared" si="20"/>
        <v>Scatter</v>
      </c>
      <c r="Z90" s="20" t="str">
        <f t="shared" si="21"/>
        <v>M2</v>
      </c>
      <c r="AA90" s="20" t="str">
        <f t="shared" si="22"/>
        <v>A</v>
      </c>
    </row>
    <row r="91" spans="10:27" ht="16.5">
      <c r="J91" s="29">
        <v>87</v>
      </c>
      <c r="K91" s="19" t="s">
        <v>43</v>
      </c>
      <c r="L91" s="19" t="s">
        <v>78</v>
      </c>
      <c r="M91" s="19" t="s">
        <v>140</v>
      </c>
      <c r="N91" s="19" t="s">
        <v>41</v>
      </c>
      <c r="O91" s="19" t="s">
        <v>33</v>
      </c>
      <c r="Q91" s="20">
        <f t="shared" si="13"/>
        <v>9</v>
      </c>
      <c r="R91" s="20">
        <f t="shared" si="14"/>
        <v>18</v>
      </c>
      <c r="S91" s="20">
        <f t="shared" si="15"/>
        <v>10</v>
      </c>
      <c r="T91" s="20">
        <f t="shared" si="16"/>
        <v>7</v>
      </c>
      <c r="U91" s="20">
        <f t="shared" si="17"/>
        <v>6</v>
      </c>
      <c r="W91" s="20" t="str">
        <f t="shared" si="18"/>
        <v>Q</v>
      </c>
      <c r="X91" s="20" t="str">
        <f t="shared" si="19"/>
        <v>JG</v>
      </c>
      <c r="Y91" s="20" t="str">
        <f t="shared" si="20"/>
        <v>J</v>
      </c>
      <c r="Z91" s="20" t="str">
        <f t="shared" si="21"/>
        <v>A</v>
      </c>
      <c r="AA91" s="20" t="str">
        <f t="shared" si="22"/>
        <v>M4</v>
      </c>
    </row>
    <row r="92" spans="10:27" ht="16.5">
      <c r="J92" s="29">
        <v>88</v>
      </c>
      <c r="K92" s="19" t="s">
        <v>140</v>
      </c>
      <c r="L92" s="19" t="s">
        <v>33</v>
      </c>
      <c r="M92" s="19" t="s">
        <v>78</v>
      </c>
      <c r="N92" s="19" t="s">
        <v>42</v>
      </c>
      <c r="O92" s="19" t="s">
        <v>41</v>
      </c>
      <c r="Q92" s="20">
        <f t="shared" si="13"/>
        <v>10</v>
      </c>
      <c r="R92" s="20">
        <f t="shared" si="14"/>
        <v>6</v>
      </c>
      <c r="S92" s="20">
        <f t="shared" si="15"/>
        <v>18</v>
      </c>
      <c r="T92" s="20">
        <f t="shared" si="16"/>
        <v>8</v>
      </c>
      <c r="U92" s="20">
        <f t="shared" si="17"/>
        <v>7</v>
      </c>
      <c r="W92" s="20" t="str">
        <f t="shared" si="18"/>
        <v>J</v>
      </c>
      <c r="X92" s="20" t="str">
        <f t="shared" si="19"/>
        <v>M4</v>
      </c>
      <c r="Y92" s="20" t="str">
        <f t="shared" si="20"/>
        <v>JG</v>
      </c>
      <c r="Z92" s="20" t="str">
        <f t="shared" si="21"/>
        <v>K</v>
      </c>
      <c r="AA92" s="20" t="str">
        <f t="shared" si="22"/>
        <v>A</v>
      </c>
    </row>
    <row r="93" spans="10:27" ht="16.5">
      <c r="J93" s="29">
        <v>89</v>
      </c>
      <c r="K93" s="19" t="s">
        <v>41</v>
      </c>
      <c r="L93" s="19" t="s">
        <v>33</v>
      </c>
      <c r="M93" s="19" t="s">
        <v>141</v>
      </c>
      <c r="N93" s="19" t="s">
        <v>33</v>
      </c>
      <c r="O93" s="19" t="s">
        <v>44</v>
      </c>
      <c r="Q93" s="20">
        <f t="shared" si="13"/>
        <v>7</v>
      </c>
      <c r="R93" s="20">
        <f t="shared" si="14"/>
        <v>6</v>
      </c>
      <c r="S93" s="20">
        <f t="shared" si="15"/>
        <v>6</v>
      </c>
      <c r="T93" s="20">
        <f t="shared" si="16"/>
        <v>6</v>
      </c>
      <c r="U93" s="20">
        <f t="shared" si="17"/>
        <v>10</v>
      </c>
      <c r="W93" s="20" t="str">
        <f t="shared" si="18"/>
        <v>A</v>
      </c>
      <c r="X93" s="20" t="str">
        <f t="shared" si="19"/>
        <v>M4</v>
      </c>
      <c r="Y93" s="20" t="str">
        <f t="shared" si="20"/>
        <v>M4</v>
      </c>
      <c r="Z93" s="20" t="str">
        <f t="shared" si="21"/>
        <v>M4</v>
      </c>
      <c r="AA93" s="20" t="str">
        <f t="shared" si="22"/>
        <v>J</v>
      </c>
    </row>
    <row r="94" spans="10:27" ht="16.5">
      <c r="J94" s="16">
        <v>90</v>
      </c>
      <c r="K94" s="19" t="s">
        <v>43</v>
      </c>
      <c r="L94" s="19" t="s">
        <v>78</v>
      </c>
      <c r="M94" s="19" t="s">
        <v>70</v>
      </c>
      <c r="N94" s="19" t="s">
        <v>44</v>
      </c>
      <c r="O94" s="19" t="s">
        <v>44</v>
      </c>
      <c r="Q94" s="20">
        <f t="shared" si="13"/>
        <v>9</v>
      </c>
      <c r="R94" s="20">
        <f t="shared" si="14"/>
        <v>18</v>
      </c>
      <c r="S94" s="20">
        <f t="shared" si="15"/>
        <v>14</v>
      </c>
      <c r="T94" s="20">
        <f t="shared" si="16"/>
        <v>10</v>
      </c>
      <c r="U94" s="20">
        <f t="shared" si="17"/>
        <v>10</v>
      </c>
      <c r="W94" s="20" t="str">
        <f t="shared" si="18"/>
        <v>Q</v>
      </c>
      <c r="X94" s="20" t="str">
        <f t="shared" si="19"/>
        <v>JG</v>
      </c>
      <c r="Y94" s="20" t="str">
        <f t="shared" si="20"/>
        <v>M4G</v>
      </c>
      <c r="Z94" s="20" t="str">
        <f t="shared" si="21"/>
        <v>J</v>
      </c>
      <c r="AA94" s="20" t="str">
        <f t="shared" si="22"/>
        <v>J</v>
      </c>
    </row>
    <row r="95" spans="10:27" ht="16.5">
      <c r="J95" s="16">
        <v>91</v>
      </c>
      <c r="K95" s="19" t="s">
        <v>33</v>
      </c>
      <c r="L95" s="19" t="s">
        <v>139</v>
      </c>
      <c r="M95" s="19" t="s">
        <v>140</v>
      </c>
      <c r="N95" s="19" t="s">
        <v>33</v>
      </c>
      <c r="O95" s="19" t="s">
        <v>44</v>
      </c>
      <c r="Q95" s="20">
        <f t="shared" si="13"/>
        <v>6</v>
      </c>
      <c r="R95" s="20">
        <f t="shared" si="14"/>
        <v>9</v>
      </c>
      <c r="S95" s="20">
        <f t="shared" si="15"/>
        <v>10</v>
      </c>
      <c r="T95" s="20">
        <f t="shared" si="16"/>
        <v>6</v>
      </c>
      <c r="U95" s="20">
        <f t="shared" si="17"/>
        <v>10</v>
      </c>
      <c r="W95" s="20" t="str">
        <f t="shared" si="18"/>
        <v>M4</v>
      </c>
      <c r="X95" s="20" t="str">
        <f t="shared" si="19"/>
        <v>Q</v>
      </c>
      <c r="Y95" s="20" t="str">
        <f t="shared" si="20"/>
        <v>J</v>
      </c>
      <c r="Z95" s="20" t="str">
        <f t="shared" si="21"/>
        <v>M4</v>
      </c>
      <c r="AA95" s="20" t="str">
        <f t="shared" si="22"/>
        <v>J</v>
      </c>
    </row>
    <row r="96" spans="10:27" ht="16.5">
      <c r="J96" s="29">
        <v>92</v>
      </c>
      <c r="K96" s="19" t="s">
        <v>33</v>
      </c>
      <c r="L96" s="19" t="s">
        <v>41</v>
      </c>
      <c r="M96" s="19" t="s">
        <v>43</v>
      </c>
      <c r="N96" s="19" t="s">
        <v>42</v>
      </c>
      <c r="O96" s="19" t="s">
        <v>41</v>
      </c>
      <c r="Q96" s="20">
        <f t="shared" si="13"/>
        <v>6</v>
      </c>
      <c r="R96" s="20">
        <f t="shared" si="14"/>
        <v>7</v>
      </c>
      <c r="S96" s="20">
        <f t="shared" si="15"/>
        <v>9</v>
      </c>
      <c r="T96" s="20">
        <f t="shared" si="16"/>
        <v>8</v>
      </c>
      <c r="U96" s="20">
        <f t="shared" si="17"/>
        <v>7</v>
      </c>
      <c r="W96" s="20" t="str">
        <f t="shared" si="18"/>
        <v>M4</v>
      </c>
      <c r="X96" s="20" t="str">
        <f t="shared" si="19"/>
        <v>A</v>
      </c>
      <c r="Y96" s="20" t="str">
        <f t="shared" si="20"/>
        <v>Q</v>
      </c>
      <c r="Z96" s="20" t="str">
        <f t="shared" si="21"/>
        <v>K</v>
      </c>
      <c r="AA96" s="20" t="str">
        <f t="shared" si="22"/>
        <v>A</v>
      </c>
    </row>
    <row r="97" spans="10:27" ht="16.5">
      <c r="J97" s="29">
        <v>93</v>
      </c>
      <c r="K97" s="19" t="s">
        <v>42</v>
      </c>
      <c r="L97" s="19" t="s">
        <v>34</v>
      </c>
      <c r="M97" s="19" t="s">
        <v>35</v>
      </c>
      <c r="N97" s="19" t="s">
        <v>70</v>
      </c>
      <c r="O97" s="19" t="s">
        <v>43</v>
      </c>
      <c r="Q97" s="20">
        <f t="shared" si="13"/>
        <v>8</v>
      </c>
      <c r="R97" s="20">
        <f t="shared" si="14"/>
        <v>2</v>
      </c>
      <c r="S97" s="20">
        <f t="shared" si="15"/>
        <v>3</v>
      </c>
      <c r="T97" s="20">
        <f t="shared" si="16"/>
        <v>14</v>
      </c>
      <c r="U97" s="20">
        <f t="shared" si="17"/>
        <v>9</v>
      </c>
      <c r="W97" s="20" t="str">
        <f t="shared" si="18"/>
        <v>K</v>
      </c>
      <c r="X97" s="20" t="str">
        <f t="shared" si="19"/>
        <v>Scatter</v>
      </c>
      <c r="Y97" s="20" t="str">
        <f t="shared" si="20"/>
        <v>M1</v>
      </c>
      <c r="Z97" s="20" t="str">
        <f t="shared" si="21"/>
        <v>M4G</v>
      </c>
      <c r="AA97" s="20" t="str">
        <f t="shared" si="22"/>
        <v>Q</v>
      </c>
    </row>
    <row r="98" spans="10:27" ht="16.5">
      <c r="J98" s="29">
        <v>94</v>
      </c>
      <c r="K98" s="19" t="s">
        <v>44</v>
      </c>
      <c r="L98" s="19" t="s">
        <v>137</v>
      </c>
      <c r="M98" s="19" t="s">
        <v>141</v>
      </c>
      <c r="N98" s="19" t="s">
        <v>43</v>
      </c>
      <c r="O98" s="19" t="s">
        <v>44</v>
      </c>
      <c r="Q98" s="20">
        <f t="shared" si="13"/>
        <v>10</v>
      </c>
      <c r="R98" s="20">
        <f t="shared" si="14"/>
        <v>7</v>
      </c>
      <c r="S98" s="20">
        <f t="shared" si="15"/>
        <v>6</v>
      </c>
      <c r="T98" s="20">
        <f t="shared" si="16"/>
        <v>9</v>
      </c>
      <c r="U98" s="20">
        <f t="shared" si="17"/>
        <v>10</v>
      </c>
      <c r="W98" s="20" t="str">
        <f t="shared" si="18"/>
        <v>J</v>
      </c>
      <c r="X98" s="20" t="str">
        <f t="shared" si="19"/>
        <v>A</v>
      </c>
      <c r="Y98" s="20" t="str">
        <f t="shared" si="20"/>
        <v>M4</v>
      </c>
      <c r="Z98" s="20" t="str">
        <f t="shared" si="21"/>
        <v>Q</v>
      </c>
      <c r="AA98" s="20" t="str">
        <f t="shared" si="22"/>
        <v>J</v>
      </c>
    </row>
    <row r="99" spans="10:27" ht="16.5">
      <c r="J99" s="16">
        <v>95</v>
      </c>
      <c r="K99" s="19" t="s">
        <v>43</v>
      </c>
      <c r="L99" s="19" t="s">
        <v>142</v>
      </c>
      <c r="M99" s="19" t="s">
        <v>141</v>
      </c>
      <c r="N99" s="19" t="s">
        <v>33</v>
      </c>
      <c r="O99" s="19" t="s">
        <v>42</v>
      </c>
      <c r="Q99" s="20">
        <f t="shared" si="13"/>
        <v>9</v>
      </c>
      <c r="R99" s="20">
        <f t="shared" si="14"/>
        <v>5</v>
      </c>
      <c r="S99" s="20">
        <f t="shared" si="15"/>
        <v>6</v>
      </c>
      <c r="T99" s="20">
        <f t="shared" si="16"/>
        <v>6</v>
      </c>
      <c r="U99" s="20">
        <f t="shared" si="17"/>
        <v>8</v>
      </c>
      <c r="W99" s="20" t="str">
        <f t="shared" si="18"/>
        <v>Q</v>
      </c>
      <c r="X99" s="20" t="str">
        <f t="shared" si="19"/>
        <v>M3</v>
      </c>
      <c r="Y99" s="20" t="str">
        <f t="shared" si="20"/>
        <v>M4</v>
      </c>
      <c r="Z99" s="20" t="str">
        <f t="shared" si="21"/>
        <v>M4</v>
      </c>
      <c r="AA99" s="20" t="str">
        <f t="shared" si="22"/>
        <v>K</v>
      </c>
    </row>
    <row r="100" spans="10:27" ht="16.5">
      <c r="J100" s="16">
        <v>96</v>
      </c>
      <c r="K100" s="19" t="s">
        <v>141</v>
      </c>
      <c r="L100" s="19" t="s">
        <v>140</v>
      </c>
      <c r="M100" s="19" t="s">
        <v>35</v>
      </c>
      <c r="N100" s="19" t="s">
        <v>34</v>
      </c>
      <c r="O100" s="19" t="s">
        <v>42</v>
      </c>
      <c r="Q100" s="20">
        <f t="shared" si="13"/>
        <v>6</v>
      </c>
      <c r="R100" s="20">
        <f t="shared" si="14"/>
        <v>10</v>
      </c>
      <c r="S100" s="20">
        <f t="shared" si="15"/>
        <v>3</v>
      </c>
      <c r="T100" s="20">
        <f t="shared" si="16"/>
        <v>2</v>
      </c>
      <c r="U100" s="20">
        <f t="shared" si="17"/>
        <v>8</v>
      </c>
      <c r="W100" s="20" t="str">
        <f t="shared" si="18"/>
        <v>M4</v>
      </c>
      <c r="X100" s="20" t="str">
        <f t="shared" si="19"/>
        <v>J</v>
      </c>
      <c r="Y100" s="20" t="str">
        <f t="shared" si="20"/>
        <v>M1</v>
      </c>
      <c r="Z100" s="20" t="str">
        <f t="shared" si="21"/>
        <v>Scatter</v>
      </c>
      <c r="AA100" s="20" t="str">
        <f t="shared" si="22"/>
        <v>K</v>
      </c>
    </row>
    <row r="101" spans="10:27" ht="16.5">
      <c r="J101" s="29">
        <v>97</v>
      </c>
      <c r="K101" s="19" t="s">
        <v>140</v>
      </c>
      <c r="L101" s="19" t="s">
        <v>34</v>
      </c>
      <c r="M101" s="19" t="s">
        <v>140</v>
      </c>
      <c r="N101" s="19" t="s">
        <v>44</v>
      </c>
      <c r="O101" s="19" t="s">
        <v>41</v>
      </c>
      <c r="Q101" s="20">
        <f t="shared" si="13"/>
        <v>10</v>
      </c>
      <c r="R101" s="20">
        <f t="shared" si="14"/>
        <v>2</v>
      </c>
      <c r="S101" s="20">
        <f t="shared" si="15"/>
        <v>10</v>
      </c>
      <c r="T101" s="20">
        <f t="shared" si="16"/>
        <v>10</v>
      </c>
      <c r="U101" s="20">
        <f t="shared" si="17"/>
        <v>7</v>
      </c>
      <c r="W101" s="20" t="str">
        <f t="shared" si="18"/>
        <v>J</v>
      </c>
      <c r="X101" s="20" t="str">
        <f t="shared" si="19"/>
        <v>Scatter</v>
      </c>
      <c r="Y101" s="20" t="str">
        <f t="shared" si="20"/>
        <v>J</v>
      </c>
      <c r="Z101" s="20" t="str">
        <f t="shared" si="21"/>
        <v>J</v>
      </c>
      <c r="AA101" s="20" t="str">
        <f t="shared" si="22"/>
        <v>A</v>
      </c>
    </row>
    <row r="102" spans="10:27" ht="16.5">
      <c r="J102" s="29">
        <v>98</v>
      </c>
      <c r="K102" s="19" t="s">
        <v>35</v>
      </c>
      <c r="L102" s="19" t="s">
        <v>42</v>
      </c>
      <c r="M102" s="19" t="s">
        <v>72</v>
      </c>
      <c r="N102" s="19" t="s">
        <v>137</v>
      </c>
      <c r="O102" s="19" t="s">
        <v>33</v>
      </c>
      <c r="Q102" s="20">
        <f t="shared" si="13"/>
        <v>3</v>
      </c>
      <c r="R102" s="20">
        <f t="shared" si="14"/>
        <v>8</v>
      </c>
      <c r="S102" s="20">
        <f t="shared" si="15"/>
        <v>15</v>
      </c>
      <c r="T102" s="20">
        <f t="shared" si="16"/>
        <v>7</v>
      </c>
      <c r="U102" s="20">
        <f t="shared" si="17"/>
        <v>6</v>
      </c>
      <c r="W102" s="20" t="str">
        <f t="shared" si="18"/>
        <v>M1</v>
      </c>
      <c r="X102" s="20" t="str">
        <f t="shared" si="19"/>
        <v>K</v>
      </c>
      <c r="Y102" s="20" t="str">
        <f t="shared" si="20"/>
        <v>AG</v>
      </c>
      <c r="Z102" s="20" t="str">
        <f t="shared" si="21"/>
        <v>A</v>
      </c>
      <c r="AA102" s="20" t="str">
        <f t="shared" si="22"/>
        <v>M4</v>
      </c>
    </row>
    <row r="103" spans="10:27" ht="16.5">
      <c r="J103" s="29">
        <v>99</v>
      </c>
      <c r="K103" s="19" t="s">
        <v>42</v>
      </c>
      <c r="L103" s="19" t="s">
        <v>41</v>
      </c>
      <c r="M103" s="19" t="s">
        <v>140</v>
      </c>
      <c r="N103" s="19" t="s">
        <v>33</v>
      </c>
      <c r="O103" s="19" t="s">
        <v>42</v>
      </c>
      <c r="Q103" s="20">
        <f t="shared" si="13"/>
        <v>8</v>
      </c>
      <c r="R103" s="20">
        <f t="shared" si="14"/>
        <v>7</v>
      </c>
      <c r="S103" s="20">
        <f t="shared" si="15"/>
        <v>10</v>
      </c>
      <c r="T103" s="20">
        <f t="shared" si="16"/>
        <v>6</v>
      </c>
      <c r="U103" s="20">
        <f t="shared" si="17"/>
        <v>8</v>
      </c>
      <c r="W103" s="20" t="str">
        <f t="shared" si="18"/>
        <v>K</v>
      </c>
      <c r="X103" s="20" t="str">
        <f t="shared" si="19"/>
        <v>A</v>
      </c>
      <c r="Y103" s="20" t="str">
        <f t="shared" si="20"/>
        <v>J</v>
      </c>
      <c r="Z103" s="20" t="str">
        <f t="shared" si="21"/>
        <v>M4</v>
      </c>
      <c r="AA103" s="20" t="str">
        <f t="shared" si="22"/>
        <v>K</v>
      </c>
    </row>
    <row r="104" spans="10:27" ht="16.5">
      <c r="J104" s="16">
        <v>100</v>
      </c>
      <c r="K104" s="19" t="s">
        <v>33</v>
      </c>
      <c r="L104" s="19" t="s">
        <v>74</v>
      </c>
      <c r="M104" s="19" t="s">
        <v>43</v>
      </c>
      <c r="N104" s="19" t="s">
        <v>33</v>
      </c>
      <c r="O104" s="19" t="s">
        <v>41</v>
      </c>
      <c r="Q104" s="20">
        <f t="shared" si="13"/>
        <v>6</v>
      </c>
      <c r="R104" s="20">
        <f t="shared" si="14"/>
        <v>16</v>
      </c>
      <c r="S104" s="20">
        <f t="shared" si="15"/>
        <v>9</v>
      </c>
      <c r="T104" s="20">
        <f t="shared" si="16"/>
        <v>6</v>
      </c>
      <c r="U104" s="20">
        <f t="shared" si="17"/>
        <v>7</v>
      </c>
      <c r="W104" s="20" t="str">
        <f t="shared" si="18"/>
        <v>M4</v>
      </c>
      <c r="X104" s="20" t="str">
        <f t="shared" si="19"/>
        <v>KG</v>
      </c>
      <c r="Y104" s="20" t="str">
        <f t="shared" si="20"/>
        <v>Q</v>
      </c>
      <c r="Z104" s="20" t="str">
        <f t="shared" si="21"/>
        <v>M4</v>
      </c>
      <c r="AA104" s="20" t="str">
        <f t="shared" si="22"/>
        <v>A</v>
      </c>
    </row>
    <row r="105" spans="10:27" ht="16.5">
      <c r="J105" s="16">
        <v>101</v>
      </c>
      <c r="K105" s="19" t="s">
        <v>35</v>
      </c>
      <c r="L105" s="19" t="s">
        <v>139</v>
      </c>
      <c r="M105" s="19" t="s">
        <v>41</v>
      </c>
      <c r="N105" s="19" t="s">
        <v>35</v>
      </c>
      <c r="O105" s="19" t="s">
        <v>35</v>
      </c>
      <c r="Q105" s="20">
        <f t="shared" si="13"/>
        <v>3</v>
      </c>
      <c r="R105" s="20">
        <f t="shared" si="14"/>
        <v>9</v>
      </c>
      <c r="S105" s="20">
        <f t="shared" si="15"/>
        <v>7</v>
      </c>
      <c r="T105" s="20">
        <f t="shared" si="16"/>
        <v>3</v>
      </c>
      <c r="U105" s="20">
        <f t="shared" si="17"/>
        <v>3</v>
      </c>
      <c r="W105" s="20" t="str">
        <f t="shared" si="18"/>
        <v>M1</v>
      </c>
      <c r="X105" s="20" t="str">
        <f t="shared" si="19"/>
        <v>Q</v>
      </c>
      <c r="Y105" s="20" t="str">
        <f t="shared" si="20"/>
        <v>A</v>
      </c>
      <c r="Z105" s="20" t="str">
        <f t="shared" si="21"/>
        <v>M1</v>
      </c>
      <c r="AA105" s="20" t="str">
        <f t="shared" si="22"/>
        <v>M1</v>
      </c>
    </row>
    <row r="106" spans="10:27" ht="16.5">
      <c r="J106" s="29">
        <v>102</v>
      </c>
      <c r="K106" s="19" t="s">
        <v>137</v>
      </c>
      <c r="L106" s="19" t="s">
        <v>42</v>
      </c>
      <c r="M106" s="19" t="s">
        <v>141</v>
      </c>
      <c r="N106" s="19" t="s">
        <v>32</v>
      </c>
      <c r="O106" s="19" t="s">
        <v>32</v>
      </c>
      <c r="Q106" s="20">
        <f t="shared" si="13"/>
        <v>7</v>
      </c>
      <c r="R106" s="20">
        <f t="shared" si="14"/>
        <v>8</v>
      </c>
      <c r="S106" s="20">
        <f t="shared" si="15"/>
        <v>6</v>
      </c>
      <c r="T106" s="20">
        <f t="shared" si="16"/>
        <v>5</v>
      </c>
      <c r="U106" s="20">
        <f t="shared" si="17"/>
        <v>5</v>
      </c>
      <c r="W106" s="20" t="str">
        <f t="shared" si="18"/>
        <v>A</v>
      </c>
      <c r="X106" s="20" t="str">
        <f t="shared" si="19"/>
        <v>K</v>
      </c>
      <c r="Y106" s="20" t="str">
        <f t="shared" si="20"/>
        <v>M4</v>
      </c>
      <c r="Z106" s="20" t="str">
        <f t="shared" si="21"/>
        <v>M3</v>
      </c>
      <c r="AA106" s="20" t="str">
        <f t="shared" si="22"/>
        <v>M3</v>
      </c>
    </row>
    <row r="107" spans="10:27" ht="16.5">
      <c r="J107" s="29">
        <v>103</v>
      </c>
      <c r="K107" s="19" t="s">
        <v>139</v>
      </c>
      <c r="L107" s="19" t="s">
        <v>41</v>
      </c>
      <c r="M107" s="19" t="s">
        <v>41</v>
      </c>
      <c r="N107" s="19" t="s">
        <v>36</v>
      </c>
      <c r="O107" s="19" t="s">
        <v>44</v>
      </c>
      <c r="Q107" s="20">
        <f t="shared" si="13"/>
        <v>9</v>
      </c>
      <c r="R107" s="20">
        <f t="shared" si="14"/>
        <v>7</v>
      </c>
      <c r="S107" s="20">
        <f t="shared" si="15"/>
        <v>7</v>
      </c>
      <c r="T107" s="20">
        <f t="shared" si="16"/>
        <v>4</v>
      </c>
      <c r="U107" s="20">
        <f t="shared" si="17"/>
        <v>10</v>
      </c>
      <c r="W107" s="20" t="str">
        <f t="shared" si="18"/>
        <v>Q</v>
      </c>
      <c r="X107" s="20" t="str">
        <f t="shared" si="19"/>
        <v>A</v>
      </c>
      <c r="Y107" s="20" t="str">
        <f t="shared" si="20"/>
        <v>A</v>
      </c>
      <c r="Z107" s="20" t="str">
        <f t="shared" si="21"/>
        <v>M2</v>
      </c>
      <c r="AA107" s="20" t="str">
        <f t="shared" si="22"/>
        <v>J</v>
      </c>
    </row>
    <row r="108" spans="10:27" ht="16.5">
      <c r="J108" s="29">
        <v>104</v>
      </c>
      <c r="K108" s="19" t="s">
        <v>138</v>
      </c>
      <c r="L108" s="19" t="s">
        <v>68</v>
      </c>
      <c r="M108" s="19" t="s">
        <v>138</v>
      </c>
      <c r="N108" s="19" t="s">
        <v>33</v>
      </c>
      <c r="O108" s="19" t="s">
        <v>43</v>
      </c>
      <c r="Q108" s="20">
        <f t="shared" si="13"/>
        <v>8</v>
      </c>
      <c r="R108" s="20">
        <f t="shared" si="14"/>
        <v>13</v>
      </c>
      <c r="S108" s="20">
        <f t="shared" si="15"/>
        <v>8</v>
      </c>
      <c r="T108" s="20">
        <f t="shared" si="16"/>
        <v>6</v>
      </c>
      <c r="U108" s="20">
        <f t="shared" si="17"/>
        <v>9</v>
      </c>
      <c r="W108" s="20" t="str">
        <f t="shared" si="18"/>
        <v>K</v>
      </c>
      <c r="X108" s="20" t="str">
        <f t="shared" si="19"/>
        <v>M3G</v>
      </c>
      <c r="Y108" s="20" t="str">
        <f t="shared" si="20"/>
        <v>K</v>
      </c>
      <c r="Z108" s="20" t="str">
        <f t="shared" si="21"/>
        <v>M4</v>
      </c>
      <c r="AA108" s="20" t="str">
        <f t="shared" si="22"/>
        <v>Q</v>
      </c>
    </row>
    <row r="109" spans="10:27" ht="16.5">
      <c r="J109" s="16">
        <v>105</v>
      </c>
      <c r="K109" s="19" t="s">
        <v>41</v>
      </c>
      <c r="L109" s="19" t="s">
        <v>44</v>
      </c>
      <c r="M109" s="19" t="s">
        <v>74</v>
      </c>
      <c r="N109" s="19" t="s">
        <v>44</v>
      </c>
      <c r="O109" s="19" t="s">
        <v>36</v>
      </c>
      <c r="Q109" s="20">
        <f t="shared" si="13"/>
        <v>7</v>
      </c>
      <c r="R109" s="20">
        <f t="shared" si="14"/>
        <v>10</v>
      </c>
      <c r="S109" s="20">
        <f t="shared" si="15"/>
        <v>16</v>
      </c>
      <c r="T109" s="20">
        <f t="shared" si="16"/>
        <v>10</v>
      </c>
      <c r="U109" s="20">
        <f t="shared" si="17"/>
        <v>4</v>
      </c>
      <c r="W109" s="20" t="str">
        <f t="shared" si="18"/>
        <v>A</v>
      </c>
      <c r="X109" s="20" t="str">
        <f t="shared" si="19"/>
        <v>J</v>
      </c>
      <c r="Y109" s="20" t="str">
        <f t="shared" si="20"/>
        <v>KG</v>
      </c>
      <c r="Z109" s="20" t="str">
        <f t="shared" si="21"/>
        <v>J</v>
      </c>
      <c r="AA109" s="20" t="str">
        <f t="shared" si="22"/>
        <v>M2</v>
      </c>
    </row>
    <row r="110" spans="10:27" ht="16.5">
      <c r="J110" s="16">
        <v>106</v>
      </c>
      <c r="K110" s="19" t="s">
        <v>41</v>
      </c>
      <c r="L110" s="19" t="s">
        <v>78</v>
      </c>
      <c r="M110" s="19" t="s">
        <v>140</v>
      </c>
      <c r="N110" s="19" t="s">
        <v>35</v>
      </c>
      <c r="O110" s="19" t="s">
        <v>44</v>
      </c>
      <c r="Q110" s="20">
        <f t="shared" si="13"/>
        <v>7</v>
      </c>
      <c r="R110" s="20">
        <f t="shared" si="14"/>
        <v>18</v>
      </c>
      <c r="S110" s="20">
        <f t="shared" si="15"/>
        <v>10</v>
      </c>
      <c r="T110" s="20">
        <f t="shared" si="16"/>
        <v>3</v>
      </c>
      <c r="U110" s="20">
        <f t="shared" si="17"/>
        <v>10</v>
      </c>
      <c r="W110" s="20" t="str">
        <f t="shared" si="18"/>
        <v>A</v>
      </c>
      <c r="X110" s="20" t="str">
        <f t="shared" si="19"/>
        <v>JG</v>
      </c>
      <c r="Y110" s="20" t="str">
        <f t="shared" si="20"/>
        <v>J</v>
      </c>
      <c r="Z110" s="20" t="str">
        <f t="shared" si="21"/>
        <v>M1</v>
      </c>
      <c r="AA110" s="20" t="str">
        <f t="shared" si="22"/>
        <v>J</v>
      </c>
    </row>
    <row r="111" spans="10:27" ht="16.5">
      <c r="J111" s="29">
        <v>107</v>
      </c>
      <c r="K111" s="19" t="s">
        <v>43</v>
      </c>
      <c r="L111" s="19" t="s">
        <v>142</v>
      </c>
      <c r="M111" s="19" t="s">
        <v>43</v>
      </c>
      <c r="N111" s="19" t="s">
        <v>33</v>
      </c>
      <c r="O111" s="19" t="s">
        <v>42</v>
      </c>
      <c r="Q111" s="20">
        <f t="shared" si="13"/>
        <v>9</v>
      </c>
      <c r="R111" s="20">
        <f t="shared" si="14"/>
        <v>5</v>
      </c>
      <c r="S111" s="20">
        <f t="shared" si="15"/>
        <v>9</v>
      </c>
      <c r="T111" s="20">
        <f t="shared" si="16"/>
        <v>6</v>
      </c>
      <c r="U111" s="20">
        <f t="shared" si="17"/>
        <v>8</v>
      </c>
      <c r="W111" s="20" t="str">
        <f t="shared" si="18"/>
        <v>Q</v>
      </c>
      <c r="X111" s="20" t="str">
        <f t="shared" si="19"/>
        <v>M3</v>
      </c>
      <c r="Y111" s="20" t="str">
        <f t="shared" si="20"/>
        <v>Q</v>
      </c>
      <c r="Z111" s="20" t="str">
        <f t="shared" si="21"/>
        <v>M4</v>
      </c>
      <c r="AA111" s="20" t="str">
        <f t="shared" si="22"/>
        <v>K</v>
      </c>
    </row>
    <row r="112" spans="10:27" ht="16.5">
      <c r="J112" s="29">
        <v>108</v>
      </c>
      <c r="K112" s="19" t="s">
        <v>44</v>
      </c>
      <c r="L112" s="19" t="s">
        <v>34</v>
      </c>
      <c r="M112" s="19" t="s">
        <v>35</v>
      </c>
      <c r="N112" s="19" t="s">
        <v>36</v>
      </c>
      <c r="O112" s="19" t="s">
        <v>34</v>
      </c>
      <c r="Q112" s="20">
        <f t="shared" si="13"/>
        <v>10</v>
      </c>
      <c r="R112" s="20">
        <f t="shared" si="14"/>
        <v>2</v>
      </c>
      <c r="S112" s="20">
        <f t="shared" si="15"/>
        <v>3</v>
      </c>
      <c r="T112" s="20">
        <f t="shared" si="16"/>
        <v>4</v>
      </c>
      <c r="U112" s="20">
        <f t="shared" si="17"/>
        <v>2</v>
      </c>
      <c r="W112" s="20" t="str">
        <f t="shared" si="18"/>
        <v>J</v>
      </c>
      <c r="X112" s="20" t="str">
        <f t="shared" si="19"/>
        <v>Scatter</v>
      </c>
      <c r="Y112" s="20" t="str">
        <f t="shared" si="20"/>
        <v>M1</v>
      </c>
      <c r="Z112" s="20" t="str">
        <f t="shared" si="21"/>
        <v>M2</v>
      </c>
      <c r="AA112" s="20" t="str">
        <f t="shared" si="22"/>
        <v>Scatter</v>
      </c>
    </row>
    <row r="113" spans="10:27" ht="16.5">
      <c r="J113" s="29">
        <v>109</v>
      </c>
      <c r="K113" s="19" t="s">
        <v>36</v>
      </c>
      <c r="L113" s="19" t="s">
        <v>138</v>
      </c>
      <c r="M113" s="19" t="s">
        <v>35</v>
      </c>
      <c r="N113" s="19" t="s">
        <v>34</v>
      </c>
      <c r="O113" s="19" t="s">
        <v>42</v>
      </c>
      <c r="Q113" s="20">
        <f t="shared" si="13"/>
        <v>4</v>
      </c>
      <c r="R113" s="20">
        <f t="shared" si="14"/>
        <v>8</v>
      </c>
      <c r="S113" s="20">
        <f t="shared" si="15"/>
        <v>3</v>
      </c>
      <c r="T113" s="20">
        <f t="shared" si="16"/>
        <v>2</v>
      </c>
      <c r="U113" s="20">
        <f t="shared" si="17"/>
        <v>8</v>
      </c>
      <c r="W113" s="20" t="str">
        <f t="shared" si="18"/>
        <v>M2</v>
      </c>
      <c r="X113" s="20" t="str">
        <f t="shared" si="19"/>
        <v>K</v>
      </c>
      <c r="Y113" s="20" t="str">
        <f t="shared" si="20"/>
        <v>M1</v>
      </c>
      <c r="Z113" s="20" t="str">
        <f t="shared" si="21"/>
        <v>Scatter</v>
      </c>
      <c r="AA113" s="20" t="str">
        <f t="shared" si="22"/>
        <v>K</v>
      </c>
    </row>
    <row r="114" spans="10:27" ht="16.5">
      <c r="J114" s="16">
        <v>110</v>
      </c>
      <c r="K114" s="19" t="s">
        <v>36</v>
      </c>
      <c r="L114" s="19" t="s">
        <v>140</v>
      </c>
      <c r="M114" s="19" t="s">
        <v>32</v>
      </c>
      <c r="N114" s="19" t="s">
        <v>33</v>
      </c>
      <c r="O114" s="19" t="s">
        <v>42</v>
      </c>
      <c r="Q114" s="20">
        <f t="shared" si="13"/>
        <v>4</v>
      </c>
      <c r="R114" s="20">
        <f t="shared" si="14"/>
        <v>10</v>
      </c>
      <c r="S114" s="20">
        <f t="shared" si="15"/>
        <v>5</v>
      </c>
      <c r="T114" s="20">
        <f t="shared" si="16"/>
        <v>6</v>
      </c>
      <c r="U114" s="20">
        <f t="shared" si="17"/>
        <v>8</v>
      </c>
      <c r="W114" s="20" t="str">
        <f t="shared" si="18"/>
        <v>M2</v>
      </c>
      <c r="X114" s="20" t="str">
        <f t="shared" si="19"/>
        <v>J</v>
      </c>
      <c r="Y114" s="20" t="str">
        <f t="shared" si="20"/>
        <v>M3</v>
      </c>
      <c r="Z114" s="20" t="str">
        <f t="shared" si="21"/>
        <v>M4</v>
      </c>
      <c r="AA114" s="20" t="str">
        <f t="shared" si="22"/>
        <v>K</v>
      </c>
    </row>
    <row r="115" spans="10:27" ht="16.5">
      <c r="J115" s="16">
        <v>111</v>
      </c>
      <c r="K115" s="19" t="s">
        <v>32</v>
      </c>
      <c r="L115" s="19" t="s">
        <v>33</v>
      </c>
      <c r="M115" s="19" t="s">
        <v>143</v>
      </c>
      <c r="N115" s="19" t="s">
        <v>35</v>
      </c>
      <c r="O115" s="19" t="s">
        <v>33</v>
      </c>
      <c r="Q115" s="20">
        <f t="shared" si="13"/>
        <v>5</v>
      </c>
      <c r="R115" s="20">
        <f t="shared" si="14"/>
        <v>6</v>
      </c>
      <c r="S115" s="20">
        <f t="shared" si="15"/>
        <v>4</v>
      </c>
      <c r="T115" s="20">
        <f t="shared" si="16"/>
        <v>3</v>
      </c>
      <c r="U115" s="20">
        <f t="shared" si="17"/>
        <v>6</v>
      </c>
      <c r="W115" s="20" t="str">
        <f t="shared" si="18"/>
        <v>M3</v>
      </c>
      <c r="X115" s="20" t="str">
        <f t="shared" si="19"/>
        <v>M4</v>
      </c>
      <c r="Y115" s="20" t="str">
        <f t="shared" si="20"/>
        <v>M2</v>
      </c>
      <c r="Z115" s="20" t="str">
        <f t="shared" si="21"/>
        <v>M1</v>
      </c>
      <c r="AA115" s="20" t="str">
        <f t="shared" si="22"/>
        <v>M4</v>
      </c>
    </row>
    <row r="116" spans="10:27" ht="16.5">
      <c r="J116" s="29">
        <v>112</v>
      </c>
      <c r="K116" s="19" t="s">
        <v>42</v>
      </c>
      <c r="L116" s="19" t="s">
        <v>70</v>
      </c>
      <c r="M116" s="19" t="s">
        <v>139</v>
      </c>
      <c r="N116" s="19" t="s">
        <v>43</v>
      </c>
      <c r="O116" s="19" t="s">
        <v>36</v>
      </c>
      <c r="Q116" s="20">
        <f t="shared" si="13"/>
        <v>8</v>
      </c>
      <c r="R116" s="20">
        <f t="shared" si="14"/>
        <v>14</v>
      </c>
      <c r="S116" s="20">
        <f t="shared" si="15"/>
        <v>9</v>
      </c>
      <c r="T116" s="20">
        <f t="shared" si="16"/>
        <v>9</v>
      </c>
      <c r="U116" s="20">
        <f t="shared" si="17"/>
        <v>4</v>
      </c>
      <c r="W116" s="20" t="str">
        <f t="shared" si="18"/>
        <v>K</v>
      </c>
      <c r="X116" s="20" t="str">
        <f t="shared" si="19"/>
        <v>M4G</v>
      </c>
      <c r="Y116" s="20" t="str">
        <f t="shared" si="20"/>
        <v>Q</v>
      </c>
      <c r="Z116" s="20" t="str">
        <f t="shared" si="21"/>
        <v>Q</v>
      </c>
      <c r="AA116" s="20" t="str">
        <f t="shared" si="22"/>
        <v>M2</v>
      </c>
    </row>
    <row r="117" spans="10:27" ht="16.5">
      <c r="J117" s="29">
        <v>113</v>
      </c>
      <c r="K117" s="19" t="s">
        <v>141</v>
      </c>
      <c r="L117" s="19" t="s">
        <v>139</v>
      </c>
      <c r="M117" s="19" t="s">
        <v>35</v>
      </c>
      <c r="N117" s="19" t="s">
        <v>137</v>
      </c>
      <c r="O117" s="19" t="s">
        <v>43</v>
      </c>
      <c r="Q117" s="20">
        <f t="shared" si="13"/>
        <v>6</v>
      </c>
      <c r="R117" s="20">
        <f t="shared" si="14"/>
        <v>9</v>
      </c>
      <c r="S117" s="20">
        <f t="shared" si="15"/>
        <v>3</v>
      </c>
      <c r="T117" s="20">
        <f t="shared" si="16"/>
        <v>7</v>
      </c>
      <c r="U117" s="20">
        <f t="shared" si="17"/>
        <v>9</v>
      </c>
      <c r="W117" s="20" t="str">
        <f t="shared" si="18"/>
        <v>M4</v>
      </c>
      <c r="X117" s="20" t="str">
        <f t="shared" si="19"/>
        <v>Q</v>
      </c>
      <c r="Y117" s="20" t="str">
        <f t="shared" si="20"/>
        <v>M1</v>
      </c>
      <c r="Z117" s="20" t="str">
        <f t="shared" si="21"/>
        <v>A</v>
      </c>
      <c r="AA117" s="20" t="str">
        <f t="shared" si="22"/>
        <v>Q</v>
      </c>
    </row>
    <row r="118" spans="10:27" ht="16.5">
      <c r="J118" s="29">
        <v>114</v>
      </c>
      <c r="K118" s="19" t="s">
        <v>43</v>
      </c>
      <c r="L118" s="19" t="s">
        <v>138</v>
      </c>
      <c r="M118" s="19" t="s">
        <v>32</v>
      </c>
      <c r="N118" s="19" t="s">
        <v>43</v>
      </c>
      <c r="O118" s="19" t="s">
        <v>44</v>
      </c>
      <c r="Q118" s="20">
        <f t="shared" si="13"/>
        <v>9</v>
      </c>
      <c r="R118" s="20">
        <f t="shared" si="14"/>
        <v>8</v>
      </c>
      <c r="S118" s="20">
        <f t="shared" si="15"/>
        <v>5</v>
      </c>
      <c r="T118" s="20">
        <f t="shared" si="16"/>
        <v>9</v>
      </c>
      <c r="U118" s="20">
        <f t="shared" si="17"/>
        <v>10</v>
      </c>
      <c r="W118" s="20" t="str">
        <f t="shared" si="18"/>
        <v>Q</v>
      </c>
      <c r="X118" s="20" t="str">
        <f t="shared" si="19"/>
        <v>K</v>
      </c>
      <c r="Y118" s="20" t="str">
        <f t="shared" si="20"/>
        <v>M3</v>
      </c>
      <c r="Z118" s="20" t="str">
        <f t="shared" si="21"/>
        <v>Q</v>
      </c>
      <c r="AA118" s="20" t="str">
        <f t="shared" si="22"/>
        <v>J</v>
      </c>
    </row>
    <row r="119" spans="10:27" ht="16.5">
      <c r="J119" s="16">
        <v>115</v>
      </c>
      <c r="K119" s="19" t="s">
        <v>41</v>
      </c>
      <c r="L119" s="19" t="s">
        <v>212</v>
      </c>
      <c r="M119" s="19" t="s">
        <v>32</v>
      </c>
      <c r="N119" s="19" t="s">
        <v>42</v>
      </c>
      <c r="O119" s="19" t="s">
        <v>32</v>
      </c>
      <c r="Q119" s="20">
        <f t="shared" si="13"/>
        <v>7</v>
      </c>
      <c r="R119" s="20">
        <f t="shared" si="14"/>
        <v>3</v>
      </c>
      <c r="S119" s="20">
        <f t="shared" si="15"/>
        <v>5</v>
      </c>
      <c r="T119" s="20">
        <f t="shared" si="16"/>
        <v>8</v>
      </c>
      <c r="U119" s="20">
        <f t="shared" si="17"/>
        <v>5</v>
      </c>
      <c r="W119" s="20" t="str">
        <f t="shared" si="18"/>
        <v>A</v>
      </c>
      <c r="X119" s="20" t="str">
        <f t="shared" si="19"/>
        <v>M1</v>
      </c>
      <c r="Y119" s="20" t="str">
        <f t="shared" si="20"/>
        <v>M3</v>
      </c>
      <c r="Z119" s="20" t="str">
        <f t="shared" si="21"/>
        <v>K</v>
      </c>
      <c r="AA119" s="20" t="str">
        <f t="shared" si="22"/>
        <v>M3</v>
      </c>
    </row>
    <row r="120" spans="10:27" ht="16.5">
      <c r="J120" s="16">
        <v>116</v>
      </c>
      <c r="K120" s="19" t="s">
        <v>44</v>
      </c>
      <c r="L120" s="19" t="s">
        <v>76</v>
      </c>
      <c r="M120" s="19" t="s">
        <v>78</v>
      </c>
      <c r="N120" s="19" t="s">
        <v>42</v>
      </c>
      <c r="O120" s="19" t="s">
        <v>43</v>
      </c>
      <c r="Q120" s="20">
        <f t="shared" si="13"/>
        <v>10</v>
      </c>
      <c r="R120" s="20">
        <f t="shared" si="14"/>
        <v>17</v>
      </c>
      <c r="S120" s="20">
        <f t="shared" si="15"/>
        <v>18</v>
      </c>
      <c r="T120" s="20">
        <f t="shared" si="16"/>
        <v>8</v>
      </c>
      <c r="U120" s="20">
        <f t="shared" si="17"/>
        <v>9</v>
      </c>
      <c r="W120" s="20" t="str">
        <f t="shared" si="18"/>
        <v>J</v>
      </c>
      <c r="X120" s="20" t="str">
        <f t="shared" si="19"/>
        <v>QG</v>
      </c>
      <c r="Y120" s="20" t="str">
        <f t="shared" si="20"/>
        <v>JG</v>
      </c>
      <c r="Z120" s="20" t="str">
        <f t="shared" si="21"/>
        <v>K</v>
      </c>
      <c r="AA120" s="20" t="str">
        <f t="shared" si="22"/>
        <v>Q</v>
      </c>
    </row>
    <row r="121" spans="10:27" ht="16.5">
      <c r="J121" s="29">
        <v>117</v>
      </c>
      <c r="K121" s="19" t="s">
        <v>41</v>
      </c>
      <c r="L121" s="19" t="s">
        <v>41</v>
      </c>
      <c r="M121" s="19" t="s">
        <v>138</v>
      </c>
      <c r="N121" s="19" t="s">
        <v>44</v>
      </c>
      <c r="O121" s="19" t="s">
        <v>32</v>
      </c>
      <c r="Q121" s="20">
        <f t="shared" si="13"/>
        <v>7</v>
      </c>
      <c r="R121" s="20">
        <f t="shared" si="14"/>
        <v>7</v>
      </c>
      <c r="S121" s="20">
        <f t="shared" si="15"/>
        <v>8</v>
      </c>
      <c r="T121" s="20">
        <f t="shared" si="16"/>
        <v>10</v>
      </c>
      <c r="U121" s="20">
        <f t="shared" si="17"/>
        <v>5</v>
      </c>
      <c r="W121" s="20" t="str">
        <f t="shared" si="18"/>
        <v>A</v>
      </c>
      <c r="X121" s="20" t="str">
        <f t="shared" si="19"/>
        <v>A</v>
      </c>
      <c r="Y121" s="20" t="str">
        <f t="shared" si="20"/>
        <v>K</v>
      </c>
      <c r="Z121" s="20" t="str">
        <f t="shared" si="21"/>
        <v>J</v>
      </c>
      <c r="AA121" s="20" t="str">
        <f t="shared" si="22"/>
        <v>M3</v>
      </c>
    </row>
    <row r="122" spans="10:27" ht="16.5">
      <c r="J122" s="29">
        <v>118</v>
      </c>
      <c r="K122" s="19" t="s">
        <v>138</v>
      </c>
      <c r="L122" s="19" t="s">
        <v>70</v>
      </c>
      <c r="M122" s="19" t="s">
        <v>140</v>
      </c>
      <c r="N122" s="19" t="s">
        <v>36</v>
      </c>
      <c r="O122" s="19" t="s">
        <v>42</v>
      </c>
      <c r="Q122" s="20">
        <f t="shared" si="13"/>
        <v>8</v>
      </c>
      <c r="R122" s="20">
        <f t="shared" si="14"/>
        <v>14</v>
      </c>
      <c r="S122" s="20">
        <f t="shared" si="15"/>
        <v>10</v>
      </c>
      <c r="T122" s="20">
        <f t="shared" si="16"/>
        <v>4</v>
      </c>
      <c r="U122" s="20">
        <f t="shared" si="17"/>
        <v>8</v>
      </c>
      <c r="W122" s="20" t="str">
        <f t="shared" si="18"/>
        <v>K</v>
      </c>
      <c r="X122" s="20" t="str">
        <f t="shared" si="19"/>
        <v>M4G</v>
      </c>
      <c r="Y122" s="20" t="str">
        <f t="shared" si="20"/>
        <v>J</v>
      </c>
      <c r="Z122" s="20" t="str">
        <f t="shared" si="21"/>
        <v>M2</v>
      </c>
      <c r="AA122" s="20" t="str">
        <f t="shared" si="22"/>
        <v>K</v>
      </c>
    </row>
    <row r="123" spans="10:27" ht="16.5">
      <c r="J123" s="29">
        <v>119</v>
      </c>
      <c r="K123" s="19" t="s">
        <v>44</v>
      </c>
      <c r="L123" s="19" t="s">
        <v>142</v>
      </c>
      <c r="M123" s="19" t="s">
        <v>78</v>
      </c>
      <c r="N123" s="19" t="s">
        <v>33</v>
      </c>
      <c r="O123" s="19" t="s">
        <v>32</v>
      </c>
      <c r="Q123" s="20">
        <f t="shared" si="13"/>
        <v>10</v>
      </c>
      <c r="R123" s="20">
        <f t="shared" si="14"/>
        <v>5</v>
      </c>
      <c r="S123" s="20">
        <f t="shared" si="15"/>
        <v>18</v>
      </c>
      <c r="T123" s="20">
        <f t="shared" si="16"/>
        <v>6</v>
      </c>
      <c r="U123" s="20">
        <f t="shared" si="17"/>
        <v>5</v>
      </c>
      <c r="W123" s="20" t="str">
        <f t="shared" si="18"/>
        <v>J</v>
      </c>
      <c r="X123" s="20" t="str">
        <f t="shared" si="19"/>
        <v>M3</v>
      </c>
      <c r="Y123" s="20" t="str">
        <f t="shared" si="20"/>
        <v>JG</v>
      </c>
      <c r="Z123" s="20" t="str">
        <f t="shared" si="21"/>
        <v>M4</v>
      </c>
      <c r="AA123" s="20" t="str">
        <f t="shared" si="22"/>
        <v>M3</v>
      </c>
    </row>
    <row r="124" spans="10:27" ht="16.5">
      <c r="J124" s="16">
        <v>120</v>
      </c>
      <c r="K124" s="19" t="s">
        <v>139</v>
      </c>
      <c r="L124" s="19" t="s">
        <v>142</v>
      </c>
      <c r="M124" s="19" t="s">
        <v>140</v>
      </c>
      <c r="N124" s="19" t="s">
        <v>43</v>
      </c>
      <c r="O124" s="19" t="s">
        <v>44</v>
      </c>
      <c r="Q124" s="20">
        <f t="shared" si="13"/>
        <v>9</v>
      </c>
      <c r="R124" s="20">
        <f t="shared" si="14"/>
        <v>5</v>
      </c>
      <c r="S124" s="20">
        <f t="shared" si="15"/>
        <v>10</v>
      </c>
      <c r="T124" s="20">
        <f t="shared" si="16"/>
        <v>9</v>
      </c>
      <c r="U124" s="20">
        <f t="shared" si="17"/>
        <v>10</v>
      </c>
      <c r="W124" s="20" t="str">
        <f t="shared" si="18"/>
        <v>Q</v>
      </c>
      <c r="X124" s="20" t="str">
        <f t="shared" si="19"/>
        <v>M3</v>
      </c>
      <c r="Y124" s="20" t="str">
        <f t="shared" si="20"/>
        <v>J</v>
      </c>
      <c r="Z124" s="20" t="str">
        <f t="shared" si="21"/>
        <v>Q</v>
      </c>
      <c r="AA124" s="20" t="str">
        <f t="shared" si="22"/>
        <v>J</v>
      </c>
    </row>
    <row r="125" spans="10:27" ht="16.5">
      <c r="J125" s="16">
        <v>121</v>
      </c>
      <c r="K125" s="19" t="s">
        <v>42</v>
      </c>
      <c r="L125" s="19" t="s">
        <v>41</v>
      </c>
      <c r="M125" s="19" t="s">
        <v>138</v>
      </c>
      <c r="N125" s="19" t="s">
        <v>36</v>
      </c>
      <c r="O125" s="19" t="s">
        <v>33</v>
      </c>
      <c r="Q125" s="20">
        <f t="shared" si="13"/>
        <v>8</v>
      </c>
      <c r="R125" s="20">
        <f t="shared" si="14"/>
        <v>7</v>
      </c>
      <c r="S125" s="20">
        <f t="shared" si="15"/>
        <v>8</v>
      </c>
      <c r="T125" s="20">
        <f t="shared" si="16"/>
        <v>4</v>
      </c>
      <c r="U125" s="20">
        <f t="shared" si="17"/>
        <v>6</v>
      </c>
      <c r="W125" s="20" t="str">
        <f t="shared" si="18"/>
        <v>K</v>
      </c>
      <c r="X125" s="20" t="str">
        <f t="shared" si="19"/>
        <v>A</v>
      </c>
      <c r="Y125" s="20" t="str">
        <f t="shared" si="20"/>
        <v>K</v>
      </c>
      <c r="Z125" s="20" t="str">
        <f t="shared" si="21"/>
        <v>M2</v>
      </c>
      <c r="AA125" s="20" t="str">
        <f t="shared" si="22"/>
        <v>M4</v>
      </c>
    </row>
    <row r="126" spans="10:27" ht="16.5">
      <c r="J126" s="29">
        <v>122</v>
      </c>
      <c r="K126" s="19" t="s">
        <v>41</v>
      </c>
      <c r="L126" s="19" t="s">
        <v>66</v>
      </c>
      <c r="M126" s="19" t="s">
        <v>140</v>
      </c>
      <c r="N126" s="19" t="s">
        <v>35</v>
      </c>
      <c r="O126" s="19" t="s">
        <v>32</v>
      </c>
      <c r="Q126" s="20">
        <f t="shared" si="13"/>
        <v>7</v>
      </c>
      <c r="R126" s="20">
        <f t="shared" si="14"/>
        <v>12</v>
      </c>
      <c r="S126" s="20">
        <f t="shared" si="15"/>
        <v>10</v>
      </c>
      <c r="T126" s="20">
        <f t="shared" si="16"/>
        <v>3</v>
      </c>
      <c r="U126" s="20">
        <f t="shared" si="17"/>
        <v>5</v>
      </c>
      <c r="W126" s="20" t="str">
        <f t="shared" si="18"/>
        <v>A</v>
      </c>
      <c r="X126" s="20" t="str">
        <f t="shared" si="19"/>
        <v>M2G</v>
      </c>
      <c r="Y126" s="20" t="str">
        <f t="shared" si="20"/>
        <v>J</v>
      </c>
      <c r="Z126" s="20" t="str">
        <f t="shared" si="21"/>
        <v>M1</v>
      </c>
      <c r="AA126" s="20" t="str">
        <f t="shared" si="22"/>
        <v>M3</v>
      </c>
    </row>
    <row r="127" spans="10:27" ht="16.5">
      <c r="J127" s="29">
        <v>123</v>
      </c>
      <c r="K127" s="19" t="s">
        <v>41</v>
      </c>
      <c r="L127" s="19" t="s">
        <v>139</v>
      </c>
      <c r="M127" s="19" t="s">
        <v>72</v>
      </c>
      <c r="N127" s="19" t="s">
        <v>33</v>
      </c>
      <c r="O127" s="19" t="s">
        <v>43</v>
      </c>
      <c r="Q127" s="20">
        <f t="shared" si="13"/>
        <v>7</v>
      </c>
      <c r="R127" s="20">
        <f t="shared" si="14"/>
        <v>9</v>
      </c>
      <c r="S127" s="20">
        <f t="shared" si="15"/>
        <v>15</v>
      </c>
      <c r="T127" s="20">
        <f t="shared" si="16"/>
        <v>6</v>
      </c>
      <c r="U127" s="20">
        <f t="shared" si="17"/>
        <v>9</v>
      </c>
      <c r="W127" s="20" t="str">
        <f t="shared" si="18"/>
        <v>A</v>
      </c>
      <c r="X127" s="20" t="str">
        <f t="shared" si="19"/>
        <v>Q</v>
      </c>
      <c r="Y127" s="20" t="str">
        <f t="shared" si="20"/>
        <v>AG</v>
      </c>
      <c r="Z127" s="20" t="str">
        <f t="shared" si="21"/>
        <v>M4</v>
      </c>
      <c r="AA127" s="20" t="str">
        <f t="shared" si="22"/>
        <v>Q</v>
      </c>
    </row>
    <row r="128" spans="10:27" ht="16.5">
      <c r="J128" s="29">
        <v>124</v>
      </c>
      <c r="K128" s="19" t="s">
        <v>33</v>
      </c>
      <c r="L128" s="19" t="s">
        <v>76</v>
      </c>
      <c r="M128" s="19" t="s">
        <v>43</v>
      </c>
      <c r="N128" s="19" t="s">
        <v>36</v>
      </c>
      <c r="O128" s="19" t="s">
        <v>43</v>
      </c>
      <c r="Q128" s="20">
        <f t="shared" si="13"/>
        <v>6</v>
      </c>
      <c r="R128" s="20">
        <f t="shared" si="14"/>
        <v>17</v>
      </c>
      <c r="S128" s="20">
        <f t="shared" si="15"/>
        <v>9</v>
      </c>
      <c r="T128" s="20">
        <f t="shared" si="16"/>
        <v>4</v>
      </c>
      <c r="U128" s="20">
        <f t="shared" si="17"/>
        <v>9</v>
      </c>
      <c r="W128" s="20" t="str">
        <f t="shared" si="18"/>
        <v>M4</v>
      </c>
      <c r="X128" s="20" t="str">
        <f t="shared" si="19"/>
        <v>QG</v>
      </c>
      <c r="Y128" s="20" t="str">
        <f t="shared" si="20"/>
        <v>Q</v>
      </c>
      <c r="Z128" s="20" t="str">
        <f t="shared" si="21"/>
        <v>M2</v>
      </c>
      <c r="AA128" s="20" t="str">
        <f t="shared" si="22"/>
        <v>Q</v>
      </c>
    </row>
    <row r="129" spans="10:27" ht="16.5">
      <c r="J129" s="16">
        <v>125</v>
      </c>
      <c r="K129" s="19" t="s">
        <v>33</v>
      </c>
      <c r="L129" s="19" t="s">
        <v>138</v>
      </c>
      <c r="M129" s="19" t="s">
        <v>34</v>
      </c>
      <c r="N129" s="19" t="s">
        <v>42</v>
      </c>
      <c r="O129" s="19" t="s">
        <v>36</v>
      </c>
      <c r="Q129" s="20">
        <f t="shared" si="13"/>
        <v>6</v>
      </c>
      <c r="R129" s="20">
        <f t="shared" si="14"/>
        <v>8</v>
      </c>
      <c r="S129" s="20">
        <f t="shared" si="15"/>
        <v>2</v>
      </c>
      <c r="T129" s="20">
        <f t="shared" si="16"/>
        <v>8</v>
      </c>
      <c r="U129" s="20">
        <f t="shared" si="17"/>
        <v>4</v>
      </c>
      <c r="W129" s="20" t="str">
        <f t="shared" si="18"/>
        <v>M4</v>
      </c>
      <c r="X129" s="20" t="str">
        <f t="shared" si="19"/>
        <v>K</v>
      </c>
      <c r="Y129" s="20" t="str">
        <f t="shared" si="20"/>
        <v>Scatter</v>
      </c>
      <c r="Z129" s="20" t="str">
        <f t="shared" si="21"/>
        <v>K</v>
      </c>
      <c r="AA129" s="20" t="str">
        <f t="shared" si="22"/>
        <v>M2</v>
      </c>
    </row>
    <row r="130" spans="10:27" ht="16.5">
      <c r="J130" s="16">
        <v>126</v>
      </c>
      <c r="K130" s="19" t="s">
        <v>32</v>
      </c>
      <c r="L130" s="19" t="s">
        <v>139</v>
      </c>
      <c r="M130" s="19" t="s">
        <v>43</v>
      </c>
      <c r="N130" s="19" t="s">
        <v>44</v>
      </c>
      <c r="O130" s="19" t="s">
        <v>36</v>
      </c>
      <c r="Q130" s="20">
        <f t="shared" si="13"/>
        <v>5</v>
      </c>
      <c r="R130" s="20">
        <f t="shared" si="14"/>
        <v>9</v>
      </c>
      <c r="S130" s="20">
        <f t="shared" si="15"/>
        <v>9</v>
      </c>
      <c r="T130" s="20">
        <f t="shared" si="16"/>
        <v>10</v>
      </c>
      <c r="U130" s="20">
        <f t="shared" si="17"/>
        <v>4</v>
      </c>
      <c r="W130" s="20" t="str">
        <f t="shared" si="18"/>
        <v>M3</v>
      </c>
      <c r="X130" s="20" t="str">
        <f t="shared" si="19"/>
        <v>Q</v>
      </c>
      <c r="Y130" s="20" t="str">
        <f t="shared" si="20"/>
        <v>Q</v>
      </c>
      <c r="Z130" s="20" t="str">
        <f t="shared" si="21"/>
        <v>J</v>
      </c>
      <c r="AA130" s="20" t="str">
        <f t="shared" si="22"/>
        <v>M2</v>
      </c>
    </row>
    <row r="131" spans="10:27" ht="16.5">
      <c r="J131" s="29">
        <v>127</v>
      </c>
      <c r="K131" s="19" t="s">
        <v>41</v>
      </c>
      <c r="L131" s="19" t="s">
        <v>72</v>
      </c>
      <c r="M131" s="19" t="s">
        <v>143</v>
      </c>
      <c r="N131" s="19" t="s">
        <v>74</v>
      </c>
      <c r="O131" s="19" t="s">
        <v>43</v>
      </c>
      <c r="Q131" s="20">
        <f t="shared" si="13"/>
        <v>7</v>
      </c>
      <c r="R131" s="20">
        <f t="shared" si="14"/>
        <v>15</v>
      </c>
      <c r="S131" s="20">
        <f t="shared" si="15"/>
        <v>4</v>
      </c>
      <c r="T131" s="20">
        <f t="shared" si="16"/>
        <v>16</v>
      </c>
      <c r="U131" s="20">
        <f t="shared" si="17"/>
        <v>9</v>
      </c>
      <c r="W131" s="20" t="str">
        <f t="shared" si="18"/>
        <v>A</v>
      </c>
      <c r="X131" s="20" t="str">
        <f t="shared" si="19"/>
        <v>AG</v>
      </c>
      <c r="Y131" s="20" t="str">
        <f t="shared" si="20"/>
        <v>M2</v>
      </c>
      <c r="Z131" s="20" t="str">
        <f t="shared" si="21"/>
        <v>KG</v>
      </c>
      <c r="AA131" s="20" t="str">
        <f t="shared" si="22"/>
        <v>Q</v>
      </c>
    </row>
    <row r="132" spans="10:27" ht="16.5">
      <c r="J132" s="29">
        <v>128</v>
      </c>
      <c r="K132" s="19" t="s">
        <v>42</v>
      </c>
      <c r="L132" s="19" t="s">
        <v>41</v>
      </c>
      <c r="M132" s="19" t="s">
        <v>32</v>
      </c>
      <c r="N132" s="19" t="s">
        <v>42</v>
      </c>
      <c r="O132" s="19" t="s">
        <v>35</v>
      </c>
      <c r="Q132" s="20">
        <f t="shared" si="13"/>
        <v>8</v>
      </c>
      <c r="R132" s="20">
        <f t="shared" si="14"/>
        <v>7</v>
      </c>
      <c r="S132" s="20">
        <f t="shared" si="15"/>
        <v>5</v>
      </c>
      <c r="T132" s="20">
        <f t="shared" si="16"/>
        <v>8</v>
      </c>
      <c r="U132" s="20">
        <f t="shared" si="17"/>
        <v>3</v>
      </c>
      <c r="W132" s="20" t="str">
        <f t="shared" si="18"/>
        <v>K</v>
      </c>
      <c r="X132" s="20" t="str">
        <f t="shared" si="19"/>
        <v>A</v>
      </c>
      <c r="Y132" s="20" t="str">
        <f t="shared" si="20"/>
        <v>M3</v>
      </c>
      <c r="Z132" s="20" t="str">
        <f t="shared" si="21"/>
        <v>K</v>
      </c>
      <c r="AA132" s="20" t="str">
        <f t="shared" si="22"/>
        <v>M1</v>
      </c>
    </row>
    <row r="133" spans="10:27" ht="16.5">
      <c r="J133" s="29">
        <v>129</v>
      </c>
      <c r="K133" s="19" t="s">
        <v>41</v>
      </c>
      <c r="L133" s="19" t="s">
        <v>33</v>
      </c>
      <c r="M133" s="19" t="s">
        <v>78</v>
      </c>
      <c r="N133" s="19" t="s">
        <v>43</v>
      </c>
      <c r="O133" s="19" t="s">
        <v>43</v>
      </c>
      <c r="Q133" s="20">
        <f t="shared" ref="Q133:Q196" si="23">IF(K133="","",VLOOKUP(K133,$A:$H,8,FALSE))</f>
        <v>7</v>
      </c>
      <c r="R133" s="20">
        <f t="shared" ref="R133:R196" si="24">IF(L133="","",VLOOKUP(L133,$A:$H,8,FALSE))</f>
        <v>6</v>
      </c>
      <c r="S133" s="20">
        <f t="shared" ref="S133:S196" si="25">IF(M133="","",VLOOKUP(M133,$A:$H,8,FALSE))</f>
        <v>18</v>
      </c>
      <c r="T133" s="20">
        <f t="shared" ref="T133:T196" si="26">IF(N133="","",VLOOKUP(N133,$A:$H,8,FALSE))</f>
        <v>9</v>
      </c>
      <c r="U133" s="20">
        <f t="shared" ref="U133:U196" si="27">IF(O133="","",VLOOKUP(O133,$A:$H,8,FALSE))</f>
        <v>9</v>
      </c>
      <c r="W133" s="20" t="str">
        <f t="shared" ref="W133:W196" si="28">IF(K133="","",VLOOKUP(K133,$A:$H,2,FALSE))</f>
        <v>A</v>
      </c>
      <c r="X133" s="20" t="str">
        <f t="shared" ref="X133:X196" si="29">IF(L133="","",VLOOKUP(L133,$A:$H,2,FALSE))</f>
        <v>M4</v>
      </c>
      <c r="Y133" s="20" t="str">
        <f t="shared" ref="Y133:Y196" si="30">IF(M133="","",VLOOKUP(M133,$A:$H,2,FALSE))</f>
        <v>JG</v>
      </c>
      <c r="Z133" s="20" t="str">
        <f t="shared" ref="Z133:Z196" si="31">IF(N133="","",VLOOKUP(N133,$A:$H,2,FALSE))</f>
        <v>Q</v>
      </c>
      <c r="AA133" s="20" t="str">
        <f t="shared" ref="AA133:AA196" si="32">IF(O133="","",VLOOKUP(O133,$A:$H,2,FALSE))</f>
        <v>Q</v>
      </c>
    </row>
    <row r="134" spans="10:27" ht="16.5">
      <c r="J134" s="16">
        <v>130</v>
      </c>
      <c r="K134" s="19" t="s">
        <v>41</v>
      </c>
      <c r="L134" s="19" t="s">
        <v>42</v>
      </c>
      <c r="M134" s="19" t="s">
        <v>138</v>
      </c>
      <c r="N134" s="19" t="s">
        <v>43</v>
      </c>
      <c r="O134" s="19" t="s">
        <v>41</v>
      </c>
      <c r="Q134" s="20">
        <f t="shared" si="23"/>
        <v>7</v>
      </c>
      <c r="R134" s="20">
        <f t="shared" si="24"/>
        <v>8</v>
      </c>
      <c r="S134" s="20">
        <f t="shared" si="25"/>
        <v>8</v>
      </c>
      <c r="T134" s="20">
        <f t="shared" si="26"/>
        <v>9</v>
      </c>
      <c r="U134" s="20">
        <f t="shared" si="27"/>
        <v>7</v>
      </c>
      <c r="W134" s="20" t="str">
        <f t="shared" si="28"/>
        <v>A</v>
      </c>
      <c r="X134" s="20" t="str">
        <f t="shared" si="29"/>
        <v>K</v>
      </c>
      <c r="Y134" s="20" t="str">
        <f t="shared" si="30"/>
        <v>K</v>
      </c>
      <c r="Z134" s="20" t="str">
        <f t="shared" si="31"/>
        <v>Q</v>
      </c>
      <c r="AA134" s="20" t="str">
        <f t="shared" si="32"/>
        <v>A</v>
      </c>
    </row>
    <row r="135" spans="10:27" ht="16.5">
      <c r="J135" s="16">
        <v>131</v>
      </c>
      <c r="K135" s="19" t="s">
        <v>35</v>
      </c>
      <c r="L135" s="19" t="s">
        <v>139</v>
      </c>
      <c r="M135" s="19" t="s">
        <v>43</v>
      </c>
      <c r="N135" s="19" t="s">
        <v>33</v>
      </c>
      <c r="O135" s="19" t="s">
        <v>36</v>
      </c>
      <c r="Q135" s="20">
        <f t="shared" si="23"/>
        <v>3</v>
      </c>
      <c r="R135" s="20">
        <f t="shared" si="24"/>
        <v>9</v>
      </c>
      <c r="S135" s="20">
        <f t="shared" si="25"/>
        <v>9</v>
      </c>
      <c r="T135" s="20">
        <f t="shared" si="26"/>
        <v>6</v>
      </c>
      <c r="U135" s="20">
        <f t="shared" si="27"/>
        <v>4</v>
      </c>
      <c r="W135" s="20" t="str">
        <f t="shared" si="28"/>
        <v>M1</v>
      </c>
      <c r="X135" s="20" t="str">
        <f t="shared" si="29"/>
        <v>Q</v>
      </c>
      <c r="Y135" s="20" t="str">
        <f t="shared" si="30"/>
        <v>Q</v>
      </c>
      <c r="Z135" s="20" t="str">
        <f t="shared" si="31"/>
        <v>M4</v>
      </c>
      <c r="AA135" s="20" t="str">
        <f t="shared" si="32"/>
        <v>M2</v>
      </c>
    </row>
    <row r="136" spans="10:27" ht="16.5">
      <c r="J136" s="29">
        <v>132</v>
      </c>
      <c r="K136" s="19" t="s">
        <v>43</v>
      </c>
      <c r="L136" s="19" t="s">
        <v>42</v>
      </c>
      <c r="M136" s="19" t="s">
        <v>141</v>
      </c>
      <c r="N136" s="19" t="s">
        <v>35</v>
      </c>
      <c r="O136" s="19" t="s">
        <v>36</v>
      </c>
      <c r="Q136" s="20">
        <f t="shared" si="23"/>
        <v>9</v>
      </c>
      <c r="R136" s="20">
        <f t="shared" si="24"/>
        <v>8</v>
      </c>
      <c r="S136" s="20">
        <f t="shared" si="25"/>
        <v>6</v>
      </c>
      <c r="T136" s="20">
        <f t="shared" si="26"/>
        <v>3</v>
      </c>
      <c r="U136" s="20">
        <f t="shared" si="27"/>
        <v>4</v>
      </c>
      <c r="W136" s="20" t="str">
        <f t="shared" si="28"/>
        <v>Q</v>
      </c>
      <c r="X136" s="20" t="str">
        <f t="shared" si="29"/>
        <v>K</v>
      </c>
      <c r="Y136" s="20" t="str">
        <f t="shared" si="30"/>
        <v>M4</v>
      </c>
      <c r="Z136" s="20" t="str">
        <f t="shared" si="31"/>
        <v>M1</v>
      </c>
      <c r="AA136" s="20" t="str">
        <f t="shared" si="32"/>
        <v>M2</v>
      </c>
    </row>
    <row r="137" spans="10:27" ht="16.5">
      <c r="J137" s="29">
        <v>133</v>
      </c>
      <c r="K137" s="19" t="s">
        <v>138</v>
      </c>
      <c r="L137" s="19" t="s">
        <v>78</v>
      </c>
      <c r="M137" s="19" t="s">
        <v>140</v>
      </c>
      <c r="N137" s="19" t="s">
        <v>42</v>
      </c>
      <c r="O137" s="19" t="s">
        <v>32</v>
      </c>
      <c r="Q137" s="20">
        <f t="shared" si="23"/>
        <v>8</v>
      </c>
      <c r="R137" s="20">
        <f t="shared" si="24"/>
        <v>18</v>
      </c>
      <c r="S137" s="20">
        <f t="shared" si="25"/>
        <v>10</v>
      </c>
      <c r="T137" s="20">
        <f t="shared" si="26"/>
        <v>8</v>
      </c>
      <c r="U137" s="20">
        <f t="shared" si="27"/>
        <v>5</v>
      </c>
      <c r="W137" s="20" t="str">
        <f t="shared" si="28"/>
        <v>K</v>
      </c>
      <c r="X137" s="20" t="str">
        <f t="shared" si="29"/>
        <v>JG</v>
      </c>
      <c r="Y137" s="20" t="str">
        <f t="shared" si="30"/>
        <v>J</v>
      </c>
      <c r="Z137" s="20" t="str">
        <f t="shared" si="31"/>
        <v>K</v>
      </c>
      <c r="AA137" s="20" t="str">
        <f t="shared" si="32"/>
        <v>M3</v>
      </c>
    </row>
    <row r="138" spans="10:27" ht="16.5">
      <c r="J138" s="29">
        <v>134</v>
      </c>
      <c r="K138" s="19" t="s">
        <v>33</v>
      </c>
      <c r="L138" s="19" t="s">
        <v>42</v>
      </c>
      <c r="M138" s="19" t="s">
        <v>141</v>
      </c>
      <c r="N138" s="19" t="s">
        <v>36</v>
      </c>
      <c r="O138" s="19" t="s">
        <v>44</v>
      </c>
      <c r="Q138" s="20">
        <f t="shared" si="23"/>
        <v>6</v>
      </c>
      <c r="R138" s="20">
        <f t="shared" si="24"/>
        <v>8</v>
      </c>
      <c r="S138" s="20">
        <f t="shared" si="25"/>
        <v>6</v>
      </c>
      <c r="T138" s="20">
        <f t="shared" si="26"/>
        <v>4</v>
      </c>
      <c r="U138" s="20">
        <f t="shared" si="27"/>
        <v>10</v>
      </c>
      <c r="W138" s="20" t="str">
        <f t="shared" si="28"/>
        <v>M4</v>
      </c>
      <c r="X138" s="20" t="str">
        <f t="shared" si="29"/>
        <v>K</v>
      </c>
      <c r="Y138" s="20" t="str">
        <f t="shared" si="30"/>
        <v>M4</v>
      </c>
      <c r="Z138" s="20" t="str">
        <f t="shared" si="31"/>
        <v>M2</v>
      </c>
      <c r="AA138" s="20" t="str">
        <f t="shared" si="32"/>
        <v>J</v>
      </c>
    </row>
    <row r="139" spans="10:27" ht="16.5">
      <c r="J139" s="16">
        <v>135</v>
      </c>
      <c r="K139" s="19" t="s">
        <v>32</v>
      </c>
      <c r="L139" s="19" t="s">
        <v>212</v>
      </c>
      <c r="M139" s="19" t="s">
        <v>43</v>
      </c>
      <c r="N139" s="19" t="s">
        <v>43</v>
      </c>
      <c r="O139" s="19" t="s">
        <v>35</v>
      </c>
      <c r="Q139" s="20">
        <f t="shared" si="23"/>
        <v>5</v>
      </c>
      <c r="R139" s="20">
        <f t="shared" si="24"/>
        <v>3</v>
      </c>
      <c r="S139" s="20">
        <f t="shared" si="25"/>
        <v>9</v>
      </c>
      <c r="T139" s="20">
        <f t="shared" si="26"/>
        <v>9</v>
      </c>
      <c r="U139" s="20">
        <f t="shared" si="27"/>
        <v>3</v>
      </c>
      <c r="W139" s="20" t="str">
        <f t="shared" si="28"/>
        <v>M3</v>
      </c>
      <c r="X139" s="20" t="str">
        <f t="shared" si="29"/>
        <v>M1</v>
      </c>
      <c r="Y139" s="20" t="str">
        <f t="shared" si="30"/>
        <v>Q</v>
      </c>
      <c r="Z139" s="20" t="str">
        <f t="shared" si="31"/>
        <v>Q</v>
      </c>
      <c r="AA139" s="20" t="str">
        <f t="shared" si="32"/>
        <v>M1</v>
      </c>
    </row>
    <row r="140" spans="10:27" ht="16.5">
      <c r="J140" s="16">
        <v>136</v>
      </c>
      <c r="K140" s="19" t="s">
        <v>42</v>
      </c>
      <c r="L140" s="19" t="s">
        <v>33</v>
      </c>
      <c r="M140" s="19" t="s">
        <v>68</v>
      </c>
      <c r="N140" s="19" t="s">
        <v>33</v>
      </c>
      <c r="O140" s="19" t="s">
        <v>35</v>
      </c>
      <c r="Q140" s="20">
        <f t="shared" si="23"/>
        <v>8</v>
      </c>
      <c r="R140" s="20">
        <f t="shared" si="24"/>
        <v>6</v>
      </c>
      <c r="S140" s="20">
        <f t="shared" si="25"/>
        <v>13</v>
      </c>
      <c r="T140" s="20">
        <f t="shared" si="26"/>
        <v>6</v>
      </c>
      <c r="U140" s="20">
        <f t="shared" si="27"/>
        <v>3</v>
      </c>
      <c r="W140" s="20" t="str">
        <f t="shared" si="28"/>
        <v>K</v>
      </c>
      <c r="X140" s="20" t="str">
        <f t="shared" si="29"/>
        <v>M4</v>
      </c>
      <c r="Y140" s="20" t="str">
        <f t="shared" si="30"/>
        <v>M3G</v>
      </c>
      <c r="Z140" s="20" t="str">
        <f t="shared" si="31"/>
        <v>M4</v>
      </c>
      <c r="AA140" s="20" t="str">
        <f t="shared" si="32"/>
        <v>M1</v>
      </c>
    </row>
    <row r="141" spans="10:27" ht="16.5">
      <c r="J141" s="29">
        <v>137</v>
      </c>
      <c r="K141" s="19" t="s">
        <v>41</v>
      </c>
      <c r="L141" s="19" t="s">
        <v>70</v>
      </c>
      <c r="M141" s="19" t="s">
        <v>32</v>
      </c>
      <c r="N141" s="19" t="s">
        <v>35</v>
      </c>
      <c r="O141" s="19" t="s">
        <v>44</v>
      </c>
      <c r="Q141" s="20">
        <f t="shared" si="23"/>
        <v>7</v>
      </c>
      <c r="R141" s="20">
        <f t="shared" si="24"/>
        <v>14</v>
      </c>
      <c r="S141" s="20">
        <f t="shared" si="25"/>
        <v>5</v>
      </c>
      <c r="T141" s="20">
        <f t="shared" si="26"/>
        <v>3</v>
      </c>
      <c r="U141" s="20">
        <f t="shared" si="27"/>
        <v>10</v>
      </c>
      <c r="W141" s="20" t="str">
        <f t="shared" si="28"/>
        <v>A</v>
      </c>
      <c r="X141" s="20" t="str">
        <f t="shared" si="29"/>
        <v>M4G</v>
      </c>
      <c r="Y141" s="20" t="str">
        <f t="shared" si="30"/>
        <v>M3</v>
      </c>
      <c r="Z141" s="20" t="str">
        <f t="shared" si="31"/>
        <v>M1</v>
      </c>
      <c r="AA141" s="20" t="str">
        <f t="shared" si="32"/>
        <v>J</v>
      </c>
    </row>
    <row r="142" spans="10:27" ht="16.5">
      <c r="J142" s="29">
        <v>138</v>
      </c>
      <c r="K142" s="19" t="s">
        <v>139</v>
      </c>
      <c r="L142" s="19" t="s">
        <v>137</v>
      </c>
      <c r="M142" s="19" t="s">
        <v>35</v>
      </c>
      <c r="N142" s="19" t="s">
        <v>33</v>
      </c>
      <c r="O142" s="19" t="s">
        <v>42</v>
      </c>
      <c r="Q142" s="20">
        <f t="shared" si="23"/>
        <v>9</v>
      </c>
      <c r="R142" s="20">
        <f t="shared" si="24"/>
        <v>7</v>
      </c>
      <c r="S142" s="20">
        <f t="shared" si="25"/>
        <v>3</v>
      </c>
      <c r="T142" s="20">
        <f t="shared" si="26"/>
        <v>6</v>
      </c>
      <c r="U142" s="20">
        <f t="shared" si="27"/>
        <v>8</v>
      </c>
      <c r="W142" s="20" t="str">
        <f t="shared" si="28"/>
        <v>Q</v>
      </c>
      <c r="X142" s="20" t="str">
        <f t="shared" si="29"/>
        <v>A</v>
      </c>
      <c r="Y142" s="20" t="str">
        <f t="shared" si="30"/>
        <v>M1</v>
      </c>
      <c r="Z142" s="20" t="str">
        <f t="shared" si="31"/>
        <v>M4</v>
      </c>
      <c r="AA142" s="20" t="str">
        <f t="shared" si="32"/>
        <v>K</v>
      </c>
    </row>
    <row r="143" spans="10:27" ht="16.5">
      <c r="J143" s="29">
        <v>139</v>
      </c>
      <c r="K143" s="19" t="s">
        <v>44</v>
      </c>
      <c r="L143" s="19" t="s">
        <v>74</v>
      </c>
      <c r="M143" s="19" t="s">
        <v>140</v>
      </c>
      <c r="N143" s="19" t="s">
        <v>44</v>
      </c>
      <c r="O143" s="19" t="s">
        <v>44</v>
      </c>
      <c r="Q143" s="20">
        <f t="shared" si="23"/>
        <v>10</v>
      </c>
      <c r="R143" s="20">
        <f t="shared" si="24"/>
        <v>16</v>
      </c>
      <c r="S143" s="20">
        <f t="shared" si="25"/>
        <v>10</v>
      </c>
      <c r="T143" s="20">
        <f t="shared" si="26"/>
        <v>10</v>
      </c>
      <c r="U143" s="20">
        <f t="shared" si="27"/>
        <v>10</v>
      </c>
      <c r="W143" s="20" t="str">
        <f t="shared" si="28"/>
        <v>J</v>
      </c>
      <c r="X143" s="20" t="str">
        <f t="shared" si="29"/>
        <v>KG</v>
      </c>
      <c r="Y143" s="20" t="str">
        <f t="shared" si="30"/>
        <v>J</v>
      </c>
      <c r="Z143" s="20" t="str">
        <f t="shared" si="31"/>
        <v>J</v>
      </c>
      <c r="AA143" s="20" t="str">
        <f t="shared" si="32"/>
        <v>J</v>
      </c>
    </row>
    <row r="144" spans="10:27" ht="16.5">
      <c r="J144" s="16">
        <v>140</v>
      </c>
      <c r="K144" s="19" t="s">
        <v>138</v>
      </c>
      <c r="L144" s="19" t="s">
        <v>36</v>
      </c>
      <c r="M144" s="19" t="s">
        <v>43</v>
      </c>
      <c r="N144" s="19" t="s">
        <v>77</v>
      </c>
      <c r="O144" s="19" t="s">
        <v>32</v>
      </c>
      <c r="Q144" s="20">
        <f t="shared" si="23"/>
        <v>8</v>
      </c>
      <c r="R144" s="20">
        <f t="shared" si="24"/>
        <v>4</v>
      </c>
      <c r="S144" s="20">
        <f t="shared" si="25"/>
        <v>9</v>
      </c>
      <c r="T144" s="20">
        <f t="shared" si="26"/>
        <v>18</v>
      </c>
      <c r="U144" s="20">
        <f t="shared" si="27"/>
        <v>5</v>
      </c>
      <c r="W144" s="20" t="str">
        <f t="shared" si="28"/>
        <v>K</v>
      </c>
      <c r="X144" s="20" t="str">
        <f t="shared" si="29"/>
        <v>M2</v>
      </c>
      <c r="Y144" s="20" t="str">
        <f t="shared" si="30"/>
        <v>Q</v>
      </c>
      <c r="Z144" s="20" t="str">
        <f t="shared" si="31"/>
        <v>JG</v>
      </c>
      <c r="AA144" s="20" t="str">
        <f t="shared" si="32"/>
        <v>M3</v>
      </c>
    </row>
    <row r="145" spans="10:27" ht="16.5">
      <c r="J145" s="16">
        <v>141</v>
      </c>
      <c r="K145" s="19" t="s">
        <v>41</v>
      </c>
      <c r="L145" s="19" t="s">
        <v>212</v>
      </c>
      <c r="M145" s="19" t="s">
        <v>43</v>
      </c>
      <c r="N145" s="19" t="s">
        <v>32</v>
      </c>
      <c r="O145" s="19" t="s">
        <v>32</v>
      </c>
      <c r="Q145" s="20">
        <f t="shared" si="23"/>
        <v>7</v>
      </c>
      <c r="R145" s="20">
        <f t="shared" si="24"/>
        <v>3</v>
      </c>
      <c r="S145" s="20">
        <f t="shared" si="25"/>
        <v>9</v>
      </c>
      <c r="T145" s="20">
        <f t="shared" si="26"/>
        <v>5</v>
      </c>
      <c r="U145" s="20">
        <f t="shared" si="27"/>
        <v>5</v>
      </c>
      <c r="W145" s="20" t="str">
        <f t="shared" si="28"/>
        <v>A</v>
      </c>
      <c r="X145" s="20" t="str">
        <f t="shared" si="29"/>
        <v>M1</v>
      </c>
      <c r="Y145" s="20" t="str">
        <f t="shared" si="30"/>
        <v>Q</v>
      </c>
      <c r="Z145" s="20" t="str">
        <f t="shared" si="31"/>
        <v>M3</v>
      </c>
      <c r="AA145" s="20" t="str">
        <f t="shared" si="32"/>
        <v>M3</v>
      </c>
    </row>
    <row r="146" spans="10:27" ht="16.5">
      <c r="J146" s="29">
        <v>142</v>
      </c>
      <c r="K146" s="19" t="s">
        <v>43</v>
      </c>
      <c r="L146" s="19" t="s">
        <v>41</v>
      </c>
      <c r="M146" s="19" t="s">
        <v>67</v>
      </c>
      <c r="N146" s="19" t="s">
        <v>75</v>
      </c>
      <c r="O146" s="19" t="s">
        <v>41</v>
      </c>
      <c r="Q146" s="20">
        <f t="shared" si="23"/>
        <v>9</v>
      </c>
      <c r="R146" s="20">
        <f t="shared" si="24"/>
        <v>7</v>
      </c>
      <c r="S146" s="20">
        <f t="shared" si="25"/>
        <v>13</v>
      </c>
      <c r="T146" s="20">
        <f t="shared" si="26"/>
        <v>17</v>
      </c>
      <c r="U146" s="20">
        <f t="shared" si="27"/>
        <v>7</v>
      </c>
      <c r="W146" s="20" t="str">
        <f t="shared" si="28"/>
        <v>Q</v>
      </c>
      <c r="X146" s="20" t="str">
        <f t="shared" si="29"/>
        <v>A</v>
      </c>
      <c r="Y146" s="20" t="str">
        <f t="shared" si="30"/>
        <v>M3G</v>
      </c>
      <c r="Z146" s="20" t="str">
        <f t="shared" si="31"/>
        <v>QG</v>
      </c>
      <c r="AA146" s="20" t="str">
        <f t="shared" si="32"/>
        <v>A</v>
      </c>
    </row>
    <row r="147" spans="10:27" ht="16.5">
      <c r="J147" s="29">
        <v>143</v>
      </c>
      <c r="K147" s="19" t="s">
        <v>41</v>
      </c>
      <c r="L147" s="19" t="s">
        <v>76</v>
      </c>
      <c r="M147" s="19" t="s">
        <v>41</v>
      </c>
      <c r="N147" s="19" t="s">
        <v>36</v>
      </c>
      <c r="O147" s="19" t="s">
        <v>32</v>
      </c>
      <c r="Q147" s="20">
        <f t="shared" si="23"/>
        <v>7</v>
      </c>
      <c r="R147" s="20">
        <f t="shared" si="24"/>
        <v>17</v>
      </c>
      <c r="S147" s="20">
        <f t="shared" si="25"/>
        <v>7</v>
      </c>
      <c r="T147" s="20">
        <f t="shared" si="26"/>
        <v>4</v>
      </c>
      <c r="U147" s="20">
        <f t="shared" si="27"/>
        <v>5</v>
      </c>
      <c r="W147" s="20" t="str">
        <f t="shared" si="28"/>
        <v>A</v>
      </c>
      <c r="X147" s="20" t="str">
        <f t="shared" si="29"/>
        <v>QG</v>
      </c>
      <c r="Y147" s="20" t="str">
        <f t="shared" si="30"/>
        <v>A</v>
      </c>
      <c r="Z147" s="20" t="str">
        <f t="shared" si="31"/>
        <v>M2</v>
      </c>
      <c r="AA147" s="20" t="str">
        <f t="shared" si="32"/>
        <v>M3</v>
      </c>
    </row>
    <row r="148" spans="10:27" ht="16.5">
      <c r="J148" s="29">
        <v>144</v>
      </c>
      <c r="K148" s="19" t="s">
        <v>35</v>
      </c>
      <c r="L148" s="19" t="s">
        <v>139</v>
      </c>
      <c r="M148" s="19" t="s">
        <v>67</v>
      </c>
      <c r="N148" s="19" t="s">
        <v>42</v>
      </c>
      <c r="O148" s="19" t="s">
        <v>43</v>
      </c>
      <c r="Q148" s="20">
        <f t="shared" si="23"/>
        <v>3</v>
      </c>
      <c r="R148" s="20">
        <f t="shared" si="24"/>
        <v>9</v>
      </c>
      <c r="S148" s="20">
        <f t="shared" si="25"/>
        <v>13</v>
      </c>
      <c r="T148" s="20">
        <f t="shared" si="26"/>
        <v>8</v>
      </c>
      <c r="U148" s="20">
        <f t="shared" si="27"/>
        <v>9</v>
      </c>
      <c r="W148" s="20" t="str">
        <f t="shared" si="28"/>
        <v>M1</v>
      </c>
      <c r="X148" s="20" t="str">
        <f t="shared" si="29"/>
        <v>Q</v>
      </c>
      <c r="Y148" s="20" t="str">
        <f t="shared" si="30"/>
        <v>M3G</v>
      </c>
      <c r="Z148" s="20" t="str">
        <f t="shared" si="31"/>
        <v>K</v>
      </c>
      <c r="AA148" s="20" t="str">
        <f t="shared" si="32"/>
        <v>Q</v>
      </c>
    </row>
    <row r="149" spans="10:27" ht="16.5">
      <c r="J149" s="16">
        <v>145</v>
      </c>
      <c r="K149" s="19" t="s">
        <v>33</v>
      </c>
      <c r="L149" s="19" t="s">
        <v>65</v>
      </c>
      <c r="M149" s="19" t="s">
        <v>74</v>
      </c>
      <c r="N149" s="19" t="s">
        <v>43</v>
      </c>
      <c r="O149" s="19" t="s">
        <v>36</v>
      </c>
      <c r="Q149" s="20">
        <f t="shared" si="23"/>
        <v>6</v>
      </c>
      <c r="R149" s="20">
        <f t="shared" si="24"/>
        <v>12</v>
      </c>
      <c r="S149" s="20">
        <f t="shared" si="25"/>
        <v>16</v>
      </c>
      <c r="T149" s="20">
        <f t="shared" si="26"/>
        <v>9</v>
      </c>
      <c r="U149" s="20">
        <f t="shared" si="27"/>
        <v>4</v>
      </c>
      <c r="W149" s="20" t="str">
        <f t="shared" si="28"/>
        <v>M4</v>
      </c>
      <c r="X149" s="20" t="str">
        <f t="shared" si="29"/>
        <v>M2G</v>
      </c>
      <c r="Y149" s="20" t="str">
        <f t="shared" si="30"/>
        <v>KG</v>
      </c>
      <c r="Z149" s="20" t="str">
        <f t="shared" si="31"/>
        <v>Q</v>
      </c>
      <c r="AA149" s="20" t="str">
        <f t="shared" si="32"/>
        <v>M2</v>
      </c>
    </row>
    <row r="150" spans="10:27" ht="16.5">
      <c r="J150" s="16">
        <v>146</v>
      </c>
      <c r="K150" s="19" t="s">
        <v>138</v>
      </c>
      <c r="L150" s="19" t="s">
        <v>142</v>
      </c>
      <c r="M150" s="19" t="s">
        <v>41</v>
      </c>
      <c r="N150" s="19" t="s">
        <v>73</v>
      </c>
      <c r="O150" s="19" t="s">
        <v>43</v>
      </c>
      <c r="Q150" s="20">
        <f t="shared" si="23"/>
        <v>8</v>
      </c>
      <c r="R150" s="20">
        <f t="shared" si="24"/>
        <v>5</v>
      </c>
      <c r="S150" s="20">
        <f t="shared" si="25"/>
        <v>7</v>
      </c>
      <c r="T150" s="20">
        <f t="shared" si="26"/>
        <v>16</v>
      </c>
      <c r="U150" s="20">
        <f t="shared" si="27"/>
        <v>9</v>
      </c>
      <c r="W150" s="20" t="str">
        <f t="shared" si="28"/>
        <v>K</v>
      </c>
      <c r="X150" s="20" t="str">
        <f t="shared" si="29"/>
        <v>M3</v>
      </c>
      <c r="Y150" s="20" t="str">
        <f t="shared" si="30"/>
        <v>A</v>
      </c>
      <c r="Z150" s="20" t="str">
        <f t="shared" si="31"/>
        <v>KG</v>
      </c>
      <c r="AA150" s="20" t="str">
        <f t="shared" si="32"/>
        <v>Q</v>
      </c>
    </row>
    <row r="151" spans="10:27" ht="16.5">
      <c r="J151" s="29">
        <v>147</v>
      </c>
      <c r="K151" s="19" t="s">
        <v>44</v>
      </c>
      <c r="L151" s="19" t="s">
        <v>41</v>
      </c>
      <c r="M151" s="19" t="s">
        <v>138</v>
      </c>
      <c r="N151" s="19" t="s">
        <v>32</v>
      </c>
      <c r="O151" s="19" t="s">
        <v>43</v>
      </c>
      <c r="Q151" s="20">
        <f t="shared" si="23"/>
        <v>10</v>
      </c>
      <c r="R151" s="20">
        <f t="shared" si="24"/>
        <v>7</v>
      </c>
      <c r="S151" s="20">
        <f t="shared" si="25"/>
        <v>8</v>
      </c>
      <c r="T151" s="20">
        <f t="shared" si="26"/>
        <v>5</v>
      </c>
      <c r="U151" s="20">
        <f t="shared" si="27"/>
        <v>9</v>
      </c>
      <c r="W151" s="20" t="str">
        <f t="shared" si="28"/>
        <v>J</v>
      </c>
      <c r="X151" s="20" t="str">
        <f t="shared" si="29"/>
        <v>A</v>
      </c>
      <c r="Y151" s="20" t="str">
        <f t="shared" si="30"/>
        <v>K</v>
      </c>
      <c r="Z151" s="20" t="str">
        <f t="shared" si="31"/>
        <v>M3</v>
      </c>
      <c r="AA151" s="20" t="str">
        <f t="shared" si="32"/>
        <v>Q</v>
      </c>
    </row>
    <row r="152" spans="10:27" ht="16.5">
      <c r="J152" s="29">
        <v>148</v>
      </c>
      <c r="K152" s="19" t="s">
        <v>143</v>
      </c>
      <c r="L152" s="19" t="s">
        <v>74</v>
      </c>
      <c r="M152" s="19" t="s">
        <v>140</v>
      </c>
      <c r="N152" s="19" t="s">
        <v>77</v>
      </c>
      <c r="O152" s="19" t="s">
        <v>42</v>
      </c>
      <c r="Q152" s="20">
        <f t="shared" si="23"/>
        <v>4</v>
      </c>
      <c r="R152" s="20">
        <f t="shared" si="24"/>
        <v>16</v>
      </c>
      <c r="S152" s="20">
        <f t="shared" si="25"/>
        <v>10</v>
      </c>
      <c r="T152" s="20">
        <f t="shared" si="26"/>
        <v>18</v>
      </c>
      <c r="U152" s="20">
        <f t="shared" si="27"/>
        <v>8</v>
      </c>
      <c r="W152" s="20" t="str">
        <f t="shared" si="28"/>
        <v>M2</v>
      </c>
      <c r="X152" s="20" t="str">
        <f t="shared" si="29"/>
        <v>KG</v>
      </c>
      <c r="Y152" s="20" t="str">
        <f t="shared" si="30"/>
        <v>J</v>
      </c>
      <c r="Z152" s="20" t="str">
        <f t="shared" si="31"/>
        <v>JG</v>
      </c>
      <c r="AA152" s="20" t="str">
        <f t="shared" si="32"/>
        <v>K</v>
      </c>
    </row>
    <row r="153" spans="10:27" ht="16.5">
      <c r="J153" s="29">
        <v>149</v>
      </c>
      <c r="K153" s="19" t="s">
        <v>43</v>
      </c>
      <c r="L153" s="19" t="s">
        <v>139</v>
      </c>
      <c r="M153" s="19" t="s">
        <v>41</v>
      </c>
      <c r="N153" s="19" t="s">
        <v>44</v>
      </c>
      <c r="O153" s="19" t="s">
        <v>32</v>
      </c>
      <c r="Q153" s="20">
        <f t="shared" si="23"/>
        <v>9</v>
      </c>
      <c r="R153" s="20">
        <f t="shared" si="24"/>
        <v>9</v>
      </c>
      <c r="S153" s="20">
        <f t="shared" si="25"/>
        <v>7</v>
      </c>
      <c r="T153" s="20">
        <f t="shared" si="26"/>
        <v>10</v>
      </c>
      <c r="U153" s="20">
        <f t="shared" si="27"/>
        <v>5</v>
      </c>
      <c r="W153" s="20" t="str">
        <f t="shared" si="28"/>
        <v>Q</v>
      </c>
      <c r="X153" s="20" t="str">
        <f t="shared" si="29"/>
        <v>Q</v>
      </c>
      <c r="Y153" s="20" t="str">
        <f t="shared" si="30"/>
        <v>A</v>
      </c>
      <c r="Z153" s="20" t="str">
        <f t="shared" si="31"/>
        <v>J</v>
      </c>
      <c r="AA153" s="20" t="str">
        <f t="shared" si="32"/>
        <v>M3</v>
      </c>
    </row>
    <row r="154" spans="10:27" ht="16.5">
      <c r="J154" s="16">
        <v>150</v>
      </c>
      <c r="K154" s="19" t="s">
        <v>41</v>
      </c>
      <c r="L154" s="19" t="s">
        <v>44</v>
      </c>
      <c r="M154" s="19" t="s">
        <v>43</v>
      </c>
      <c r="N154" s="19" t="s">
        <v>137</v>
      </c>
      <c r="O154" s="19" t="s">
        <v>32</v>
      </c>
      <c r="Q154" s="20">
        <f t="shared" si="23"/>
        <v>7</v>
      </c>
      <c r="R154" s="20">
        <f t="shared" si="24"/>
        <v>10</v>
      </c>
      <c r="S154" s="20">
        <f t="shared" si="25"/>
        <v>9</v>
      </c>
      <c r="T154" s="20">
        <f t="shared" si="26"/>
        <v>7</v>
      </c>
      <c r="U154" s="20">
        <f t="shared" si="27"/>
        <v>5</v>
      </c>
      <c r="W154" s="20" t="str">
        <f t="shared" si="28"/>
        <v>A</v>
      </c>
      <c r="X154" s="20" t="str">
        <f t="shared" si="29"/>
        <v>J</v>
      </c>
      <c r="Y154" s="20" t="str">
        <f t="shared" si="30"/>
        <v>Q</v>
      </c>
      <c r="Z154" s="20" t="str">
        <f t="shared" si="31"/>
        <v>A</v>
      </c>
      <c r="AA154" s="20" t="str">
        <f t="shared" si="32"/>
        <v>M3</v>
      </c>
    </row>
    <row r="155" spans="10:27" ht="16.5">
      <c r="J155" s="16">
        <v>151</v>
      </c>
      <c r="K155" s="19" t="s">
        <v>35</v>
      </c>
      <c r="L155" s="19" t="s">
        <v>33</v>
      </c>
      <c r="M155" s="19" t="s">
        <v>32</v>
      </c>
      <c r="N155" s="19" t="s">
        <v>35</v>
      </c>
      <c r="O155" s="19" t="s">
        <v>41</v>
      </c>
      <c r="Q155" s="20">
        <f t="shared" si="23"/>
        <v>3</v>
      </c>
      <c r="R155" s="20">
        <f t="shared" si="24"/>
        <v>6</v>
      </c>
      <c r="S155" s="20">
        <f t="shared" si="25"/>
        <v>5</v>
      </c>
      <c r="T155" s="20">
        <f t="shared" si="26"/>
        <v>3</v>
      </c>
      <c r="U155" s="20">
        <f t="shared" si="27"/>
        <v>7</v>
      </c>
      <c r="W155" s="20" t="str">
        <f t="shared" si="28"/>
        <v>M1</v>
      </c>
      <c r="X155" s="20" t="str">
        <f t="shared" si="29"/>
        <v>M4</v>
      </c>
      <c r="Y155" s="20" t="str">
        <f t="shared" si="30"/>
        <v>M3</v>
      </c>
      <c r="Z155" s="20" t="str">
        <f t="shared" si="31"/>
        <v>M1</v>
      </c>
      <c r="AA155" s="20" t="str">
        <f t="shared" si="32"/>
        <v>A</v>
      </c>
    </row>
    <row r="156" spans="10:27" ht="16.5">
      <c r="J156" s="29">
        <v>152</v>
      </c>
      <c r="K156" s="19" t="s">
        <v>33</v>
      </c>
      <c r="L156" s="19" t="s">
        <v>41</v>
      </c>
      <c r="M156" s="19" t="s">
        <v>34</v>
      </c>
      <c r="N156" s="19" t="s">
        <v>42</v>
      </c>
      <c r="O156" s="19" t="s">
        <v>35</v>
      </c>
      <c r="Q156" s="20">
        <f t="shared" si="23"/>
        <v>6</v>
      </c>
      <c r="R156" s="20">
        <f t="shared" si="24"/>
        <v>7</v>
      </c>
      <c r="S156" s="20">
        <f t="shared" si="25"/>
        <v>2</v>
      </c>
      <c r="T156" s="20">
        <f t="shared" si="26"/>
        <v>8</v>
      </c>
      <c r="U156" s="20">
        <f t="shared" si="27"/>
        <v>3</v>
      </c>
      <c r="W156" s="20" t="str">
        <f t="shared" si="28"/>
        <v>M4</v>
      </c>
      <c r="X156" s="20" t="str">
        <f t="shared" si="29"/>
        <v>A</v>
      </c>
      <c r="Y156" s="20" t="str">
        <f t="shared" si="30"/>
        <v>Scatter</v>
      </c>
      <c r="Z156" s="20" t="str">
        <f t="shared" si="31"/>
        <v>K</v>
      </c>
      <c r="AA156" s="20" t="str">
        <f t="shared" si="32"/>
        <v>M1</v>
      </c>
    </row>
    <row r="157" spans="10:27" ht="16.5">
      <c r="J157" s="29">
        <v>153</v>
      </c>
      <c r="K157" s="19" t="s">
        <v>44</v>
      </c>
      <c r="L157" s="19" t="s">
        <v>212</v>
      </c>
      <c r="M157" s="19" t="s">
        <v>32</v>
      </c>
      <c r="N157" s="19" t="s">
        <v>33</v>
      </c>
      <c r="O157" s="19" t="s">
        <v>41</v>
      </c>
      <c r="Q157" s="20">
        <f t="shared" si="23"/>
        <v>10</v>
      </c>
      <c r="R157" s="20">
        <f t="shared" si="24"/>
        <v>3</v>
      </c>
      <c r="S157" s="20">
        <f t="shared" si="25"/>
        <v>5</v>
      </c>
      <c r="T157" s="20">
        <f t="shared" si="26"/>
        <v>6</v>
      </c>
      <c r="U157" s="20">
        <f t="shared" si="27"/>
        <v>7</v>
      </c>
      <c r="W157" s="20" t="str">
        <f t="shared" si="28"/>
        <v>J</v>
      </c>
      <c r="X157" s="20" t="str">
        <f t="shared" si="29"/>
        <v>M1</v>
      </c>
      <c r="Y157" s="20" t="str">
        <f t="shared" si="30"/>
        <v>M3</v>
      </c>
      <c r="Z157" s="20" t="str">
        <f t="shared" si="31"/>
        <v>M4</v>
      </c>
      <c r="AA157" s="20" t="str">
        <f t="shared" si="32"/>
        <v>A</v>
      </c>
    </row>
    <row r="158" spans="10:27" ht="16.5">
      <c r="J158" s="29">
        <v>154</v>
      </c>
      <c r="K158" s="19" t="s">
        <v>44</v>
      </c>
      <c r="L158" s="19" t="s">
        <v>76</v>
      </c>
      <c r="M158" s="19" t="s">
        <v>41</v>
      </c>
      <c r="N158" s="19" t="s">
        <v>33</v>
      </c>
      <c r="O158" s="19" t="s">
        <v>32</v>
      </c>
      <c r="Q158" s="20">
        <f t="shared" si="23"/>
        <v>10</v>
      </c>
      <c r="R158" s="20">
        <f t="shared" si="24"/>
        <v>17</v>
      </c>
      <c r="S158" s="20">
        <f t="shared" si="25"/>
        <v>7</v>
      </c>
      <c r="T158" s="20">
        <f t="shared" si="26"/>
        <v>6</v>
      </c>
      <c r="U158" s="20">
        <f t="shared" si="27"/>
        <v>5</v>
      </c>
      <c r="W158" s="20" t="str">
        <f t="shared" si="28"/>
        <v>J</v>
      </c>
      <c r="X158" s="20" t="str">
        <f t="shared" si="29"/>
        <v>QG</v>
      </c>
      <c r="Y158" s="20" t="str">
        <f t="shared" si="30"/>
        <v>A</v>
      </c>
      <c r="Z158" s="20" t="str">
        <f t="shared" si="31"/>
        <v>M4</v>
      </c>
      <c r="AA158" s="20" t="str">
        <f t="shared" si="32"/>
        <v>M3</v>
      </c>
    </row>
    <row r="159" spans="10:27" ht="16.5">
      <c r="J159" s="16">
        <v>155</v>
      </c>
      <c r="K159" s="19" t="s">
        <v>41</v>
      </c>
      <c r="L159" s="19" t="s">
        <v>41</v>
      </c>
      <c r="M159" s="19" t="s">
        <v>138</v>
      </c>
      <c r="N159" s="19" t="s">
        <v>72</v>
      </c>
      <c r="O159" s="19" t="s">
        <v>41</v>
      </c>
      <c r="Q159" s="20">
        <f t="shared" si="23"/>
        <v>7</v>
      </c>
      <c r="R159" s="20">
        <f t="shared" si="24"/>
        <v>7</v>
      </c>
      <c r="S159" s="20">
        <f t="shared" si="25"/>
        <v>8</v>
      </c>
      <c r="T159" s="20">
        <f t="shared" si="26"/>
        <v>15</v>
      </c>
      <c r="U159" s="20">
        <f t="shared" si="27"/>
        <v>7</v>
      </c>
      <c r="W159" s="20" t="str">
        <f t="shared" si="28"/>
        <v>A</v>
      </c>
      <c r="X159" s="20" t="str">
        <f t="shared" si="29"/>
        <v>A</v>
      </c>
      <c r="Y159" s="20" t="str">
        <f t="shared" si="30"/>
        <v>K</v>
      </c>
      <c r="Z159" s="20" t="str">
        <f t="shared" si="31"/>
        <v>AG</v>
      </c>
      <c r="AA159" s="20" t="str">
        <f t="shared" si="32"/>
        <v>A</v>
      </c>
    </row>
    <row r="160" spans="10:27" ht="16.5">
      <c r="J160" s="16">
        <v>156</v>
      </c>
      <c r="K160" s="19" t="s">
        <v>44</v>
      </c>
      <c r="L160" s="19" t="s">
        <v>33</v>
      </c>
      <c r="M160" s="19" t="s">
        <v>35</v>
      </c>
      <c r="N160" s="19" t="s">
        <v>42</v>
      </c>
      <c r="O160" s="19" t="s">
        <v>43</v>
      </c>
      <c r="Q160" s="20">
        <f t="shared" si="23"/>
        <v>10</v>
      </c>
      <c r="R160" s="20">
        <f t="shared" si="24"/>
        <v>6</v>
      </c>
      <c r="S160" s="20">
        <f t="shared" si="25"/>
        <v>3</v>
      </c>
      <c r="T160" s="20">
        <f t="shared" si="26"/>
        <v>8</v>
      </c>
      <c r="U160" s="20">
        <f t="shared" si="27"/>
        <v>9</v>
      </c>
      <c r="W160" s="20" t="str">
        <f t="shared" si="28"/>
        <v>J</v>
      </c>
      <c r="X160" s="20" t="str">
        <f t="shared" si="29"/>
        <v>M4</v>
      </c>
      <c r="Y160" s="20" t="str">
        <f t="shared" si="30"/>
        <v>M1</v>
      </c>
      <c r="Z160" s="20" t="str">
        <f t="shared" si="31"/>
        <v>K</v>
      </c>
      <c r="AA160" s="20" t="str">
        <f t="shared" si="32"/>
        <v>Q</v>
      </c>
    </row>
    <row r="161" spans="10:27" ht="16.5">
      <c r="J161" s="29">
        <v>157</v>
      </c>
      <c r="K161" s="19" t="s">
        <v>43</v>
      </c>
      <c r="L161" s="19" t="s">
        <v>69</v>
      </c>
      <c r="M161" s="19" t="s">
        <v>43</v>
      </c>
      <c r="N161" s="19" t="s">
        <v>33</v>
      </c>
      <c r="O161" s="19" t="s">
        <v>33</v>
      </c>
      <c r="Q161" s="20">
        <f t="shared" si="23"/>
        <v>9</v>
      </c>
      <c r="R161" s="20">
        <f t="shared" si="24"/>
        <v>14</v>
      </c>
      <c r="S161" s="20">
        <f t="shared" si="25"/>
        <v>9</v>
      </c>
      <c r="T161" s="20">
        <f t="shared" si="26"/>
        <v>6</v>
      </c>
      <c r="U161" s="20">
        <f t="shared" si="27"/>
        <v>6</v>
      </c>
      <c r="W161" s="20" t="str">
        <f t="shared" si="28"/>
        <v>Q</v>
      </c>
      <c r="X161" s="20" t="str">
        <f t="shared" si="29"/>
        <v>M4G</v>
      </c>
      <c r="Y161" s="20" t="str">
        <f t="shared" si="30"/>
        <v>Q</v>
      </c>
      <c r="Z161" s="20" t="str">
        <f t="shared" si="31"/>
        <v>M4</v>
      </c>
      <c r="AA161" s="20" t="str">
        <f t="shared" si="32"/>
        <v>M4</v>
      </c>
    </row>
    <row r="162" spans="10:27" ht="16.5">
      <c r="J162" s="29">
        <v>158</v>
      </c>
      <c r="K162" s="19" t="s">
        <v>32</v>
      </c>
      <c r="L162" s="19" t="s">
        <v>41</v>
      </c>
      <c r="M162" s="19" t="s">
        <v>78</v>
      </c>
      <c r="N162" s="19" t="s">
        <v>32</v>
      </c>
      <c r="O162" s="19" t="s">
        <v>35</v>
      </c>
      <c r="Q162" s="20">
        <f t="shared" si="23"/>
        <v>5</v>
      </c>
      <c r="R162" s="20">
        <f t="shared" si="24"/>
        <v>7</v>
      </c>
      <c r="S162" s="20">
        <f t="shared" si="25"/>
        <v>18</v>
      </c>
      <c r="T162" s="20">
        <f t="shared" si="26"/>
        <v>5</v>
      </c>
      <c r="U162" s="20">
        <f t="shared" si="27"/>
        <v>3</v>
      </c>
      <c r="W162" s="20" t="str">
        <f t="shared" si="28"/>
        <v>M3</v>
      </c>
      <c r="X162" s="20" t="str">
        <f t="shared" si="29"/>
        <v>A</v>
      </c>
      <c r="Y162" s="20" t="str">
        <f t="shared" si="30"/>
        <v>JG</v>
      </c>
      <c r="Z162" s="20" t="str">
        <f t="shared" si="31"/>
        <v>M3</v>
      </c>
      <c r="AA162" s="20" t="str">
        <f t="shared" si="32"/>
        <v>M1</v>
      </c>
    </row>
    <row r="163" spans="10:27" ht="16.5">
      <c r="J163" s="29">
        <v>159</v>
      </c>
      <c r="K163" s="19" t="s">
        <v>44</v>
      </c>
      <c r="L163" s="19" t="s">
        <v>139</v>
      </c>
      <c r="M163" s="19" t="s">
        <v>32</v>
      </c>
      <c r="N163" s="19" t="s">
        <v>42</v>
      </c>
      <c r="O163" s="19" t="s">
        <v>42</v>
      </c>
      <c r="Q163" s="20">
        <f t="shared" si="23"/>
        <v>10</v>
      </c>
      <c r="R163" s="20">
        <f t="shared" si="24"/>
        <v>9</v>
      </c>
      <c r="S163" s="20">
        <f t="shared" si="25"/>
        <v>5</v>
      </c>
      <c r="T163" s="20">
        <f t="shared" si="26"/>
        <v>8</v>
      </c>
      <c r="U163" s="20">
        <f t="shared" si="27"/>
        <v>8</v>
      </c>
      <c r="W163" s="20" t="str">
        <f t="shared" si="28"/>
        <v>J</v>
      </c>
      <c r="X163" s="20" t="str">
        <f t="shared" si="29"/>
        <v>Q</v>
      </c>
      <c r="Y163" s="20" t="str">
        <f t="shared" si="30"/>
        <v>M3</v>
      </c>
      <c r="Z163" s="20" t="str">
        <f t="shared" si="31"/>
        <v>K</v>
      </c>
      <c r="AA163" s="20" t="str">
        <f t="shared" si="32"/>
        <v>K</v>
      </c>
    </row>
    <row r="164" spans="10:27" ht="16.5">
      <c r="J164" s="16">
        <v>160</v>
      </c>
      <c r="K164" s="19" t="s">
        <v>138</v>
      </c>
      <c r="L164" s="19" t="s">
        <v>41</v>
      </c>
      <c r="M164" s="19" t="s">
        <v>41</v>
      </c>
      <c r="N164" s="19" t="s">
        <v>76</v>
      </c>
      <c r="O164" s="19" t="s">
        <v>44</v>
      </c>
      <c r="Q164" s="20">
        <f t="shared" si="23"/>
        <v>8</v>
      </c>
      <c r="R164" s="20">
        <f t="shared" si="24"/>
        <v>7</v>
      </c>
      <c r="S164" s="20">
        <f t="shared" si="25"/>
        <v>7</v>
      </c>
      <c r="T164" s="20">
        <f t="shared" si="26"/>
        <v>17</v>
      </c>
      <c r="U164" s="20">
        <f t="shared" si="27"/>
        <v>10</v>
      </c>
      <c r="W164" s="20" t="str">
        <f t="shared" si="28"/>
        <v>K</v>
      </c>
      <c r="X164" s="20" t="str">
        <f t="shared" si="29"/>
        <v>A</v>
      </c>
      <c r="Y164" s="20" t="str">
        <f t="shared" si="30"/>
        <v>A</v>
      </c>
      <c r="Z164" s="20" t="str">
        <f t="shared" si="31"/>
        <v>QG</v>
      </c>
      <c r="AA164" s="20" t="str">
        <f t="shared" si="32"/>
        <v>J</v>
      </c>
    </row>
    <row r="165" spans="10:27" ht="16.5">
      <c r="J165" s="16">
        <v>161</v>
      </c>
      <c r="K165" s="19" t="s">
        <v>44</v>
      </c>
      <c r="L165" s="19" t="s">
        <v>76</v>
      </c>
      <c r="M165" s="19" t="s">
        <v>72</v>
      </c>
      <c r="N165" s="19" t="s">
        <v>33</v>
      </c>
      <c r="O165" s="19" t="s">
        <v>43</v>
      </c>
      <c r="Q165" s="20">
        <f t="shared" si="23"/>
        <v>10</v>
      </c>
      <c r="R165" s="20">
        <f t="shared" si="24"/>
        <v>17</v>
      </c>
      <c r="S165" s="20">
        <f t="shared" si="25"/>
        <v>15</v>
      </c>
      <c r="T165" s="20">
        <f t="shared" si="26"/>
        <v>6</v>
      </c>
      <c r="U165" s="20">
        <f t="shared" si="27"/>
        <v>9</v>
      </c>
      <c r="W165" s="20" t="str">
        <f t="shared" si="28"/>
        <v>J</v>
      </c>
      <c r="X165" s="20" t="str">
        <f t="shared" si="29"/>
        <v>QG</v>
      </c>
      <c r="Y165" s="20" t="str">
        <f t="shared" si="30"/>
        <v>AG</v>
      </c>
      <c r="Z165" s="20" t="str">
        <f t="shared" si="31"/>
        <v>M4</v>
      </c>
      <c r="AA165" s="20" t="str">
        <f t="shared" si="32"/>
        <v>Q</v>
      </c>
    </row>
    <row r="166" spans="10:27" ht="16.5">
      <c r="J166" s="29">
        <v>162</v>
      </c>
      <c r="K166" s="19" t="s">
        <v>35</v>
      </c>
      <c r="L166" s="19" t="s">
        <v>41</v>
      </c>
      <c r="M166" s="19" t="s">
        <v>32</v>
      </c>
      <c r="N166" s="19" t="s">
        <v>72</v>
      </c>
      <c r="O166" s="19" t="s">
        <v>35</v>
      </c>
      <c r="Q166" s="20">
        <f t="shared" si="23"/>
        <v>3</v>
      </c>
      <c r="R166" s="20">
        <f t="shared" si="24"/>
        <v>7</v>
      </c>
      <c r="S166" s="20">
        <f t="shared" si="25"/>
        <v>5</v>
      </c>
      <c r="T166" s="20">
        <f t="shared" si="26"/>
        <v>15</v>
      </c>
      <c r="U166" s="20">
        <f t="shared" si="27"/>
        <v>3</v>
      </c>
      <c r="W166" s="20" t="str">
        <f t="shared" si="28"/>
        <v>M1</v>
      </c>
      <c r="X166" s="20" t="str">
        <f t="shared" si="29"/>
        <v>A</v>
      </c>
      <c r="Y166" s="20" t="str">
        <f t="shared" si="30"/>
        <v>M3</v>
      </c>
      <c r="Z166" s="20" t="str">
        <f t="shared" si="31"/>
        <v>AG</v>
      </c>
      <c r="AA166" s="20" t="str">
        <f t="shared" si="32"/>
        <v>M1</v>
      </c>
    </row>
    <row r="167" spans="10:27" ht="16.5">
      <c r="J167" s="29">
        <v>163</v>
      </c>
      <c r="K167" s="19" t="s">
        <v>41</v>
      </c>
      <c r="L167" s="19" t="s">
        <v>74</v>
      </c>
      <c r="M167" s="19" t="s">
        <v>41</v>
      </c>
      <c r="N167" s="19" t="s">
        <v>69</v>
      </c>
      <c r="O167" s="19" t="s">
        <v>44</v>
      </c>
      <c r="Q167" s="20">
        <f t="shared" si="23"/>
        <v>7</v>
      </c>
      <c r="R167" s="20">
        <f t="shared" si="24"/>
        <v>16</v>
      </c>
      <c r="S167" s="20">
        <f t="shared" si="25"/>
        <v>7</v>
      </c>
      <c r="T167" s="20">
        <f t="shared" si="26"/>
        <v>14</v>
      </c>
      <c r="U167" s="20">
        <f t="shared" si="27"/>
        <v>10</v>
      </c>
      <c r="W167" s="20" t="str">
        <f t="shared" si="28"/>
        <v>A</v>
      </c>
      <c r="X167" s="20" t="str">
        <f t="shared" si="29"/>
        <v>KG</v>
      </c>
      <c r="Y167" s="20" t="str">
        <f t="shared" si="30"/>
        <v>A</v>
      </c>
      <c r="Z167" s="20" t="str">
        <f t="shared" si="31"/>
        <v>M4G</v>
      </c>
      <c r="AA167" s="20" t="str">
        <f t="shared" si="32"/>
        <v>J</v>
      </c>
    </row>
    <row r="168" spans="10:27" ht="16.5">
      <c r="J168" s="29">
        <v>164</v>
      </c>
      <c r="K168" s="19" t="s">
        <v>43</v>
      </c>
      <c r="L168" s="19" t="s">
        <v>139</v>
      </c>
      <c r="M168" s="19" t="s">
        <v>143</v>
      </c>
      <c r="N168" s="19" t="s">
        <v>43</v>
      </c>
      <c r="O168" s="19" t="s">
        <v>33</v>
      </c>
      <c r="Q168" s="20">
        <f t="shared" si="23"/>
        <v>9</v>
      </c>
      <c r="R168" s="20">
        <f t="shared" si="24"/>
        <v>9</v>
      </c>
      <c r="S168" s="20">
        <f t="shared" si="25"/>
        <v>4</v>
      </c>
      <c r="T168" s="20">
        <f t="shared" si="26"/>
        <v>9</v>
      </c>
      <c r="U168" s="20">
        <f t="shared" si="27"/>
        <v>6</v>
      </c>
      <c r="W168" s="20" t="str">
        <f t="shared" si="28"/>
        <v>Q</v>
      </c>
      <c r="X168" s="20" t="str">
        <f t="shared" si="29"/>
        <v>Q</v>
      </c>
      <c r="Y168" s="20" t="str">
        <f t="shared" si="30"/>
        <v>M2</v>
      </c>
      <c r="Z168" s="20" t="str">
        <f t="shared" si="31"/>
        <v>Q</v>
      </c>
      <c r="AA168" s="20" t="str">
        <f t="shared" si="32"/>
        <v>M4</v>
      </c>
    </row>
    <row r="169" spans="10:27" ht="16.5">
      <c r="J169" s="16">
        <v>165</v>
      </c>
      <c r="K169" s="19" t="s">
        <v>42</v>
      </c>
      <c r="L169" s="19" t="s">
        <v>142</v>
      </c>
      <c r="M169" s="19" t="s">
        <v>74</v>
      </c>
      <c r="N169" s="19" t="s">
        <v>41</v>
      </c>
      <c r="O169" s="19" t="s">
        <v>43</v>
      </c>
      <c r="Q169" s="20">
        <f t="shared" si="23"/>
        <v>8</v>
      </c>
      <c r="R169" s="20">
        <f t="shared" si="24"/>
        <v>5</v>
      </c>
      <c r="S169" s="20">
        <f t="shared" si="25"/>
        <v>16</v>
      </c>
      <c r="T169" s="20">
        <f t="shared" si="26"/>
        <v>7</v>
      </c>
      <c r="U169" s="20">
        <f t="shared" si="27"/>
        <v>9</v>
      </c>
      <c r="W169" s="20" t="str">
        <f t="shared" si="28"/>
        <v>K</v>
      </c>
      <c r="X169" s="20" t="str">
        <f t="shared" si="29"/>
        <v>M3</v>
      </c>
      <c r="Y169" s="20" t="str">
        <f t="shared" si="30"/>
        <v>KG</v>
      </c>
      <c r="Z169" s="20" t="str">
        <f t="shared" si="31"/>
        <v>A</v>
      </c>
      <c r="AA169" s="20" t="str">
        <f t="shared" si="32"/>
        <v>Q</v>
      </c>
    </row>
    <row r="170" spans="10:27" ht="16.5">
      <c r="J170" s="16">
        <v>166</v>
      </c>
      <c r="K170" s="19" t="s">
        <v>137</v>
      </c>
      <c r="L170" s="19" t="s">
        <v>41</v>
      </c>
      <c r="M170" s="19" t="s">
        <v>43</v>
      </c>
      <c r="N170" s="19" t="s">
        <v>33</v>
      </c>
      <c r="O170" s="19" t="s">
        <v>41</v>
      </c>
      <c r="Q170" s="20">
        <f t="shared" si="23"/>
        <v>7</v>
      </c>
      <c r="R170" s="20">
        <f t="shared" si="24"/>
        <v>7</v>
      </c>
      <c r="S170" s="20">
        <f t="shared" si="25"/>
        <v>9</v>
      </c>
      <c r="T170" s="20">
        <f t="shared" si="26"/>
        <v>6</v>
      </c>
      <c r="U170" s="20">
        <f t="shared" si="27"/>
        <v>7</v>
      </c>
      <c r="W170" s="20" t="str">
        <f t="shared" si="28"/>
        <v>A</v>
      </c>
      <c r="X170" s="20" t="str">
        <f t="shared" si="29"/>
        <v>A</v>
      </c>
      <c r="Y170" s="20" t="str">
        <f t="shared" si="30"/>
        <v>Q</v>
      </c>
      <c r="Z170" s="20" t="str">
        <f t="shared" si="31"/>
        <v>M4</v>
      </c>
      <c r="AA170" s="20" t="str">
        <f t="shared" si="32"/>
        <v>A</v>
      </c>
    </row>
    <row r="171" spans="10:27" ht="16.5">
      <c r="J171" s="29">
        <v>167</v>
      </c>
      <c r="K171" s="19" t="s">
        <v>44</v>
      </c>
      <c r="L171" s="19" t="s">
        <v>212</v>
      </c>
      <c r="M171" s="19" t="s">
        <v>78</v>
      </c>
      <c r="N171" s="19" t="s">
        <v>33</v>
      </c>
      <c r="O171" s="19" t="s">
        <v>43</v>
      </c>
      <c r="Q171" s="20">
        <f t="shared" si="23"/>
        <v>10</v>
      </c>
      <c r="R171" s="20">
        <f t="shared" si="24"/>
        <v>3</v>
      </c>
      <c r="S171" s="20">
        <f t="shared" si="25"/>
        <v>18</v>
      </c>
      <c r="T171" s="20">
        <f t="shared" si="26"/>
        <v>6</v>
      </c>
      <c r="U171" s="20">
        <f t="shared" si="27"/>
        <v>9</v>
      </c>
      <c r="W171" s="20" t="str">
        <f t="shared" si="28"/>
        <v>J</v>
      </c>
      <c r="X171" s="20" t="str">
        <f t="shared" si="29"/>
        <v>M1</v>
      </c>
      <c r="Y171" s="20" t="str">
        <f t="shared" si="30"/>
        <v>JG</v>
      </c>
      <c r="Z171" s="20" t="str">
        <f t="shared" si="31"/>
        <v>M4</v>
      </c>
      <c r="AA171" s="20" t="str">
        <f t="shared" si="32"/>
        <v>Q</v>
      </c>
    </row>
    <row r="172" spans="10:27" ht="16.5">
      <c r="J172" s="29">
        <v>168</v>
      </c>
      <c r="K172" s="19" t="s">
        <v>42</v>
      </c>
      <c r="L172" s="19" t="s">
        <v>42</v>
      </c>
      <c r="M172" s="19" t="s">
        <v>43</v>
      </c>
      <c r="N172" s="19" t="s">
        <v>68</v>
      </c>
      <c r="O172" s="19" t="s">
        <v>35</v>
      </c>
      <c r="Q172" s="20">
        <f t="shared" si="23"/>
        <v>8</v>
      </c>
      <c r="R172" s="20">
        <f t="shared" si="24"/>
        <v>8</v>
      </c>
      <c r="S172" s="20">
        <f t="shared" si="25"/>
        <v>9</v>
      </c>
      <c r="T172" s="20">
        <f t="shared" si="26"/>
        <v>13</v>
      </c>
      <c r="U172" s="20">
        <f t="shared" si="27"/>
        <v>3</v>
      </c>
      <c r="W172" s="20" t="str">
        <f t="shared" si="28"/>
        <v>K</v>
      </c>
      <c r="X172" s="20" t="str">
        <f t="shared" si="29"/>
        <v>K</v>
      </c>
      <c r="Y172" s="20" t="str">
        <f t="shared" si="30"/>
        <v>Q</v>
      </c>
      <c r="Z172" s="20" t="str">
        <f t="shared" si="31"/>
        <v>M3G</v>
      </c>
      <c r="AA172" s="20" t="str">
        <f t="shared" si="32"/>
        <v>M1</v>
      </c>
    </row>
    <row r="173" spans="10:27" ht="16.5">
      <c r="J173" s="29">
        <v>169</v>
      </c>
      <c r="K173" s="19" t="s">
        <v>41</v>
      </c>
      <c r="L173" s="19" t="s">
        <v>68</v>
      </c>
      <c r="M173" s="19" t="s">
        <v>41</v>
      </c>
      <c r="N173" s="19" t="s">
        <v>42</v>
      </c>
      <c r="O173" s="19" t="s">
        <v>44</v>
      </c>
      <c r="Q173" s="20">
        <f t="shared" si="23"/>
        <v>7</v>
      </c>
      <c r="R173" s="20">
        <f t="shared" si="24"/>
        <v>13</v>
      </c>
      <c r="S173" s="20">
        <f t="shared" si="25"/>
        <v>7</v>
      </c>
      <c r="T173" s="20">
        <f t="shared" si="26"/>
        <v>8</v>
      </c>
      <c r="U173" s="20">
        <f t="shared" si="27"/>
        <v>10</v>
      </c>
      <c r="W173" s="20" t="str">
        <f t="shared" si="28"/>
        <v>A</v>
      </c>
      <c r="X173" s="20" t="str">
        <f t="shared" si="29"/>
        <v>M3G</v>
      </c>
      <c r="Y173" s="20" t="str">
        <f t="shared" si="30"/>
        <v>A</v>
      </c>
      <c r="Z173" s="20" t="str">
        <f t="shared" si="31"/>
        <v>K</v>
      </c>
      <c r="AA173" s="20" t="str">
        <f t="shared" si="32"/>
        <v>J</v>
      </c>
    </row>
    <row r="174" spans="10:27" ht="16.5">
      <c r="J174" s="16">
        <v>170</v>
      </c>
      <c r="K174" s="19" t="s">
        <v>36</v>
      </c>
      <c r="L174" s="19" t="s">
        <v>142</v>
      </c>
      <c r="M174" s="19" t="s">
        <v>143</v>
      </c>
      <c r="N174" s="19" t="s">
        <v>44</v>
      </c>
      <c r="O174" s="19" t="s">
        <v>33</v>
      </c>
      <c r="Q174" s="20">
        <f t="shared" si="23"/>
        <v>4</v>
      </c>
      <c r="R174" s="20">
        <f t="shared" si="24"/>
        <v>5</v>
      </c>
      <c r="S174" s="20">
        <f t="shared" si="25"/>
        <v>4</v>
      </c>
      <c r="T174" s="20">
        <f t="shared" si="26"/>
        <v>10</v>
      </c>
      <c r="U174" s="20">
        <f t="shared" si="27"/>
        <v>6</v>
      </c>
      <c r="W174" s="20" t="str">
        <f t="shared" si="28"/>
        <v>M2</v>
      </c>
      <c r="X174" s="20" t="str">
        <f t="shared" si="29"/>
        <v>M3</v>
      </c>
      <c r="Y174" s="20" t="str">
        <f t="shared" si="30"/>
        <v>M2</v>
      </c>
      <c r="Z174" s="20" t="str">
        <f t="shared" si="31"/>
        <v>J</v>
      </c>
      <c r="AA174" s="20" t="str">
        <f t="shared" si="32"/>
        <v>M4</v>
      </c>
    </row>
    <row r="175" spans="10:27" ht="16.5">
      <c r="J175" s="16">
        <v>171</v>
      </c>
      <c r="K175" s="19" t="s">
        <v>42</v>
      </c>
      <c r="L175" s="19" t="s">
        <v>41</v>
      </c>
      <c r="M175" s="19" t="s">
        <v>78</v>
      </c>
      <c r="N175" s="19" t="s">
        <v>42</v>
      </c>
      <c r="O175" s="19" t="s">
        <v>33</v>
      </c>
      <c r="Q175" s="20">
        <f t="shared" si="23"/>
        <v>8</v>
      </c>
      <c r="R175" s="20">
        <f t="shared" si="24"/>
        <v>7</v>
      </c>
      <c r="S175" s="20">
        <f t="shared" si="25"/>
        <v>18</v>
      </c>
      <c r="T175" s="20">
        <f t="shared" si="26"/>
        <v>8</v>
      </c>
      <c r="U175" s="20">
        <f t="shared" si="27"/>
        <v>6</v>
      </c>
      <c r="W175" s="20" t="str">
        <f t="shared" si="28"/>
        <v>K</v>
      </c>
      <c r="X175" s="20" t="str">
        <f t="shared" si="29"/>
        <v>A</v>
      </c>
      <c r="Y175" s="20" t="str">
        <f t="shared" si="30"/>
        <v>JG</v>
      </c>
      <c r="Z175" s="20" t="str">
        <f t="shared" si="31"/>
        <v>K</v>
      </c>
      <c r="AA175" s="20" t="str">
        <f t="shared" si="32"/>
        <v>M4</v>
      </c>
    </row>
    <row r="176" spans="10:27" ht="16.5">
      <c r="J176" s="29">
        <v>172</v>
      </c>
      <c r="K176" s="19" t="s">
        <v>42</v>
      </c>
      <c r="L176" s="19" t="s">
        <v>212</v>
      </c>
      <c r="M176" s="19" t="s">
        <v>138</v>
      </c>
      <c r="N176" s="19" t="s">
        <v>35</v>
      </c>
      <c r="O176" s="19" t="s">
        <v>44</v>
      </c>
      <c r="Q176" s="20">
        <f t="shared" si="23"/>
        <v>8</v>
      </c>
      <c r="R176" s="20">
        <f t="shared" si="24"/>
        <v>3</v>
      </c>
      <c r="S176" s="20">
        <f t="shared" si="25"/>
        <v>8</v>
      </c>
      <c r="T176" s="20">
        <f t="shared" si="26"/>
        <v>3</v>
      </c>
      <c r="U176" s="20">
        <f t="shared" si="27"/>
        <v>10</v>
      </c>
      <c r="W176" s="20" t="str">
        <f t="shared" si="28"/>
        <v>K</v>
      </c>
      <c r="X176" s="20" t="str">
        <f t="shared" si="29"/>
        <v>M1</v>
      </c>
      <c r="Y176" s="20" t="str">
        <f t="shared" si="30"/>
        <v>K</v>
      </c>
      <c r="Z176" s="20" t="str">
        <f t="shared" si="31"/>
        <v>M1</v>
      </c>
      <c r="AA176" s="20" t="str">
        <f t="shared" si="32"/>
        <v>J</v>
      </c>
    </row>
    <row r="177" spans="10:27" ht="16.5">
      <c r="J177" s="29">
        <v>173</v>
      </c>
      <c r="K177" s="19" t="s">
        <v>36</v>
      </c>
      <c r="L177" s="19" t="s">
        <v>72</v>
      </c>
      <c r="M177" s="19" t="s">
        <v>41</v>
      </c>
      <c r="N177" s="19" t="s">
        <v>35</v>
      </c>
      <c r="O177" s="19" t="s">
        <v>32</v>
      </c>
      <c r="Q177" s="20">
        <f t="shared" si="23"/>
        <v>4</v>
      </c>
      <c r="R177" s="20">
        <f t="shared" si="24"/>
        <v>15</v>
      </c>
      <c r="S177" s="20">
        <f t="shared" si="25"/>
        <v>7</v>
      </c>
      <c r="T177" s="20">
        <f t="shared" si="26"/>
        <v>3</v>
      </c>
      <c r="U177" s="20">
        <f t="shared" si="27"/>
        <v>5</v>
      </c>
      <c r="W177" s="20" t="str">
        <f t="shared" si="28"/>
        <v>M2</v>
      </c>
      <c r="X177" s="20" t="str">
        <f t="shared" si="29"/>
        <v>AG</v>
      </c>
      <c r="Y177" s="20" t="str">
        <f t="shared" si="30"/>
        <v>A</v>
      </c>
      <c r="Z177" s="20" t="str">
        <f t="shared" si="31"/>
        <v>M1</v>
      </c>
      <c r="AA177" s="20" t="str">
        <f t="shared" si="32"/>
        <v>M3</v>
      </c>
    </row>
    <row r="178" spans="10:27" ht="16.5">
      <c r="J178" s="29">
        <v>174</v>
      </c>
      <c r="K178" s="19" t="s">
        <v>44</v>
      </c>
      <c r="L178" s="19" t="s">
        <v>42</v>
      </c>
      <c r="M178" s="19" t="s">
        <v>35</v>
      </c>
      <c r="N178" s="19" t="s">
        <v>42</v>
      </c>
      <c r="O178" s="19" t="s">
        <v>41</v>
      </c>
      <c r="Q178" s="20">
        <f t="shared" si="23"/>
        <v>10</v>
      </c>
      <c r="R178" s="20">
        <f t="shared" si="24"/>
        <v>8</v>
      </c>
      <c r="S178" s="20">
        <f t="shared" si="25"/>
        <v>3</v>
      </c>
      <c r="T178" s="20">
        <f t="shared" si="26"/>
        <v>8</v>
      </c>
      <c r="U178" s="20">
        <f t="shared" si="27"/>
        <v>7</v>
      </c>
      <c r="W178" s="20" t="str">
        <f t="shared" si="28"/>
        <v>J</v>
      </c>
      <c r="X178" s="20" t="str">
        <f t="shared" si="29"/>
        <v>K</v>
      </c>
      <c r="Y178" s="20" t="str">
        <f t="shared" si="30"/>
        <v>M1</v>
      </c>
      <c r="Z178" s="20" t="str">
        <f t="shared" si="31"/>
        <v>K</v>
      </c>
      <c r="AA178" s="20" t="str">
        <f t="shared" si="32"/>
        <v>A</v>
      </c>
    </row>
    <row r="179" spans="10:27" ht="16.5">
      <c r="J179" s="16">
        <v>175</v>
      </c>
      <c r="K179" s="19" t="s">
        <v>35</v>
      </c>
      <c r="L179" s="19" t="s">
        <v>41</v>
      </c>
      <c r="M179" s="19" t="s">
        <v>32</v>
      </c>
      <c r="N179" s="19" t="s">
        <v>43</v>
      </c>
      <c r="O179" s="19" t="s">
        <v>44</v>
      </c>
      <c r="Q179" s="20">
        <f t="shared" si="23"/>
        <v>3</v>
      </c>
      <c r="R179" s="20">
        <f t="shared" si="24"/>
        <v>7</v>
      </c>
      <c r="S179" s="20">
        <f t="shared" si="25"/>
        <v>5</v>
      </c>
      <c r="T179" s="20">
        <f t="shared" si="26"/>
        <v>9</v>
      </c>
      <c r="U179" s="20">
        <f t="shared" si="27"/>
        <v>10</v>
      </c>
      <c r="W179" s="20" t="str">
        <f t="shared" si="28"/>
        <v>M1</v>
      </c>
      <c r="X179" s="20" t="str">
        <f t="shared" si="29"/>
        <v>A</v>
      </c>
      <c r="Y179" s="20" t="str">
        <f t="shared" si="30"/>
        <v>M3</v>
      </c>
      <c r="Z179" s="20" t="str">
        <f t="shared" si="31"/>
        <v>Q</v>
      </c>
      <c r="AA179" s="20" t="str">
        <f t="shared" si="32"/>
        <v>J</v>
      </c>
    </row>
    <row r="180" spans="10:27" ht="16.5">
      <c r="J180" s="16">
        <v>176</v>
      </c>
      <c r="K180" s="19" t="s">
        <v>44</v>
      </c>
      <c r="L180" s="19" t="s">
        <v>142</v>
      </c>
      <c r="M180" s="19" t="s">
        <v>143</v>
      </c>
      <c r="N180" s="19" t="s">
        <v>43</v>
      </c>
      <c r="O180" s="19" t="s">
        <v>33</v>
      </c>
      <c r="Q180" s="20">
        <f t="shared" si="23"/>
        <v>10</v>
      </c>
      <c r="R180" s="20">
        <f t="shared" si="24"/>
        <v>5</v>
      </c>
      <c r="S180" s="20">
        <f t="shared" si="25"/>
        <v>4</v>
      </c>
      <c r="T180" s="20">
        <f t="shared" si="26"/>
        <v>9</v>
      </c>
      <c r="U180" s="20">
        <f t="shared" si="27"/>
        <v>6</v>
      </c>
      <c r="W180" s="20" t="str">
        <f t="shared" si="28"/>
        <v>J</v>
      </c>
      <c r="X180" s="20" t="str">
        <f t="shared" si="29"/>
        <v>M3</v>
      </c>
      <c r="Y180" s="20" t="str">
        <f t="shared" si="30"/>
        <v>M2</v>
      </c>
      <c r="Z180" s="20" t="str">
        <f t="shared" si="31"/>
        <v>Q</v>
      </c>
      <c r="AA180" s="20" t="str">
        <f t="shared" si="32"/>
        <v>M4</v>
      </c>
    </row>
    <row r="181" spans="10:27" ht="16.5">
      <c r="J181" s="29">
        <v>177</v>
      </c>
      <c r="K181" s="19" t="s">
        <v>36</v>
      </c>
      <c r="L181" s="19" t="s">
        <v>41</v>
      </c>
      <c r="M181" s="19" t="s">
        <v>74</v>
      </c>
      <c r="N181" s="19" t="s">
        <v>137</v>
      </c>
      <c r="O181" s="19" t="s">
        <v>32</v>
      </c>
      <c r="Q181" s="20">
        <f t="shared" si="23"/>
        <v>4</v>
      </c>
      <c r="R181" s="20">
        <f t="shared" si="24"/>
        <v>7</v>
      </c>
      <c r="S181" s="20">
        <f t="shared" si="25"/>
        <v>16</v>
      </c>
      <c r="T181" s="20">
        <f t="shared" si="26"/>
        <v>7</v>
      </c>
      <c r="U181" s="20">
        <f t="shared" si="27"/>
        <v>5</v>
      </c>
      <c r="W181" s="20" t="str">
        <f t="shared" si="28"/>
        <v>M2</v>
      </c>
      <c r="X181" s="20" t="str">
        <f t="shared" si="29"/>
        <v>A</v>
      </c>
      <c r="Y181" s="20" t="str">
        <f t="shared" si="30"/>
        <v>KG</v>
      </c>
      <c r="Z181" s="20" t="str">
        <f t="shared" si="31"/>
        <v>A</v>
      </c>
      <c r="AA181" s="20" t="str">
        <f t="shared" si="32"/>
        <v>M3</v>
      </c>
    </row>
    <row r="182" spans="10:27" ht="16.5">
      <c r="J182" s="29">
        <v>178</v>
      </c>
      <c r="K182" s="19" t="s">
        <v>44</v>
      </c>
      <c r="L182" s="19" t="s">
        <v>78</v>
      </c>
      <c r="M182" s="19" t="s">
        <v>43</v>
      </c>
      <c r="N182" s="19" t="s">
        <v>36</v>
      </c>
      <c r="O182" s="19" t="s">
        <v>36</v>
      </c>
      <c r="Q182" s="20">
        <f t="shared" si="23"/>
        <v>10</v>
      </c>
      <c r="R182" s="20">
        <f t="shared" si="24"/>
        <v>18</v>
      </c>
      <c r="S182" s="20">
        <f t="shared" si="25"/>
        <v>9</v>
      </c>
      <c r="T182" s="20">
        <f t="shared" si="26"/>
        <v>4</v>
      </c>
      <c r="U182" s="20">
        <f t="shared" si="27"/>
        <v>4</v>
      </c>
      <c r="W182" s="20" t="str">
        <f t="shared" si="28"/>
        <v>J</v>
      </c>
      <c r="X182" s="20" t="str">
        <f t="shared" si="29"/>
        <v>JG</v>
      </c>
      <c r="Y182" s="20" t="str">
        <f t="shared" si="30"/>
        <v>Q</v>
      </c>
      <c r="Z182" s="20" t="str">
        <f t="shared" si="31"/>
        <v>M2</v>
      </c>
      <c r="AA182" s="20" t="str">
        <f t="shared" si="32"/>
        <v>M2</v>
      </c>
    </row>
    <row r="183" spans="10:27" ht="16.5">
      <c r="J183" s="29">
        <v>179</v>
      </c>
      <c r="K183" s="19" t="s">
        <v>138</v>
      </c>
      <c r="L183" s="19" t="s">
        <v>142</v>
      </c>
      <c r="M183" s="19" t="s">
        <v>32</v>
      </c>
      <c r="N183" s="19" t="s">
        <v>35</v>
      </c>
      <c r="O183" s="19" t="s">
        <v>32</v>
      </c>
      <c r="Q183" s="20">
        <f t="shared" si="23"/>
        <v>8</v>
      </c>
      <c r="R183" s="20">
        <f t="shared" si="24"/>
        <v>5</v>
      </c>
      <c r="S183" s="20">
        <f t="shared" si="25"/>
        <v>5</v>
      </c>
      <c r="T183" s="20">
        <f t="shared" si="26"/>
        <v>3</v>
      </c>
      <c r="U183" s="20">
        <f t="shared" si="27"/>
        <v>5</v>
      </c>
      <c r="W183" s="20" t="str">
        <f t="shared" si="28"/>
        <v>K</v>
      </c>
      <c r="X183" s="20" t="str">
        <f t="shared" si="29"/>
        <v>M3</v>
      </c>
      <c r="Y183" s="20" t="str">
        <f t="shared" si="30"/>
        <v>M3</v>
      </c>
      <c r="Z183" s="20" t="str">
        <f t="shared" si="31"/>
        <v>M1</v>
      </c>
      <c r="AA183" s="20" t="str">
        <f t="shared" si="32"/>
        <v>M3</v>
      </c>
    </row>
    <row r="184" spans="10:27" ht="16.5">
      <c r="J184" s="16">
        <v>180</v>
      </c>
      <c r="K184" s="19" t="s">
        <v>33</v>
      </c>
      <c r="L184" s="19" t="s">
        <v>33</v>
      </c>
      <c r="M184" s="19" t="s">
        <v>41</v>
      </c>
      <c r="N184" s="19" t="s">
        <v>75</v>
      </c>
      <c r="O184" s="19" t="s">
        <v>41</v>
      </c>
      <c r="Q184" s="20">
        <f t="shared" si="23"/>
        <v>6</v>
      </c>
      <c r="R184" s="20">
        <f t="shared" si="24"/>
        <v>6</v>
      </c>
      <c r="S184" s="20">
        <f t="shared" si="25"/>
        <v>7</v>
      </c>
      <c r="T184" s="20">
        <f t="shared" si="26"/>
        <v>17</v>
      </c>
      <c r="U184" s="20">
        <f t="shared" si="27"/>
        <v>7</v>
      </c>
      <c r="W184" s="20" t="str">
        <f t="shared" si="28"/>
        <v>M4</v>
      </c>
      <c r="X184" s="20" t="str">
        <f t="shared" si="29"/>
        <v>M4</v>
      </c>
      <c r="Y184" s="20" t="str">
        <f t="shared" si="30"/>
        <v>A</v>
      </c>
      <c r="Z184" s="20" t="str">
        <f t="shared" si="31"/>
        <v>QG</v>
      </c>
      <c r="AA184" s="20" t="str">
        <f t="shared" si="32"/>
        <v>A</v>
      </c>
    </row>
    <row r="185" spans="10:27" ht="16.5">
      <c r="J185" s="16">
        <v>181</v>
      </c>
      <c r="K185" s="19" t="s">
        <v>33</v>
      </c>
      <c r="L185" s="19" t="s">
        <v>41</v>
      </c>
      <c r="M185" s="19" t="s">
        <v>70</v>
      </c>
      <c r="N185" s="19" t="s">
        <v>42</v>
      </c>
      <c r="O185" s="19" t="s">
        <v>41</v>
      </c>
      <c r="Q185" s="20">
        <f t="shared" si="23"/>
        <v>6</v>
      </c>
      <c r="R185" s="20">
        <f t="shared" si="24"/>
        <v>7</v>
      </c>
      <c r="S185" s="20">
        <f t="shared" si="25"/>
        <v>14</v>
      </c>
      <c r="T185" s="20">
        <f t="shared" si="26"/>
        <v>8</v>
      </c>
      <c r="U185" s="20">
        <f t="shared" si="27"/>
        <v>7</v>
      </c>
      <c r="W185" s="20" t="str">
        <f t="shared" si="28"/>
        <v>M4</v>
      </c>
      <c r="X185" s="20" t="str">
        <f t="shared" si="29"/>
        <v>A</v>
      </c>
      <c r="Y185" s="20" t="str">
        <f t="shared" si="30"/>
        <v>M4G</v>
      </c>
      <c r="Z185" s="20" t="str">
        <f t="shared" si="31"/>
        <v>K</v>
      </c>
      <c r="AA185" s="20" t="str">
        <f t="shared" si="32"/>
        <v>A</v>
      </c>
    </row>
    <row r="186" spans="10:27" ht="16.5">
      <c r="J186" s="29">
        <v>182</v>
      </c>
      <c r="K186" s="19" t="s">
        <v>41</v>
      </c>
      <c r="L186" s="19" t="s">
        <v>76</v>
      </c>
      <c r="M186" s="19" t="s">
        <v>141</v>
      </c>
      <c r="N186" s="19" t="s">
        <v>36</v>
      </c>
      <c r="O186" s="19" t="s">
        <v>33</v>
      </c>
      <c r="Q186" s="20">
        <f t="shared" si="23"/>
        <v>7</v>
      </c>
      <c r="R186" s="20">
        <f t="shared" si="24"/>
        <v>17</v>
      </c>
      <c r="S186" s="20">
        <f t="shared" si="25"/>
        <v>6</v>
      </c>
      <c r="T186" s="20">
        <f t="shared" si="26"/>
        <v>4</v>
      </c>
      <c r="U186" s="20">
        <f t="shared" si="27"/>
        <v>6</v>
      </c>
      <c r="W186" s="20" t="str">
        <f t="shared" si="28"/>
        <v>A</v>
      </c>
      <c r="X186" s="20" t="str">
        <f t="shared" si="29"/>
        <v>QG</v>
      </c>
      <c r="Y186" s="20" t="str">
        <f t="shared" si="30"/>
        <v>M4</v>
      </c>
      <c r="Z186" s="20" t="str">
        <f t="shared" si="31"/>
        <v>M2</v>
      </c>
      <c r="AA186" s="20" t="str">
        <f t="shared" si="32"/>
        <v>M4</v>
      </c>
    </row>
    <row r="187" spans="10:27" ht="16.5">
      <c r="J187" s="29">
        <v>183</v>
      </c>
      <c r="K187" s="19" t="s">
        <v>41</v>
      </c>
      <c r="L187" s="19" t="s">
        <v>41</v>
      </c>
      <c r="M187" s="19" t="s">
        <v>138</v>
      </c>
      <c r="N187" s="19" t="s">
        <v>137</v>
      </c>
      <c r="O187" s="19" t="s">
        <v>42</v>
      </c>
      <c r="Q187" s="20">
        <f t="shared" si="23"/>
        <v>7</v>
      </c>
      <c r="R187" s="20">
        <f t="shared" si="24"/>
        <v>7</v>
      </c>
      <c r="S187" s="20">
        <f t="shared" si="25"/>
        <v>8</v>
      </c>
      <c r="T187" s="20">
        <f t="shared" si="26"/>
        <v>7</v>
      </c>
      <c r="U187" s="20">
        <f t="shared" si="27"/>
        <v>8</v>
      </c>
      <c r="W187" s="20" t="str">
        <f t="shared" si="28"/>
        <v>A</v>
      </c>
      <c r="X187" s="20" t="str">
        <f t="shared" si="29"/>
        <v>A</v>
      </c>
      <c r="Y187" s="20" t="str">
        <f t="shared" si="30"/>
        <v>K</v>
      </c>
      <c r="Z187" s="20" t="str">
        <f t="shared" si="31"/>
        <v>A</v>
      </c>
      <c r="AA187" s="20" t="str">
        <f t="shared" si="32"/>
        <v>K</v>
      </c>
    </row>
    <row r="188" spans="10:27" ht="16.5">
      <c r="J188" s="29">
        <v>184</v>
      </c>
      <c r="K188" s="19" t="s">
        <v>138</v>
      </c>
      <c r="L188" s="19" t="s">
        <v>36</v>
      </c>
      <c r="M188" s="19" t="s">
        <v>72</v>
      </c>
      <c r="N188" s="19" t="s">
        <v>64</v>
      </c>
      <c r="O188" s="19" t="s">
        <v>35</v>
      </c>
      <c r="Q188" s="20">
        <f t="shared" si="23"/>
        <v>8</v>
      </c>
      <c r="R188" s="20">
        <f t="shared" si="24"/>
        <v>4</v>
      </c>
      <c r="S188" s="20">
        <f t="shared" si="25"/>
        <v>15</v>
      </c>
      <c r="T188" s="20">
        <f t="shared" si="26"/>
        <v>11</v>
      </c>
      <c r="U188" s="20">
        <f t="shared" si="27"/>
        <v>3</v>
      </c>
      <c r="W188" s="20" t="str">
        <f t="shared" si="28"/>
        <v>K</v>
      </c>
      <c r="X188" s="20" t="str">
        <f t="shared" si="29"/>
        <v>M2</v>
      </c>
      <c r="Y188" s="20" t="str">
        <f t="shared" si="30"/>
        <v>AG</v>
      </c>
      <c r="Z188" s="20" t="str">
        <f t="shared" si="31"/>
        <v>M1G</v>
      </c>
      <c r="AA188" s="20" t="str">
        <f t="shared" si="32"/>
        <v>M1</v>
      </c>
    </row>
    <row r="189" spans="10:27" ht="16.5">
      <c r="J189" s="16">
        <v>185</v>
      </c>
      <c r="K189" s="19" t="s">
        <v>35</v>
      </c>
      <c r="L189" s="19" t="s">
        <v>139</v>
      </c>
      <c r="M189" s="19" t="s">
        <v>140</v>
      </c>
      <c r="N189" s="19" t="s">
        <v>42</v>
      </c>
      <c r="O189" s="19" t="s">
        <v>42</v>
      </c>
      <c r="Q189" s="20">
        <f t="shared" si="23"/>
        <v>3</v>
      </c>
      <c r="R189" s="20">
        <f t="shared" si="24"/>
        <v>9</v>
      </c>
      <c r="S189" s="20">
        <f t="shared" si="25"/>
        <v>10</v>
      </c>
      <c r="T189" s="20">
        <f t="shared" si="26"/>
        <v>8</v>
      </c>
      <c r="U189" s="20">
        <f t="shared" si="27"/>
        <v>8</v>
      </c>
      <c r="W189" s="20" t="str">
        <f t="shared" si="28"/>
        <v>M1</v>
      </c>
      <c r="X189" s="20" t="str">
        <f t="shared" si="29"/>
        <v>Q</v>
      </c>
      <c r="Y189" s="20" t="str">
        <f t="shared" si="30"/>
        <v>J</v>
      </c>
      <c r="Z189" s="20" t="str">
        <f t="shared" si="31"/>
        <v>K</v>
      </c>
      <c r="AA189" s="20" t="str">
        <f t="shared" si="32"/>
        <v>K</v>
      </c>
    </row>
    <row r="190" spans="10:27" ht="16.5">
      <c r="J190" s="16">
        <v>186</v>
      </c>
      <c r="K190" s="19" t="s">
        <v>44</v>
      </c>
      <c r="L190" s="19" t="s">
        <v>33</v>
      </c>
      <c r="M190" s="19" t="s">
        <v>140</v>
      </c>
      <c r="N190" s="19" t="s">
        <v>33</v>
      </c>
      <c r="O190" s="19" t="s">
        <v>43</v>
      </c>
      <c r="Q190" s="20">
        <f t="shared" si="23"/>
        <v>10</v>
      </c>
      <c r="R190" s="20">
        <f t="shared" si="24"/>
        <v>6</v>
      </c>
      <c r="S190" s="20">
        <f t="shared" si="25"/>
        <v>10</v>
      </c>
      <c r="T190" s="20">
        <f t="shared" si="26"/>
        <v>6</v>
      </c>
      <c r="U190" s="20">
        <f t="shared" si="27"/>
        <v>9</v>
      </c>
      <c r="W190" s="20" t="str">
        <f t="shared" si="28"/>
        <v>J</v>
      </c>
      <c r="X190" s="20" t="str">
        <f t="shared" si="29"/>
        <v>M4</v>
      </c>
      <c r="Y190" s="20" t="str">
        <f t="shared" si="30"/>
        <v>J</v>
      </c>
      <c r="Z190" s="20" t="str">
        <f t="shared" si="31"/>
        <v>M4</v>
      </c>
      <c r="AA190" s="20" t="str">
        <f t="shared" si="32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41</v>
      </c>
      <c r="N191" s="19" t="s">
        <v>43</v>
      </c>
      <c r="O191" s="19" t="s">
        <v>42</v>
      </c>
      <c r="Q191" s="20">
        <f t="shared" si="23"/>
        <v>4</v>
      </c>
      <c r="R191" s="20">
        <f t="shared" si="24"/>
        <v>7</v>
      </c>
      <c r="S191" s="20">
        <f t="shared" si="25"/>
        <v>7</v>
      </c>
      <c r="T191" s="20">
        <f t="shared" si="26"/>
        <v>9</v>
      </c>
      <c r="U191" s="20">
        <f t="shared" si="27"/>
        <v>8</v>
      </c>
      <c r="W191" s="20" t="str">
        <f t="shared" si="28"/>
        <v>M2</v>
      </c>
      <c r="X191" s="20" t="str">
        <f t="shared" si="29"/>
        <v>A</v>
      </c>
      <c r="Y191" s="20" t="str">
        <f t="shared" si="30"/>
        <v>A</v>
      </c>
      <c r="Z191" s="20" t="str">
        <f t="shared" si="31"/>
        <v>Q</v>
      </c>
      <c r="AA191" s="20" t="str">
        <f t="shared" si="32"/>
        <v>K</v>
      </c>
    </row>
    <row r="192" spans="10:27" ht="16.5">
      <c r="J192" s="29">
        <v>188</v>
      </c>
      <c r="K192" s="19" t="s">
        <v>32</v>
      </c>
      <c r="L192" s="19" t="s">
        <v>74</v>
      </c>
      <c r="M192" s="19" t="s">
        <v>32</v>
      </c>
      <c r="N192" s="19" t="s">
        <v>42</v>
      </c>
      <c r="O192" s="19" t="s">
        <v>36</v>
      </c>
      <c r="Q192" s="20">
        <f t="shared" si="23"/>
        <v>5</v>
      </c>
      <c r="R192" s="20">
        <f t="shared" si="24"/>
        <v>16</v>
      </c>
      <c r="S192" s="20">
        <f t="shared" si="25"/>
        <v>5</v>
      </c>
      <c r="T192" s="20">
        <f t="shared" si="26"/>
        <v>8</v>
      </c>
      <c r="U192" s="20">
        <f t="shared" si="27"/>
        <v>4</v>
      </c>
      <c r="W192" s="20" t="str">
        <f t="shared" si="28"/>
        <v>M3</v>
      </c>
      <c r="X192" s="20" t="str">
        <f t="shared" si="29"/>
        <v>KG</v>
      </c>
      <c r="Y192" s="20" t="str">
        <f t="shared" si="30"/>
        <v>M3</v>
      </c>
      <c r="Z192" s="20" t="str">
        <f t="shared" si="31"/>
        <v>K</v>
      </c>
      <c r="AA192" s="20" t="str">
        <f t="shared" si="32"/>
        <v>M2</v>
      </c>
    </row>
    <row r="193" spans="10:27" ht="16.5">
      <c r="J193" s="29">
        <v>189</v>
      </c>
      <c r="K193" s="19" t="s">
        <v>42</v>
      </c>
      <c r="L193" s="19" t="s">
        <v>42</v>
      </c>
      <c r="M193" s="19" t="s">
        <v>143</v>
      </c>
      <c r="N193" s="19" t="s">
        <v>43</v>
      </c>
      <c r="O193" s="19" t="s">
        <v>32</v>
      </c>
      <c r="Q193" s="20">
        <f t="shared" si="23"/>
        <v>8</v>
      </c>
      <c r="R193" s="20">
        <f t="shared" si="24"/>
        <v>8</v>
      </c>
      <c r="S193" s="20">
        <f t="shared" si="25"/>
        <v>4</v>
      </c>
      <c r="T193" s="20">
        <f t="shared" si="26"/>
        <v>9</v>
      </c>
      <c r="U193" s="20">
        <f t="shared" si="27"/>
        <v>5</v>
      </c>
      <c r="W193" s="20" t="str">
        <f t="shared" si="28"/>
        <v>K</v>
      </c>
      <c r="X193" s="20" t="str">
        <f t="shared" si="29"/>
        <v>K</v>
      </c>
      <c r="Y193" s="20" t="str">
        <f t="shared" si="30"/>
        <v>M2</v>
      </c>
      <c r="Z193" s="20" t="str">
        <f t="shared" si="31"/>
        <v>Q</v>
      </c>
      <c r="AA193" s="20" t="str">
        <f t="shared" si="32"/>
        <v>M3</v>
      </c>
    </row>
    <row r="194" spans="10:27" ht="16.5">
      <c r="J194" s="16">
        <v>190</v>
      </c>
      <c r="K194" s="19" t="s">
        <v>36</v>
      </c>
      <c r="L194" s="19" t="s">
        <v>41</v>
      </c>
      <c r="M194" s="19" t="s">
        <v>138</v>
      </c>
      <c r="N194" s="19" t="s">
        <v>76</v>
      </c>
      <c r="O194" s="19" t="s">
        <v>43</v>
      </c>
      <c r="Q194" s="20">
        <f t="shared" si="23"/>
        <v>4</v>
      </c>
      <c r="R194" s="20">
        <f t="shared" si="24"/>
        <v>7</v>
      </c>
      <c r="S194" s="20">
        <f t="shared" si="25"/>
        <v>8</v>
      </c>
      <c r="T194" s="20">
        <f t="shared" si="26"/>
        <v>17</v>
      </c>
      <c r="U194" s="20">
        <f t="shared" si="27"/>
        <v>9</v>
      </c>
      <c r="W194" s="20" t="str">
        <f t="shared" si="28"/>
        <v>M2</v>
      </c>
      <c r="X194" s="20" t="str">
        <f t="shared" si="29"/>
        <v>A</v>
      </c>
      <c r="Y194" s="20" t="str">
        <f t="shared" si="30"/>
        <v>K</v>
      </c>
      <c r="Z194" s="20" t="str">
        <f t="shared" si="31"/>
        <v>QG</v>
      </c>
      <c r="AA194" s="20" t="str">
        <f t="shared" si="32"/>
        <v>Q</v>
      </c>
    </row>
    <row r="195" spans="10:27" ht="16.5">
      <c r="J195" s="16">
        <v>191</v>
      </c>
      <c r="K195" s="19" t="s">
        <v>32</v>
      </c>
      <c r="L195" s="19" t="s">
        <v>72</v>
      </c>
      <c r="M195" s="19" t="s">
        <v>67</v>
      </c>
      <c r="N195" s="19" t="s">
        <v>43</v>
      </c>
      <c r="O195" s="19" t="s">
        <v>44</v>
      </c>
      <c r="Q195" s="20">
        <f t="shared" si="23"/>
        <v>5</v>
      </c>
      <c r="R195" s="20">
        <f t="shared" si="24"/>
        <v>15</v>
      </c>
      <c r="S195" s="20">
        <f t="shared" si="25"/>
        <v>13</v>
      </c>
      <c r="T195" s="20">
        <f t="shared" si="26"/>
        <v>9</v>
      </c>
      <c r="U195" s="20">
        <f t="shared" si="27"/>
        <v>10</v>
      </c>
      <c r="W195" s="20" t="str">
        <f t="shared" si="28"/>
        <v>M3</v>
      </c>
      <c r="X195" s="20" t="str">
        <f t="shared" si="29"/>
        <v>AG</v>
      </c>
      <c r="Y195" s="20" t="str">
        <f t="shared" si="30"/>
        <v>M3G</v>
      </c>
      <c r="Z195" s="20" t="str">
        <f t="shared" si="31"/>
        <v>Q</v>
      </c>
      <c r="AA195" s="20" t="str">
        <f t="shared" si="32"/>
        <v>J</v>
      </c>
    </row>
    <row r="196" spans="10:27" ht="16.5">
      <c r="J196" s="29">
        <v>192</v>
      </c>
      <c r="K196" s="19" t="s">
        <v>35</v>
      </c>
      <c r="L196" s="19" t="s">
        <v>41</v>
      </c>
      <c r="M196" s="19" t="s">
        <v>140</v>
      </c>
      <c r="N196" s="19" t="s">
        <v>42</v>
      </c>
      <c r="O196" s="19" t="s">
        <v>36</v>
      </c>
      <c r="Q196" s="20">
        <f t="shared" si="23"/>
        <v>3</v>
      </c>
      <c r="R196" s="20">
        <f t="shared" si="24"/>
        <v>7</v>
      </c>
      <c r="S196" s="20">
        <f t="shared" si="25"/>
        <v>10</v>
      </c>
      <c r="T196" s="20">
        <f t="shared" si="26"/>
        <v>8</v>
      </c>
      <c r="U196" s="20">
        <f t="shared" si="27"/>
        <v>4</v>
      </c>
      <c r="W196" s="20" t="str">
        <f t="shared" si="28"/>
        <v>M1</v>
      </c>
      <c r="X196" s="20" t="str">
        <f t="shared" si="29"/>
        <v>A</v>
      </c>
      <c r="Y196" s="20" t="str">
        <f t="shared" si="30"/>
        <v>J</v>
      </c>
      <c r="Z196" s="20" t="str">
        <f t="shared" si="31"/>
        <v>K</v>
      </c>
      <c r="AA196" s="20" t="str">
        <f t="shared" si="32"/>
        <v>M2</v>
      </c>
    </row>
    <row r="197" spans="10:27" ht="16.5">
      <c r="J197" s="29">
        <v>193</v>
      </c>
      <c r="K197" s="19" t="s">
        <v>41</v>
      </c>
      <c r="L197" s="19" t="s">
        <v>142</v>
      </c>
      <c r="M197" s="19" t="s">
        <v>43</v>
      </c>
      <c r="N197" s="19" t="s">
        <v>44</v>
      </c>
      <c r="O197" s="19" t="s">
        <v>33</v>
      </c>
      <c r="Q197" s="20">
        <f t="shared" ref="Q197:Q260" si="33">IF(K197="","",VLOOKUP(K197,$A:$H,8,FALSE))</f>
        <v>7</v>
      </c>
      <c r="R197" s="20">
        <f t="shared" ref="R197:R260" si="34">IF(L197="","",VLOOKUP(L197,$A:$H,8,FALSE))</f>
        <v>5</v>
      </c>
      <c r="S197" s="20">
        <f t="shared" ref="S197:S260" si="35">IF(M197="","",VLOOKUP(M197,$A:$H,8,FALSE))</f>
        <v>9</v>
      </c>
      <c r="T197" s="20">
        <f t="shared" ref="T197:T260" si="36">IF(N197="","",VLOOKUP(N197,$A:$H,8,FALSE))</f>
        <v>10</v>
      </c>
      <c r="U197" s="20">
        <f t="shared" ref="U197:U260" si="37">IF(O197="","",VLOOKUP(O197,$A:$H,8,FALSE))</f>
        <v>6</v>
      </c>
      <c r="W197" s="20" t="str">
        <f t="shared" ref="W197:W260" si="38">IF(K197="","",VLOOKUP(K197,$A:$H,2,FALSE))</f>
        <v>A</v>
      </c>
      <c r="X197" s="20" t="str">
        <f t="shared" ref="X197:X260" si="39">IF(L197="","",VLOOKUP(L197,$A:$H,2,FALSE))</f>
        <v>M3</v>
      </c>
      <c r="Y197" s="20" t="str">
        <f t="shared" ref="Y197:Y260" si="40">IF(M197="","",VLOOKUP(M197,$A:$H,2,FALSE))</f>
        <v>Q</v>
      </c>
      <c r="Z197" s="20" t="str">
        <f t="shared" ref="Z197:Z260" si="41">IF(N197="","",VLOOKUP(N197,$A:$H,2,FALSE))</f>
        <v>J</v>
      </c>
      <c r="AA197" s="20" t="str">
        <f t="shared" ref="AA197:AA260" si="42">IF(O197="","",VLOOKUP(O197,$A:$H,2,FALSE))</f>
        <v>M4</v>
      </c>
    </row>
    <row r="198" spans="10:27" ht="16.5">
      <c r="J198" s="29">
        <v>194</v>
      </c>
      <c r="K198" s="19" t="s">
        <v>44</v>
      </c>
      <c r="L198" s="19" t="s">
        <v>212</v>
      </c>
      <c r="M198" s="19" t="s">
        <v>143</v>
      </c>
      <c r="N198" s="19" t="s">
        <v>33</v>
      </c>
      <c r="O198" s="19" t="s">
        <v>43</v>
      </c>
      <c r="Q198" s="20">
        <f t="shared" si="33"/>
        <v>10</v>
      </c>
      <c r="R198" s="20">
        <f t="shared" si="34"/>
        <v>3</v>
      </c>
      <c r="S198" s="20">
        <f t="shared" si="35"/>
        <v>4</v>
      </c>
      <c r="T198" s="20">
        <f t="shared" si="36"/>
        <v>6</v>
      </c>
      <c r="U198" s="20">
        <f t="shared" si="37"/>
        <v>9</v>
      </c>
      <c r="W198" s="20" t="str">
        <f t="shared" si="38"/>
        <v>J</v>
      </c>
      <c r="X198" s="20" t="str">
        <f t="shared" si="39"/>
        <v>M1</v>
      </c>
      <c r="Y198" s="20" t="str">
        <f t="shared" si="40"/>
        <v>M2</v>
      </c>
      <c r="Z198" s="20" t="str">
        <f t="shared" si="41"/>
        <v>M4</v>
      </c>
      <c r="AA198" s="20" t="str">
        <f t="shared" si="42"/>
        <v>Q</v>
      </c>
    </row>
    <row r="199" spans="10:27" ht="16.5">
      <c r="J199" s="16">
        <v>195</v>
      </c>
      <c r="K199" s="19" t="s">
        <v>44</v>
      </c>
      <c r="L199" s="19" t="s">
        <v>33</v>
      </c>
      <c r="M199" s="19" t="s">
        <v>140</v>
      </c>
      <c r="N199" s="19" t="s">
        <v>44</v>
      </c>
      <c r="O199" s="19" t="s">
        <v>35</v>
      </c>
      <c r="Q199" s="20">
        <f t="shared" si="33"/>
        <v>10</v>
      </c>
      <c r="R199" s="20">
        <f t="shared" si="34"/>
        <v>6</v>
      </c>
      <c r="S199" s="20">
        <f t="shared" si="35"/>
        <v>10</v>
      </c>
      <c r="T199" s="20">
        <f t="shared" si="36"/>
        <v>10</v>
      </c>
      <c r="U199" s="20">
        <f t="shared" si="37"/>
        <v>3</v>
      </c>
      <c r="W199" s="20" t="str">
        <f t="shared" si="38"/>
        <v>J</v>
      </c>
      <c r="X199" s="20" t="str">
        <f t="shared" si="39"/>
        <v>M4</v>
      </c>
      <c r="Y199" s="20" t="str">
        <f t="shared" si="40"/>
        <v>J</v>
      </c>
      <c r="Z199" s="20" t="str">
        <f t="shared" si="41"/>
        <v>J</v>
      </c>
      <c r="AA199" s="20" t="str">
        <f t="shared" si="42"/>
        <v>M1</v>
      </c>
    </row>
    <row r="200" spans="10:27" ht="16.5">
      <c r="J200" s="16">
        <v>196</v>
      </c>
      <c r="K200" s="19" t="s">
        <v>41</v>
      </c>
      <c r="L200" s="19" t="s">
        <v>78</v>
      </c>
      <c r="M200" s="19" t="s">
        <v>76</v>
      </c>
      <c r="N200" s="19" t="s">
        <v>42</v>
      </c>
      <c r="O200" s="19" t="s">
        <v>42</v>
      </c>
      <c r="Q200" s="20">
        <f t="shared" si="33"/>
        <v>7</v>
      </c>
      <c r="R200" s="20">
        <f t="shared" si="34"/>
        <v>18</v>
      </c>
      <c r="S200" s="20">
        <f t="shared" si="35"/>
        <v>17</v>
      </c>
      <c r="T200" s="20">
        <f t="shared" si="36"/>
        <v>8</v>
      </c>
      <c r="U200" s="20">
        <f t="shared" si="37"/>
        <v>8</v>
      </c>
      <c r="W200" s="20" t="str">
        <f t="shared" si="38"/>
        <v>A</v>
      </c>
      <c r="X200" s="20" t="str">
        <f t="shared" si="39"/>
        <v>JG</v>
      </c>
      <c r="Y200" s="20" t="str">
        <f t="shared" si="40"/>
        <v>QG</v>
      </c>
      <c r="Z200" s="20" t="str">
        <f t="shared" si="41"/>
        <v>K</v>
      </c>
      <c r="AA200" s="20" t="str">
        <f t="shared" si="42"/>
        <v>K</v>
      </c>
    </row>
    <row r="201" spans="10:27" ht="16.5">
      <c r="J201" s="29">
        <v>197</v>
      </c>
      <c r="K201" s="19" t="s">
        <v>42</v>
      </c>
      <c r="L201" s="19" t="s">
        <v>41</v>
      </c>
      <c r="M201" s="19" t="s">
        <v>78</v>
      </c>
      <c r="N201" s="19" t="s">
        <v>42</v>
      </c>
      <c r="O201" s="19" t="s">
        <v>36</v>
      </c>
      <c r="Q201" s="20">
        <f t="shared" si="33"/>
        <v>8</v>
      </c>
      <c r="R201" s="20">
        <f t="shared" si="34"/>
        <v>7</v>
      </c>
      <c r="S201" s="20">
        <f t="shared" si="35"/>
        <v>18</v>
      </c>
      <c r="T201" s="20">
        <f t="shared" si="36"/>
        <v>8</v>
      </c>
      <c r="U201" s="20">
        <f t="shared" si="37"/>
        <v>4</v>
      </c>
      <c r="W201" s="20" t="str">
        <f t="shared" si="38"/>
        <v>K</v>
      </c>
      <c r="X201" s="20" t="str">
        <f t="shared" si="39"/>
        <v>A</v>
      </c>
      <c r="Y201" s="20" t="str">
        <f t="shared" si="40"/>
        <v>JG</v>
      </c>
      <c r="Z201" s="20" t="str">
        <f t="shared" si="41"/>
        <v>K</v>
      </c>
      <c r="AA201" s="20" t="str">
        <f t="shared" si="42"/>
        <v>M2</v>
      </c>
    </row>
    <row r="202" spans="10:27" ht="16.5">
      <c r="J202" s="29">
        <v>198</v>
      </c>
      <c r="K202" s="19" t="s">
        <v>44</v>
      </c>
      <c r="L202" s="19" t="s">
        <v>44</v>
      </c>
      <c r="M202" s="19" t="s">
        <v>43</v>
      </c>
      <c r="N202" s="19" t="s">
        <v>44</v>
      </c>
      <c r="O202" s="19" t="s">
        <v>41</v>
      </c>
      <c r="Q202" s="20">
        <f t="shared" si="33"/>
        <v>10</v>
      </c>
      <c r="R202" s="20">
        <f t="shared" si="34"/>
        <v>10</v>
      </c>
      <c r="S202" s="20">
        <f t="shared" si="35"/>
        <v>9</v>
      </c>
      <c r="T202" s="20">
        <f t="shared" si="36"/>
        <v>10</v>
      </c>
      <c r="U202" s="20">
        <f t="shared" si="37"/>
        <v>7</v>
      </c>
      <c r="W202" s="20" t="str">
        <f t="shared" si="38"/>
        <v>J</v>
      </c>
      <c r="X202" s="20" t="str">
        <f t="shared" si="39"/>
        <v>J</v>
      </c>
      <c r="Y202" s="20" t="str">
        <f t="shared" si="40"/>
        <v>Q</v>
      </c>
      <c r="Z202" s="20" t="str">
        <f t="shared" si="41"/>
        <v>J</v>
      </c>
      <c r="AA202" s="20" t="str">
        <f t="shared" si="42"/>
        <v>A</v>
      </c>
    </row>
    <row r="203" spans="10:27" ht="16.5">
      <c r="J203" s="29">
        <v>199</v>
      </c>
      <c r="K203" s="19" t="s">
        <v>36</v>
      </c>
      <c r="L203" s="19" t="s">
        <v>33</v>
      </c>
      <c r="M203" s="19" t="s">
        <v>35</v>
      </c>
      <c r="N203" s="19" t="s">
        <v>36</v>
      </c>
      <c r="O203" s="19" t="s">
        <v>41</v>
      </c>
      <c r="Q203" s="20">
        <f t="shared" si="33"/>
        <v>4</v>
      </c>
      <c r="R203" s="20">
        <f t="shared" si="34"/>
        <v>6</v>
      </c>
      <c r="S203" s="20">
        <f t="shared" si="35"/>
        <v>3</v>
      </c>
      <c r="T203" s="20">
        <f t="shared" si="36"/>
        <v>4</v>
      </c>
      <c r="U203" s="20">
        <f t="shared" si="37"/>
        <v>7</v>
      </c>
      <c r="W203" s="20" t="str">
        <f t="shared" si="38"/>
        <v>M2</v>
      </c>
      <c r="X203" s="20" t="str">
        <f t="shared" si="39"/>
        <v>M4</v>
      </c>
      <c r="Y203" s="20" t="str">
        <f t="shared" si="40"/>
        <v>M1</v>
      </c>
      <c r="Z203" s="20" t="str">
        <f t="shared" si="41"/>
        <v>M2</v>
      </c>
      <c r="AA203" s="20" t="str">
        <f t="shared" si="42"/>
        <v>A</v>
      </c>
    </row>
    <row r="204" spans="10:27" ht="16.5">
      <c r="J204" s="16">
        <v>200</v>
      </c>
      <c r="K204" s="19" t="s">
        <v>42</v>
      </c>
      <c r="L204" s="19" t="s">
        <v>69</v>
      </c>
      <c r="M204" s="19" t="s">
        <v>70</v>
      </c>
      <c r="N204" s="19" t="s">
        <v>43</v>
      </c>
      <c r="O204" s="19" t="s">
        <v>41</v>
      </c>
      <c r="Q204" s="20">
        <f t="shared" si="33"/>
        <v>8</v>
      </c>
      <c r="R204" s="20">
        <f t="shared" si="34"/>
        <v>14</v>
      </c>
      <c r="S204" s="20">
        <f t="shared" si="35"/>
        <v>14</v>
      </c>
      <c r="T204" s="20">
        <f t="shared" si="36"/>
        <v>9</v>
      </c>
      <c r="U204" s="20">
        <f t="shared" si="37"/>
        <v>7</v>
      </c>
      <c r="W204" s="20" t="str">
        <f t="shared" si="38"/>
        <v>K</v>
      </c>
      <c r="X204" s="20" t="str">
        <f t="shared" si="39"/>
        <v>M4G</v>
      </c>
      <c r="Y204" s="20" t="str">
        <f t="shared" si="40"/>
        <v>M4G</v>
      </c>
      <c r="Z204" s="20" t="str">
        <f t="shared" si="41"/>
        <v>Q</v>
      </c>
      <c r="AA204" s="20" t="str">
        <f t="shared" si="42"/>
        <v>A</v>
      </c>
    </row>
    <row r="205" spans="10:27" ht="16.5">
      <c r="J205" s="16">
        <v>201</v>
      </c>
      <c r="K205" s="19" t="s">
        <v>43</v>
      </c>
      <c r="L205" s="19" t="s">
        <v>212</v>
      </c>
      <c r="M205" s="19" t="s">
        <v>43</v>
      </c>
      <c r="N205" s="19" t="s">
        <v>33</v>
      </c>
      <c r="O205" s="19" t="s">
        <v>44</v>
      </c>
      <c r="Q205" s="20">
        <f t="shared" si="33"/>
        <v>9</v>
      </c>
      <c r="R205" s="20">
        <f t="shared" si="34"/>
        <v>3</v>
      </c>
      <c r="S205" s="20">
        <f t="shared" si="35"/>
        <v>9</v>
      </c>
      <c r="T205" s="20">
        <f t="shared" si="36"/>
        <v>6</v>
      </c>
      <c r="U205" s="20">
        <f t="shared" si="37"/>
        <v>10</v>
      </c>
      <c r="W205" s="20" t="str">
        <f t="shared" si="38"/>
        <v>Q</v>
      </c>
      <c r="X205" s="20" t="str">
        <f t="shared" si="39"/>
        <v>M1</v>
      </c>
      <c r="Y205" s="20" t="str">
        <f t="shared" si="40"/>
        <v>Q</v>
      </c>
      <c r="Z205" s="20" t="str">
        <f t="shared" si="41"/>
        <v>M4</v>
      </c>
      <c r="AA205" s="20" t="str">
        <f t="shared" si="42"/>
        <v>J</v>
      </c>
    </row>
    <row r="206" spans="10:27" ht="16.5">
      <c r="J206" s="29">
        <v>202</v>
      </c>
      <c r="K206" s="19" t="s">
        <v>41</v>
      </c>
      <c r="L206" s="19" t="s">
        <v>138</v>
      </c>
      <c r="M206" s="19" t="s">
        <v>143</v>
      </c>
      <c r="N206" s="19" t="s">
        <v>137</v>
      </c>
      <c r="O206" s="19" t="s">
        <v>32</v>
      </c>
      <c r="Q206" s="20">
        <f t="shared" si="33"/>
        <v>7</v>
      </c>
      <c r="R206" s="20">
        <f t="shared" si="34"/>
        <v>8</v>
      </c>
      <c r="S206" s="20">
        <f t="shared" si="35"/>
        <v>4</v>
      </c>
      <c r="T206" s="20">
        <f t="shared" si="36"/>
        <v>7</v>
      </c>
      <c r="U206" s="20">
        <f t="shared" si="37"/>
        <v>5</v>
      </c>
      <c r="W206" s="20" t="str">
        <f t="shared" si="38"/>
        <v>A</v>
      </c>
      <c r="X206" s="20" t="str">
        <f t="shared" si="39"/>
        <v>K</v>
      </c>
      <c r="Y206" s="20" t="str">
        <f t="shared" si="40"/>
        <v>M2</v>
      </c>
      <c r="Z206" s="20" t="str">
        <f t="shared" si="41"/>
        <v>A</v>
      </c>
      <c r="AA206" s="20" t="str">
        <f t="shared" si="42"/>
        <v>M3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74</v>
      </c>
      <c r="N207" s="19" t="s">
        <v>43</v>
      </c>
      <c r="O207" s="19" t="s">
        <v>42</v>
      </c>
      <c r="Q207" s="20">
        <f t="shared" si="33"/>
        <v>7</v>
      </c>
      <c r="R207" s="20">
        <f t="shared" si="34"/>
        <v>7</v>
      </c>
      <c r="S207" s="20">
        <f t="shared" si="35"/>
        <v>16</v>
      </c>
      <c r="T207" s="20">
        <f t="shared" si="36"/>
        <v>9</v>
      </c>
      <c r="U207" s="20">
        <f t="shared" si="37"/>
        <v>8</v>
      </c>
      <c r="W207" s="20" t="str">
        <f t="shared" si="38"/>
        <v>A</v>
      </c>
      <c r="X207" s="20" t="str">
        <f t="shared" si="39"/>
        <v>A</v>
      </c>
      <c r="Y207" s="20" t="str">
        <f t="shared" si="40"/>
        <v>KG</v>
      </c>
      <c r="Z207" s="20" t="str">
        <f t="shared" si="41"/>
        <v>Q</v>
      </c>
      <c r="AA207" s="20" t="str">
        <f t="shared" si="42"/>
        <v>K</v>
      </c>
    </row>
    <row r="208" spans="10:27" ht="16.5">
      <c r="J208" s="29">
        <v>204</v>
      </c>
      <c r="K208" s="19" t="s">
        <v>44</v>
      </c>
      <c r="L208" s="19" t="s">
        <v>36</v>
      </c>
      <c r="M208" s="19" t="s">
        <v>41</v>
      </c>
      <c r="N208" s="19" t="s">
        <v>73</v>
      </c>
      <c r="O208" s="19" t="s">
        <v>42</v>
      </c>
      <c r="Q208" s="20">
        <f t="shared" si="33"/>
        <v>10</v>
      </c>
      <c r="R208" s="20">
        <f t="shared" si="34"/>
        <v>4</v>
      </c>
      <c r="S208" s="20">
        <f t="shared" si="35"/>
        <v>7</v>
      </c>
      <c r="T208" s="20">
        <f t="shared" si="36"/>
        <v>16</v>
      </c>
      <c r="U208" s="20">
        <f t="shared" si="37"/>
        <v>8</v>
      </c>
      <c r="W208" s="20" t="str">
        <f t="shared" si="38"/>
        <v>J</v>
      </c>
      <c r="X208" s="20" t="str">
        <f t="shared" si="39"/>
        <v>M2</v>
      </c>
      <c r="Y208" s="20" t="str">
        <f t="shared" si="40"/>
        <v>A</v>
      </c>
      <c r="Z208" s="20" t="str">
        <f t="shared" si="41"/>
        <v>KG</v>
      </c>
      <c r="AA208" s="20" t="str">
        <f t="shared" si="42"/>
        <v>K</v>
      </c>
    </row>
    <row r="209" spans="10:27" ht="16.5">
      <c r="J209" s="16">
        <v>205</v>
      </c>
      <c r="K209" s="19" t="s">
        <v>44</v>
      </c>
      <c r="L209" s="19" t="s">
        <v>77</v>
      </c>
      <c r="M209" s="19" t="s">
        <v>43</v>
      </c>
      <c r="N209" s="19" t="s">
        <v>44</v>
      </c>
      <c r="O209" s="19" t="s">
        <v>44</v>
      </c>
      <c r="Q209" s="20">
        <f t="shared" si="33"/>
        <v>10</v>
      </c>
      <c r="R209" s="20">
        <f t="shared" si="34"/>
        <v>18</v>
      </c>
      <c r="S209" s="20">
        <f t="shared" si="35"/>
        <v>9</v>
      </c>
      <c r="T209" s="20">
        <f t="shared" si="36"/>
        <v>10</v>
      </c>
      <c r="U209" s="20">
        <f t="shared" si="37"/>
        <v>10</v>
      </c>
      <c r="W209" s="20" t="str">
        <f t="shared" si="38"/>
        <v>J</v>
      </c>
      <c r="X209" s="20" t="str">
        <f t="shared" si="39"/>
        <v>JG</v>
      </c>
      <c r="Y209" s="20" t="str">
        <f t="shared" si="40"/>
        <v>Q</v>
      </c>
      <c r="Z209" s="20" t="str">
        <f t="shared" si="41"/>
        <v>J</v>
      </c>
      <c r="AA209" s="20" t="str">
        <f t="shared" si="42"/>
        <v>J</v>
      </c>
    </row>
    <row r="210" spans="10:27" ht="16.5">
      <c r="J210" s="16">
        <v>206</v>
      </c>
      <c r="K210" s="19" t="s">
        <v>34</v>
      </c>
      <c r="L210" s="19" t="s">
        <v>139</v>
      </c>
      <c r="M210" s="19" t="s">
        <v>138</v>
      </c>
      <c r="N210" s="19" t="s">
        <v>33</v>
      </c>
      <c r="O210" s="19" t="s">
        <v>43</v>
      </c>
      <c r="Q210" s="20">
        <f t="shared" si="33"/>
        <v>2</v>
      </c>
      <c r="R210" s="20">
        <f t="shared" si="34"/>
        <v>9</v>
      </c>
      <c r="S210" s="20">
        <f t="shared" si="35"/>
        <v>8</v>
      </c>
      <c r="T210" s="20">
        <f t="shared" si="36"/>
        <v>6</v>
      </c>
      <c r="U210" s="20">
        <f t="shared" si="37"/>
        <v>9</v>
      </c>
      <c r="W210" s="20" t="str">
        <f t="shared" si="38"/>
        <v>Scatter</v>
      </c>
      <c r="X210" s="20" t="str">
        <f t="shared" si="39"/>
        <v>Q</v>
      </c>
      <c r="Y210" s="20" t="str">
        <f t="shared" si="40"/>
        <v>K</v>
      </c>
      <c r="Z210" s="20" t="str">
        <f t="shared" si="41"/>
        <v>M4</v>
      </c>
      <c r="AA210" s="20" t="str">
        <f t="shared" si="42"/>
        <v>Q</v>
      </c>
    </row>
    <row r="211" spans="10:27" ht="16.5">
      <c r="J211" s="29">
        <v>207</v>
      </c>
      <c r="K211" s="19" t="s">
        <v>42</v>
      </c>
      <c r="L211" s="19" t="s">
        <v>71</v>
      </c>
      <c r="M211" s="19" t="s">
        <v>74</v>
      </c>
      <c r="N211" s="19" t="s">
        <v>43</v>
      </c>
      <c r="O211" s="19" t="s">
        <v>41</v>
      </c>
      <c r="Q211" s="20">
        <f t="shared" si="33"/>
        <v>8</v>
      </c>
      <c r="R211" s="20">
        <f t="shared" si="34"/>
        <v>15</v>
      </c>
      <c r="S211" s="20">
        <f t="shared" si="35"/>
        <v>16</v>
      </c>
      <c r="T211" s="20">
        <f t="shared" si="36"/>
        <v>9</v>
      </c>
      <c r="U211" s="20">
        <f t="shared" si="37"/>
        <v>7</v>
      </c>
      <c r="W211" s="20" t="str">
        <f t="shared" si="38"/>
        <v>K</v>
      </c>
      <c r="X211" s="20" t="str">
        <f t="shared" si="39"/>
        <v>AG</v>
      </c>
      <c r="Y211" s="20" t="str">
        <f t="shared" si="40"/>
        <v>KG</v>
      </c>
      <c r="Z211" s="20" t="str">
        <f t="shared" si="41"/>
        <v>Q</v>
      </c>
      <c r="AA211" s="20" t="str">
        <f t="shared" si="42"/>
        <v>A</v>
      </c>
    </row>
    <row r="212" spans="10:27" ht="16.5">
      <c r="J212" s="29">
        <v>208</v>
      </c>
      <c r="K212" s="19" t="s">
        <v>36</v>
      </c>
      <c r="L212" s="19" t="s">
        <v>41</v>
      </c>
      <c r="M212" s="19" t="s">
        <v>43</v>
      </c>
      <c r="N212" s="19" t="s">
        <v>42</v>
      </c>
      <c r="O212" s="19" t="s">
        <v>42</v>
      </c>
      <c r="Q212" s="20">
        <f t="shared" si="33"/>
        <v>4</v>
      </c>
      <c r="R212" s="20">
        <f t="shared" si="34"/>
        <v>7</v>
      </c>
      <c r="S212" s="20">
        <f t="shared" si="35"/>
        <v>9</v>
      </c>
      <c r="T212" s="20">
        <f t="shared" si="36"/>
        <v>8</v>
      </c>
      <c r="U212" s="20">
        <f t="shared" si="37"/>
        <v>8</v>
      </c>
      <c r="W212" s="20" t="str">
        <f t="shared" si="38"/>
        <v>M2</v>
      </c>
      <c r="X212" s="20" t="str">
        <f t="shared" si="39"/>
        <v>A</v>
      </c>
      <c r="Y212" s="20" t="str">
        <f t="shared" si="40"/>
        <v>Q</v>
      </c>
      <c r="Z212" s="20" t="str">
        <f t="shared" si="41"/>
        <v>K</v>
      </c>
      <c r="AA212" s="20" t="str">
        <f t="shared" si="42"/>
        <v>K</v>
      </c>
    </row>
    <row r="213" spans="10:27" ht="16.5">
      <c r="J213" s="29">
        <v>209</v>
      </c>
      <c r="K213" s="19" t="s">
        <v>42</v>
      </c>
      <c r="L213" s="19" t="s">
        <v>33</v>
      </c>
      <c r="M213" s="19" t="s">
        <v>142</v>
      </c>
      <c r="N213" s="19" t="s">
        <v>43</v>
      </c>
      <c r="O213" s="19" t="s">
        <v>41</v>
      </c>
      <c r="Q213" s="20">
        <f t="shared" si="33"/>
        <v>8</v>
      </c>
      <c r="R213" s="20">
        <f t="shared" si="34"/>
        <v>6</v>
      </c>
      <c r="S213" s="20">
        <f t="shared" si="35"/>
        <v>5</v>
      </c>
      <c r="T213" s="20">
        <f t="shared" si="36"/>
        <v>9</v>
      </c>
      <c r="U213" s="20">
        <f t="shared" si="37"/>
        <v>7</v>
      </c>
      <c r="W213" s="20" t="str">
        <f t="shared" si="38"/>
        <v>K</v>
      </c>
      <c r="X213" s="20" t="str">
        <f t="shared" si="39"/>
        <v>M4</v>
      </c>
      <c r="Y213" s="20" t="str">
        <f t="shared" si="40"/>
        <v>M3</v>
      </c>
      <c r="Z213" s="20" t="str">
        <f t="shared" si="41"/>
        <v>Q</v>
      </c>
      <c r="AA213" s="20" t="str">
        <f t="shared" si="42"/>
        <v>A</v>
      </c>
    </row>
    <row r="214" spans="10:27" ht="16.5">
      <c r="J214" s="16">
        <v>210</v>
      </c>
      <c r="K214" s="19" t="s">
        <v>44</v>
      </c>
      <c r="L214" s="19" t="s">
        <v>76</v>
      </c>
      <c r="M214" s="19" t="s">
        <v>138</v>
      </c>
      <c r="N214" s="19" t="s">
        <v>70</v>
      </c>
      <c r="O214" s="19" t="s">
        <v>44</v>
      </c>
      <c r="Q214" s="20">
        <f t="shared" si="33"/>
        <v>10</v>
      </c>
      <c r="R214" s="20">
        <f t="shared" si="34"/>
        <v>17</v>
      </c>
      <c r="S214" s="20">
        <f t="shared" si="35"/>
        <v>8</v>
      </c>
      <c r="T214" s="20">
        <f t="shared" si="36"/>
        <v>14</v>
      </c>
      <c r="U214" s="20">
        <f t="shared" si="37"/>
        <v>10</v>
      </c>
      <c r="W214" s="20" t="str">
        <f t="shared" si="38"/>
        <v>J</v>
      </c>
      <c r="X214" s="20" t="str">
        <f t="shared" si="39"/>
        <v>QG</v>
      </c>
      <c r="Y214" s="20" t="str">
        <f t="shared" si="40"/>
        <v>K</v>
      </c>
      <c r="Z214" s="20" t="str">
        <f t="shared" si="41"/>
        <v>M4G</v>
      </c>
      <c r="AA214" s="20" t="str">
        <f t="shared" si="42"/>
        <v>J</v>
      </c>
    </row>
    <row r="215" spans="10:27" ht="16.5">
      <c r="J215" s="16">
        <v>211</v>
      </c>
      <c r="K215" s="19" t="s">
        <v>43</v>
      </c>
      <c r="L215" s="19" t="s">
        <v>139</v>
      </c>
      <c r="M215" s="19" t="s">
        <v>140</v>
      </c>
      <c r="N215" s="19" t="s">
        <v>33</v>
      </c>
      <c r="O215" s="19" t="s">
        <v>41</v>
      </c>
      <c r="Q215" s="20">
        <f t="shared" si="33"/>
        <v>9</v>
      </c>
      <c r="R215" s="20">
        <f t="shared" si="34"/>
        <v>9</v>
      </c>
      <c r="S215" s="20">
        <f t="shared" si="35"/>
        <v>10</v>
      </c>
      <c r="T215" s="20">
        <f t="shared" si="36"/>
        <v>6</v>
      </c>
      <c r="U215" s="20">
        <f t="shared" si="37"/>
        <v>7</v>
      </c>
      <c r="W215" s="20" t="str">
        <f t="shared" si="38"/>
        <v>Q</v>
      </c>
      <c r="X215" s="20" t="str">
        <f t="shared" si="39"/>
        <v>Q</v>
      </c>
      <c r="Y215" s="20" t="str">
        <f t="shared" si="40"/>
        <v>J</v>
      </c>
      <c r="Z215" s="20" t="str">
        <f t="shared" si="41"/>
        <v>M4</v>
      </c>
      <c r="AA215" s="20" t="str">
        <f t="shared" si="42"/>
        <v>A</v>
      </c>
    </row>
    <row r="216" spans="10:27" ht="16.5">
      <c r="J216" s="29">
        <v>212</v>
      </c>
      <c r="K216" s="19" t="s">
        <v>43</v>
      </c>
      <c r="L216" s="19" t="s">
        <v>33</v>
      </c>
      <c r="M216" s="19" t="s">
        <v>143</v>
      </c>
      <c r="N216" s="19" t="s">
        <v>42</v>
      </c>
      <c r="O216" s="19" t="s">
        <v>44</v>
      </c>
      <c r="Q216" s="20">
        <f t="shared" si="33"/>
        <v>9</v>
      </c>
      <c r="R216" s="20">
        <f t="shared" si="34"/>
        <v>6</v>
      </c>
      <c r="S216" s="20">
        <f t="shared" si="35"/>
        <v>4</v>
      </c>
      <c r="T216" s="20">
        <f t="shared" si="36"/>
        <v>8</v>
      </c>
      <c r="U216" s="20">
        <f t="shared" si="37"/>
        <v>10</v>
      </c>
      <c r="W216" s="20" t="str">
        <f t="shared" si="38"/>
        <v>Q</v>
      </c>
      <c r="X216" s="20" t="str">
        <f t="shared" si="39"/>
        <v>M4</v>
      </c>
      <c r="Y216" s="20" t="str">
        <f t="shared" si="40"/>
        <v>M2</v>
      </c>
      <c r="Z216" s="20" t="str">
        <f t="shared" si="41"/>
        <v>K</v>
      </c>
      <c r="AA216" s="20" t="str">
        <f t="shared" si="42"/>
        <v>J</v>
      </c>
    </row>
    <row r="217" spans="10:27" ht="16.5">
      <c r="J217" s="29">
        <v>213</v>
      </c>
      <c r="K217" s="19" t="s">
        <v>138</v>
      </c>
      <c r="L217" s="19" t="s">
        <v>41</v>
      </c>
      <c r="M217" s="19" t="s">
        <v>32</v>
      </c>
      <c r="N217" s="19" t="s">
        <v>35</v>
      </c>
      <c r="O217" s="19" t="s">
        <v>44</v>
      </c>
      <c r="Q217" s="20">
        <f t="shared" si="33"/>
        <v>8</v>
      </c>
      <c r="R217" s="20">
        <f t="shared" si="34"/>
        <v>7</v>
      </c>
      <c r="S217" s="20">
        <f t="shared" si="35"/>
        <v>5</v>
      </c>
      <c r="T217" s="20">
        <f t="shared" si="36"/>
        <v>3</v>
      </c>
      <c r="U217" s="20">
        <f t="shared" si="37"/>
        <v>10</v>
      </c>
      <c r="W217" s="20" t="str">
        <f t="shared" si="38"/>
        <v>K</v>
      </c>
      <c r="X217" s="20" t="str">
        <f t="shared" si="39"/>
        <v>A</v>
      </c>
      <c r="Y217" s="20" t="str">
        <f t="shared" si="40"/>
        <v>M3</v>
      </c>
      <c r="Z217" s="20" t="str">
        <f t="shared" si="41"/>
        <v>M1</v>
      </c>
      <c r="AA217" s="20" t="str">
        <f t="shared" si="42"/>
        <v>J</v>
      </c>
    </row>
    <row r="218" spans="10:27" ht="16.5">
      <c r="J218" s="29">
        <v>214</v>
      </c>
      <c r="K218" s="19" t="s">
        <v>41</v>
      </c>
      <c r="L218" s="19" t="s">
        <v>212</v>
      </c>
      <c r="M218" s="19" t="s">
        <v>41</v>
      </c>
      <c r="N218" s="19" t="s">
        <v>42</v>
      </c>
      <c r="O218" s="19" t="s">
        <v>43</v>
      </c>
      <c r="Q218" s="20">
        <f t="shared" si="33"/>
        <v>7</v>
      </c>
      <c r="R218" s="20">
        <f t="shared" si="34"/>
        <v>3</v>
      </c>
      <c r="S218" s="20">
        <f t="shared" si="35"/>
        <v>7</v>
      </c>
      <c r="T218" s="20">
        <f t="shared" si="36"/>
        <v>8</v>
      </c>
      <c r="U218" s="20">
        <f t="shared" si="37"/>
        <v>9</v>
      </c>
      <c r="W218" s="20" t="str">
        <f t="shared" si="38"/>
        <v>A</v>
      </c>
      <c r="X218" s="20" t="str">
        <f t="shared" si="39"/>
        <v>M1</v>
      </c>
      <c r="Y218" s="20" t="str">
        <f t="shared" si="40"/>
        <v>A</v>
      </c>
      <c r="Z218" s="20" t="str">
        <f t="shared" si="41"/>
        <v>K</v>
      </c>
      <c r="AA218" s="20" t="str">
        <f t="shared" si="42"/>
        <v>Q</v>
      </c>
    </row>
    <row r="219" spans="10:27" ht="16.5">
      <c r="J219" s="16">
        <v>215</v>
      </c>
      <c r="K219" s="19" t="s">
        <v>33</v>
      </c>
      <c r="L219" s="19" t="s">
        <v>78</v>
      </c>
      <c r="M219" s="19" t="s">
        <v>141</v>
      </c>
      <c r="N219" s="19" t="s">
        <v>42</v>
      </c>
      <c r="O219" s="19" t="s">
        <v>36</v>
      </c>
      <c r="Q219" s="20">
        <f t="shared" si="33"/>
        <v>6</v>
      </c>
      <c r="R219" s="20">
        <f t="shared" si="34"/>
        <v>18</v>
      </c>
      <c r="S219" s="20">
        <f t="shared" si="35"/>
        <v>6</v>
      </c>
      <c r="T219" s="20">
        <f t="shared" si="36"/>
        <v>8</v>
      </c>
      <c r="U219" s="20">
        <f t="shared" si="37"/>
        <v>4</v>
      </c>
      <c r="W219" s="20" t="str">
        <f t="shared" si="38"/>
        <v>M4</v>
      </c>
      <c r="X219" s="20" t="str">
        <f t="shared" si="39"/>
        <v>JG</v>
      </c>
      <c r="Y219" s="20" t="str">
        <f t="shared" si="40"/>
        <v>M4</v>
      </c>
      <c r="Z219" s="20" t="str">
        <f t="shared" si="41"/>
        <v>K</v>
      </c>
      <c r="AA219" s="20" t="str">
        <f t="shared" si="42"/>
        <v>M2</v>
      </c>
    </row>
    <row r="220" spans="10:27" ht="16.5">
      <c r="J220" s="16">
        <v>216</v>
      </c>
      <c r="K220" s="19" t="s">
        <v>44</v>
      </c>
      <c r="L220" s="19" t="s">
        <v>44</v>
      </c>
      <c r="M220" s="19" t="s">
        <v>70</v>
      </c>
      <c r="N220" s="19" t="s">
        <v>78</v>
      </c>
      <c r="O220" s="19" t="s">
        <v>43</v>
      </c>
      <c r="Q220" s="20">
        <f t="shared" si="33"/>
        <v>10</v>
      </c>
      <c r="R220" s="20">
        <f t="shared" si="34"/>
        <v>10</v>
      </c>
      <c r="S220" s="20">
        <f t="shared" si="35"/>
        <v>14</v>
      </c>
      <c r="T220" s="20">
        <f t="shared" si="36"/>
        <v>18</v>
      </c>
      <c r="U220" s="20">
        <f t="shared" si="37"/>
        <v>9</v>
      </c>
      <c r="W220" s="20" t="str">
        <f t="shared" si="38"/>
        <v>J</v>
      </c>
      <c r="X220" s="20" t="str">
        <f t="shared" si="39"/>
        <v>J</v>
      </c>
      <c r="Y220" s="20" t="str">
        <f t="shared" si="40"/>
        <v>M4G</v>
      </c>
      <c r="Z220" s="20" t="str">
        <f t="shared" si="41"/>
        <v>JG</v>
      </c>
      <c r="AA220" s="20" t="str">
        <f t="shared" si="42"/>
        <v>Q</v>
      </c>
    </row>
    <row r="221" spans="10:27" ht="16.5">
      <c r="J221" s="29">
        <v>217</v>
      </c>
      <c r="K221" s="19" t="s">
        <v>44</v>
      </c>
      <c r="L221" s="19" t="s">
        <v>41</v>
      </c>
      <c r="M221" s="19" t="s">
        <v>212</v>
      </c>
      <c r="N221" s="19" t="s">
        <v>43</v>
      </c>
      <c r="O221" s="19" t="s">
        <v>41</v>
      </c>
      <c r="Q221" s="20">
        <f t="shared" si="33"/>
        <v>10</v>
      </c>
      <c r="R221" s="20">
        <f t="shared" si="34"/>
        <v>7</v>
      </c>
      <c r="S221" s="20">
        <f t="shared" si="35"/>
        <v>3</v>
      </c>
      <c r="T221" s="20">
        <f t="shared" si="36"/>
        <v>9</v>
      </c>
      <c r="U221" s="20">
        <f t="shared" si="37"/>
        <v>7</v>
      </c>
      <c r="W221" s="20" t="str">
        <f t="shared" si="38"/>
        <v>J</v>
      </c>
      <c r="X221" s="20" t="str">
        <f t="shared" si="39"/>
        <v>A</v>
      </c>
      <c r="Y221" s="20" t="str">
        <f t="shared" si="40"/>
        <v>M1</v>
      </c>
      <c r="Z221" s="20" t="str">
        <f t="shared" si="41"/>
        <v>Q</v>
      </c>
      <c r="AA221" s="20" t="str">
        <f t="shared" si="42"/>
        <v>A</v>
      </c>
    </row>
    <row r="222" spans="10:27" ht="16.5">
      <c r="J222" s="29">
        <v>218</v>
      </c>
      <c r="K222" s="19" t="s">
        <v>33</v>
      </c>
      <c r="L222" s="19" t="s">
        <v>33</v>
      </c>
      <c r="M222" s="19" t="s">
        <v>43</v>
      </c>
      <c r="N222" s="19" t="s">
        <v>33</v>
      </c>
      <c r="O222" s="19" t="s">
        <v>33</v>
      </c>
      <c r="Q222" s="20">
        <f t="shared" si="33"/>
        <v>6</v>
      </c>
      <c r="R222" s="20">
        <f t="shared" si="34"/>
        <v>6</v>
      </c>
      <c r="S222" s="20">
        <f t="shared" si="35"/>
        <v>9</v>
      </c>
      <c r="T222" s="20">
        <f t="shared" si="36"/>
        <v>6</v>
      </c>
      <c r="U222" s="20">
        <f t="shared" si="37"/>
        <v>6</v>
      </c>
      <c r="W222" s="20" t="str">
        <f t="shared" si="38"/>
        <v>M4</v>
      </c>
      <c r="X222" s="20" t="str">
        <f t="shared" si="39"/>
        <v>M4</v>
      </c>
      <c r="Y222" s="20" t="str">
        <f t="shared" si="40"/>
        <v>Q</v>
      </c>
      <c r="Z222" s="20" t="str">
        <f t="shared" si="41"/>
        <v>M4</v>
      </c>
      <c r="AA222" s="20" t="str">
        <f t="shared" si="42"/>
        <v>M4</v>
      </c>
    </row>
    <row r="223" spans="10:27" ht="16.5">
      <c r="J223" s="29">
        <v>219</v>
      </c>
      <c r="K223" s="19" t="s">
        <v>42</v>
      </c>
      <c r="L223" s="19" t="s">
        <v>70</v>
      </c>
      <c r="M223" s="19" t="s">
        <v>32</v>
      </c>
      <c r="N223" s="19" t="s">
        <v>43</v>
      </c>
      <c r="O223" s="19" t="s">
        <v>44</v>
      </c>
      <c r="Q223" s="20">
        <f t="shared" si="33"/>
        <v>8</v>
      </c>
      <c r="R223" s="20">
        <f t="shared" si="34"/>
        <v>14</v>
      </c>
      <c r="S223" s="20">
        <f t="shared" si="35"/>
        <v>5</v>
      </c>
      <c r="T223" s="20">
        <f t="shared" si="36"/>
        <v>9</v>
      </c>
      <c r="U223" s="20">
        <f t="shared" si="37"/>
        <v>10</v>
      </c>
      <c r="W223" s="20" t="str">
        <f t="shared" si="38"/>
        <v>K</v>
      </c>
      <c r="X223" s="20" t="str">
        <f t="shared" si="39"/>
        <v>M4G</v>
      </c>
      <c r="Y223" s="20" t="str">
        <f t="shared" si="40"/>
        <v>M3</v>
      </c>
      <c r="Z223" s="20" t="str">
        <f t="shared" si="41"/>
        <v>Q</v>
      </c>
      <c r="AA223" s="20" t="str">
        <f t="shared" si="42"/>
        <v>J</v>
      </c>
    </row>
    <row r="224" spans="10:27" ht="16.5">
      <c r="J224" s="16">
        <v>220</v>
      </c>
      <c r="K224" s="19" t="s">
        <v>34</v>
      </c>
      <c r="L224" s="19" t="s">
        <v>212</v>
      </c>
      <c r="M224" s="19" t="s">
        <v>41</v>
      </c>
      <c r="N224" s="19" t="s">
        <v>35</v>
      </c>
      <c r="O224" s="19" t="s">
        <v>44</v>
      </c>
      <c r="Q224" s="20">
        <f t="shared" si="33"/>
        <v>2</v>
      </c>
      <c r="R224" s="20">
        <f t="shared" si="34"/>
        <v>3</v>
      </c>
      <c r="S224" s="20">
        <f t="shared" si="35"/>
        <v>7</v>
      </c>
      <c r="T224" s="20">
        <f t="shared" si="36"/>
        <v>3</v>
      </c>
      <c r="U224" s="20">
        <f t="shared" si="37"/>
        <v>10</v>
      </c>
      <c r="W224" s="20" t="str">
        <f t="shared" si="38"/>
        <v>Scatter</v>
      </c>
      <c r="X224" s="20" t="str">
        <f t="shared" si="39"/>
        <v>M1</v>
      </c>
      <c r="Y224" s="20" t="str">
        <f t="shared" si="40"/>
        <v>A</v>
      </c>
      <c r="Z224" s="20" t="str">
        <f t="shared" si="41"/>
        <v>M1</v>
      </c>
      <c r="AA224" s="20" t="str">
        <f t="shared" si="42"/>
        <v>J</v>
      </c>
    </row>
    <row r="225" spans="10:27" ht="16.5">
      <c r="J225" s="16">
        <v>221</v>
      </c>
      <c r="K225" s="19" t="s">
        <v>41</v>
      </c>
      <c r="L225" s="19" t="s">
        <v>74</v>
      </c>
      <c r="M225" s="19" t="s">
        <v>41</v>
      </c>
      <c r="N225" s="19" t="s">
        <v>44</v>
      </c>
      <c r="O225" s="19" t="s">
        <v>32</v>
      </c>
      <c r="Q225" s="20">
        <f t="shared" si="33"/>
        <v>7</v>
      </c>
      <c r="R225" s="20">
        <f t="shared" si="34"/>
        <v>16</v>
      </c>
      <c r="S225" s="20">
        <f t="shared" si="35"/>
        <v>7</v>
      </c>
      <c r="T225" s="20">
        <f t="shared" si="36"/>
        <v>10</v>
      </c>
      <c r="U225" s="20">
        <f t="shared" si="37"/>
        <v>5</v>
      </c>
      <c r="W225" s="20" t="str">
        <f t="shared" si="38"/>
        <v>A</v>
      </c>
      <c r="X225" s="20" t="str">
        <f t="shared" si="39"/>
        <v>KG</v>
      </c>
      <c r="Y225" s="20" t="str">
        <f t="shared" si="40"/>
        <v>A</v>
      </c>
      <c r="Z225" s="20" t="str">
        <f t="shared" si="41"/>
        <v>J</v>
      </c>
      <c r="AA225" s="20" t="str">
        <f t="shared" si="42"/>
        <v>M3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141</v>
      </c>
      <c r="N226" s="19" t="s">
        <v>36</v>
      </c>
      <c r="O226" s="19" t="s">
        <v>44</v>
      </c>
      <c r="Q226" s="20">
        <f t="shared" si="33"/>
        <v>4</v>
      </c>
      <c r="R226" s="20">
        <f t="shared" si="34"/>
        <v>7</v>
      </c>
      <c r="S226" s="20">
        <f t="shared" si="35"/>
        <v>6</v>
      </c>
      <c r="T226" s="20">
        <f t="shared" si="36"/>
        <v>4</v>
      </c>
      <c r="U226" s="20">
        <f t="shared" si="37"/>
        <v>10</v>
      </c>
      <c r="W226" s="20" t="str">
        <f t="shared" si="38"/>
        <v>M2</v>
      </c>
      <c r="X226" s="20" t="str">
        <f t="shared" si="39"/>
        <v>A</v>
      </c>
      <c r="Y226" s="20" t="str">
        <f t="shared" si="40"/>
        <v>M4</v>
      </c>
      <c r="Z226" s="20" t="str">
        <f t="shared" si="41"/>
        <v>M2</v>
      </c>
      <c r="AA226" s="20" t="str">
        <f t="shared" si="42"/>
        <v>J</v>
      </c>
    </row>
    <row r="227" spans="10:27" ht="16.5">
      <c r="J227" s="29">
        <v>223</v>
      </c>
      <c r="K227" s="19" t="s">
        <v>41</v>
      </c>
      <c r="L227" s="19" t="s">
        <v>71</v>
      </c>
      <c r="M227" s="19" t="s">
        <v>138</v>
      </c>
      <c r="N227" s="19" t="s">
        <v>42</v>
      </c>
      <c r="O227" s="19" t="s">
        <v>35</v>
      </c>
      <c r="Q227" s="20">
        <f t="shared" si="33"/>
        <v>7</v>
      </c>
      <c r="R227" s="20">
        <f t="shared" si="34"/>
        <v>15</v>
      </c>
      <c r="S227" s="20">
        <f t="shared" si="35"/>
        <v>8</v>
      </c>
      <c r="T227" s="20">
        <f t="shared" si="36"/>
        <v>8</v>
      </c>
      <c r="U227" s="20">
        <f t="shared" si="37"/>
        <v>3</v>
      </c>
      <c r="W227" s="20" t="str">
        <f t="shared" si="38"/>
        <v>A</v>
      </c>
      <c r="X227" s="20" t="str">
        <f t="shared" si="39"/>
        <v>AG</v>
      </c>
      <c r="Y227" s="20" t="str">
        <f t="shared" si="40"/>
        <v>K</v>
      </c>
      <c r="Z227" s="20" t="str">
        <f t="shared" si="41"/>
        <v>K</v>
      </c>
      <c r="AA227" s="20" t="str">
        <f t="shared" si="42"/>
        <v>M1</v>
      </c>
    </row>
    <row r="228" spans="10:27" ht="16.5">
      <c r="J228" s="29">
        <v>224</v>
      </c>
      <c r="K228" s="19" t="s">
        <v>32</v>
      </c>
      <c r="L228" s="19" t="s">
        <v>33</v>
      </c>
      <c r="M228" s="19" t="s">
        <v>74</v>
      </c>
      <c r="N228" s="19" t="s">
        <v>66</v>
      </c>
      <c r="O228" s="19" t="s">
        <v>44</v>
      </c>
      <c r="Q228" s="20">
        <f t="shared" si="33"/>
        <v>5</v>
      </c>
      <c r="R228" s="20">
        <f t="shared" si="34"/>
        <v>6</v>
      </c>
      <c r="S228" s="20">
        <f t="shared" si="35"/>
        <v>16</v>
      </c>
      <c r="T228" s="20">
        <f t="shared" si="36"/>
        <v>12</v>
      </c>
      <c r="U228" s="20">
        <f t="shared" si="37"/>
        <v>10</v>
      </c>
      <c r="W228" s="20" t="str">
        <f t="shared" si="38"/>
        <v>M3</v>
      </c>
      <c r="X228" s="20" t="str">
        <f t="shared" si="39"/>
        <v>M4</v>
      </c>
      <c r="Y228" s="20" t="str">
        <f t="shared" si="40"/>
        <v>KG</v>
      </c>
      <c r="Z228" s="20" t="str">
        <f t="shared" si="41"/>
        <v>M2G</v>
      </c>
      <c r="AA228" s="20" t="str">
        <f t="shared" si="42"/>
        <v>J</v>
      </c>
    </row>
    <row r="229" spans="10:27" ht="16.5">
      <c r="J229" s="16">
        <v>225</v>
      </c>
      <c r="K229" s="19" t="s">
        <v>36</v>
      </c>
      <c r="L229" s="19" t="s">
        <v>33</v>
      </c>
      <c r="M229" s="19" t="s">
        <v>43</v>
      </c>
      <c r="N229" s="19" t="s">
        <v>43</v>
      </c>
      <c r="O229" s="19" t="s">
        <v>33</v>
      </c>
      <c r="Q229" s="20">
        <f t="shared" si="33"/>
        <v>4</v>
      </c>
      <c r="R229" s="20">
        <f t="shared" si="34"/>
        <v>6</v>
      </c>
      <c r="S229" s="20">
        <f t="shared" si="35"/>
        <v>9</v>
      </c>
      <c r="T229" s="20">
        <f t="shared" si="36"/>
        <v>9</v>
      </c>
      <c r="U229" s="20">
        <f t="shared" si="37"/>
        <v>6</v>
      </c>
      <c r="W229" s="20" t="str">
        <f t="shared" si="38"/>
        <v>M2</v>
      </c>
      <c r="X229" s="20" t="str">
        <f t="shared" si="39"/>
        <v>M4</v>
      </c>
      <c r="Y229" s="20" t="str">
        <f t="shared" si="40"/>
        <v>Q</v>
      </c>
      <c r="Z229" s="20" t="str">
        <f t="shared" si="41"/>
        <v>Q</v>
      </c>
      <c r="AA229" s="20" t="str">
        <f t="shared" si="42"/>
        <v>M4</v>
      </c>
    </row>
    <row r="230" spans="10:27" ht="16.5">
      <c r="J230" s="16">
        <v>226</v>
      </c>
      <c r="K230" s="19" t="s">
        <v>32</v>
      </c>
      <c r="L230" s="19" t="s">
        <v>70</v>
      </c>
      <c r="M230" s="19" t="s">
        <v>32</v>
      </c>
      <c r="N230" s="19" t="s">
        <v>43</v>
      </c>
      <c r="O230" s="19" t="s">
        <v>32</v>
      </c>
      <c r="Q230" s="20">
        <f t="shared" si="33"/>
        <v>5</v>
      </c>
      <c r="R230" s="20">
        <f t="shared" si="34"/>
        <v>14</v>
      </c>
      <c r="S230" s="20">
        <f t="shared" si="35"/>
        <v>5</v>
      </c>
      <c r="T230" s="20">
        <f t="shared" si="36"/>
        <v>9</v>
      </c>
      <c r="U230" s="20">
        <f t="shared" si="37"/>
        <v>5</v>
      </c>
      <c r="W230" s="20" t="str">
        <f t="shared" si="38"/>
        <v>M3</v>
      </c>
      <c r="X230" s="20" t="str">
        <f t="shared" si="39"/>
        <v>M4G</v>
      </c>
      <c r="Y230" s="20" t="str">
        <f t="shared" si="40"/>
        <v>M3</v>
      </c>
      <c r="Z230" s="20" t="str">
        <f t="shared" si="41"/>
        <v>Q</v>
      </c>
      <c r="AA230" s="20" t="str">
        <f t="shared" si="42"/>
        <v>M3</v>
      </c>
    </row>
    <row r="231" spans="10:27" ht="16.5">
      <c r="J231" s="29">
        <v>227</v>
      </c>
      <c r="K231" s="19" t="s">
        <v>33</v>
      </c>
      <c r="L231" s="19" t="s">
        <v>44</v>
      </c>
      <c r="M231" s="19" t="s">
        <v>138</v>
      </c>
      <c r="N231" s="19" t="s">
        <v>36</v>
      </c>
      <c r="O231" s="19" t="s">
        <v>41</v>
      </c>
      <c r="Q231" s="20">
        <f t="shared" si="33"/>
        <v>6</v>
      </c>
      <c r="R231" s="20">
        <f t="shared" si="34"/>
        <v>10</v>
      </c>
      <c r="S231" s="20">
        <f t="shared" si="35"/>
        <v>8</v>
      </c>
      <c r="T231" s="20">
        <f t="shared" si="36"/>
        <v>4</v>
      </c>
      <c r="U231" s="20">
        <f t="shared" si="37"/>
        <v>7</v>
      </c>
      <c r="W231" s="20" t="str">
        <f t="shared" si="38"/>
        <v>M4</v>
      </c>
      <c r="X231" s="20" t="str">
        <f t="shared" si="39"/>
        <v>J</v>
      </c>
      <c r="Y231" s="20" t="str">
        <f t="shared" si="40"/>
        <v>K</v>
      </c>
      <c r="Z231" s="20" t="str">
        <f t="shared" si="41"/>
        <v>M2</v>
      </c>
      <c r="AA231" s="20" t="str">
        <f t="shared" si="42"/>
        <v>A</v>
      </c>
    </row>
    <row r="232" spans="10:27" ht="16.5">
      <c r="J232" s="29">
        <v>228</v>
      </c>
      <c r="K232" s="19" t="s">
        <v>138</v>
      </c>
      <c r="L232" s="19" t="s">
        <v>36</v>
      </c>
      <c r="M232" s="19" t="s">
        <v>41</v>
      </c>
      <c r="N232" s="19" t="s">
        <v>36</v>
      </c>
      <c r="O232" s="19" t="s">
        <v>42</v>
      </c>
      <c r="Q232" s="20">
        <f t="shared" si="33"/>
        <v>8</v>
      </c>
      <c r="R232" s="20">
        <f t="shared" si="34"/>
        <v>4</v>
      </c>
      <c r="S232" s="20">
        <f t="shared" si="35"/>
        <v>7</v>
      </c>
      <c r="T232" s="20">
        <f t="shared" si="36"/>
        <v>4</v>
      </c>
      <c r="U232" s="20">
        <f t="shared" si="37"/>
        <v>8</v>
      </c>
      <c r="W232" s="20" t="str">
        <f t="shared" si="38"/>
        <v>K</v>
      </c>
      <c r="X232" s="20" t="str">
        <f t="shared" si="39"/>
        <v>M2</v>
      </c>
      <c r="Y232" s="20" t="str">
        <f t="shared" si="40"/>
        <v>A</v>
      </c>
      <c r="Z232" s="20" t="str">
        <f t="shared" si="41"/>
        <v>M2</v>
      </c>
      <c r="AA232" s="20" t="str">
        <f t="shared" si="42"/>
        <v>K</v>
      </c>
    </row>
    <row r="233" spans="10:27" ht="16.5">
      <c r="J233" s="29">
        <v>229</v>
      </c>
      <c r="K233" s="19" t="s">
        <v>43</v>
      </c>
      <c r="L233" s="19" t="s">
        <v>41</v>
      </c>
      <c r="M233" s="19" t="s">
        <v>141</v>
      </c>
      <c r="N233" s="19" t="s">
        <v>41</v>
      </c>
      <c r="O233" s="19" t="s">
        <v>44</v>
      </c>
      <c r="Q233" s="20">
        <f t="shared" si="33"/>
        <v>9</v>
      </c>
      <c r="R233" s="20">
        <f t="shared" si="34"/>
        <v>7</v>
      </c>
      <c r="S233" s="20">
        <f t="shared" si="35"/>
        <v>6</v>
      </c>
      <c r="T233" s="20">
        <f t="shared" si="36"/>
        <v>7</v>
      </c>
      <c r="U233" s="20">
        <f t="shared" si="37"/>
        <v>10</v>
      </c>
      <c r="W233" s="20" t="str">
        <f t="shared" si="38"/>
        <v>Q</v>
      </c>
      <c r="X233" s="20" t="str">
        <f t="shared" si="39"/>
        <v>A</v>
      </c>
      <c r="Y233" s="20" t="str">
        <f t="shared" si="40"/>
        <v>M4</v>
      </c>
      <c r="Z233" s="20" t="str">
        <f t="shared" si="41"/>
        <v>A</v>
      </c>
      <c r="AA233" s="20" t="str">
        <f t="shared" si="42"/>
        <v>J</v>
      </c>
    </row>
    <row r="234" spans="10:27" ht="16.5">
      <c r="J234" s="16">
        <v>230</v>
      </c>
      <c r="K234" s="19" t="s">
        <v>36</v>
      </c>
      <c r="L234" s="19" t="s">
        <v>142</v>
      </c>
      <c r="M234" s="19" t="s">
        <v>34</v>
      </c>
      <c r="N234" s="19" t="s">
        <v>33</v>
      </c>
      <c r="O234" s="19" t="s">
        <v>44</v>
      </c>
      <c r="Q234" s="20">
        <f t="shared" si="33"/>
        <v>4</v>
      </c>
      <c r="R234" s="20">
        <f t="shared" si="34"/>
        <v>5</v>
      </c>
      <c r="S234" s="20">
        <f t="shared" si="35"/>
        <v>2</v>
      </c>
      <c r="T234" s="20">
        <f t="shared" si="36"/>
        <v>6</v>
      </c>
      <c r="U234" s="20">
        <f t="shared" si="37"/>
        <v>10</v>
      </c>
      <c r="W234" s="20" t="str">
        <f t="shared" si="38"/>
        <v>M2</v>
      </c>
      <c r="X234" s="20" t="str">
        <f t="shared" si="39"/>
        <v>M3</v>
      </c>
      <c r="Y234" s="20" t="str">
        <f t="shared" si="40"/>
        <v>Scatter</v>
      </c>
      <c r="Z234" s="20" t="str">
        <f t="shared" si="41"/>
        <v>M4</v>
      </c>
      <c r="AA234" s="20" t="str">
        <f t="shared" si="42"/>
        <v>J</v>
      </c>
    </row>
    <row r="235" spans="10:27" ht="16.5">
      <c r="J235" s="16">
        <v>231</v>
      </c>
      <c r="K235" s="19" t="s">
        <v>36</v>
      </c>
      <c r="L235" s="19" t="s">
        <v>41</v>
      </c>
      <c r="M235" s="19" t="s">
        <v>140</v>
      </c>
      <c r="N235" s="19" t="s">
        <v>36</v>
      </c>
      <c r="O235" s="19" t="s">
        <v>44</v>
      </c>
      <c r="Q235" s="20">
        <f t="shared" si="33"/>
        <v>4</v>
      </c>
      <c r="R235" s="20">
        <f t="shared" si="34"/>
        <v>7</v>
      </c>
      <c r="S235" s="20">
        <f t="shared" si="35"/>
        <v>10</v>
      </c>
      <c r="T235" s="20">
        <f t="shared" si="36"/>
        <v>4</v>
      </c>
      <c r="U235" s="20">
        <f t="shared" si="37"/>
        <v>10</v>
      </c>
      <c r="W235" s="20" t="str">
        <f t="shared" si="38"/>
        <v>M2</v>
      </c>
      <c r="X235" s="20" t="str">
        <f t="shared" si="39"/>
        <v>A</v>
      </c>
      <c r="Y235" s="20" t="str">
        <f t="shared" si="40"/>
        <v>J</v>
      </c>
      <c r="Z235" s="20" t="str">
        <f t="shared" si="41"/>
        <v>M2</v>
      </c>
      <c r="AA235" s="20" t="str">
        <f t="shared" si="42"/>
        <v>J</v>
      </c>
    </row>
    <row r="236" spans="10:27" ht="16.5">
      <c r="J236" s="29">
        <v>232</v>
      </c>
      <c r="K236" s="19" t="s">
        <v>32</v>
      </c>
      <c r="L236" s="19" t="s">
        <v>33</v>
      </c>
      <c r="M236" s="19" t="s">
        <v>138</v>
      </c>
      <c r="N236" s="19" t="s">
        <v>42</v>
      </c>
      <c r="O236" s="19" t="s">
        <v>33</v>
      </c>
      <c r="Q236" s="20">
        <f t="shared" si="33"/>
        <v>5</v>
      </c>
      <c r="R236" s="20">
        <f t="shared" si="34"/>
        <v>6</v>
      </c>
      <c r="S236" s="20">
        <f t="shared" si="35"/>
        <v>8</v>
      </c>
      <c r="T236" s="20">
        <f t="shared" si="36"/>
        <v>8</v>
      </c>
      <c r="U236" s="20">
        <f t="shared" si="37"/>
        <v>6</v>
      </c>
      <c r="W236" s="20" t="str">
        <f t="shared" si="38"/>
        <v>M3</v>
      </c>
      <c r="X236" s="20" t="str">
        <f t="shared" si="39"/>
        <v>M4</v>
      </c>
      <c r="Y236" s="20" t="str">
        <f t="shared" si="40"/>
        <v>K</v>
      </c>
      <c r="Z236" s="20" t="str">
        <f t="shared" si="41"/>
        <v>K</v>
      </c>
      <c r="AA236" s="20" t="str">
        <f t="shared" si="42"/>
        <v>M4</v>
      </c>
    </row>
    <row r="237" spans="10:27" ht="16.5">
      <c r="J237" s="29">
        <v>233</v>
      </c>
      <c r="K237" s="19" t="s">
        <v>33</v>
      </c>
      <c r="L237" s="19" t="s">
        <v>36</v>
      </c>
      <c r="M237" s="19" t="s">
        <v>43</v>
      </c>
      <c r="N237" s="19" t="s">
        <v>32</v>
      </c>
      <c r="O237" s="19" t="s">
        <v>42</v>
      </c>
      <c r="Q237" s="20">
        <f t="shared" si="33"/>
        <v>6</v>
      </c>
      <c r="R237" s="20">
        <f t="shared" si="34"/>
        <v>4</v>
      </c>
      <c r="S237" s="20">
        <f t="shared" si="35"/>
        <v>9</v>
      </c>
      <c r="T237" s="20">
        <f t="shared" si="36"/>
        <v>5</v>
      </c>
      <c r="U237" s="20">
        <f t="shared" si="37"/>
        <v>8</v>
      </c>
      <c r="W237" s="20" t="str">
        <f t="shared" si="38"/>
        <v>M4</v>
      </c>
      <c r="X237" s="20" t="str">
        <f t="shared" si="39"/>
        <v>M2</v>
      </c>
      <c r="Y237" s="20" t="str">
        <f t="shared" si="40"/>
        <v>Q</v>
      </c>
      <c r="Z237" s="20" t="str">
        <f t="shared" si="41"/>
        <v>M3</v>
      </c>
      <c r="AA237" s="20" t="str">
        <f t="shared" si="42"/>
        <v>K</v>
      </c>
    </row>
    <row r="238" spans="10:27" ht="16.5">
      <c r="J238" s="29">
        <v>234</v>
      </c>
      <c r="K238" s="19" t="s">
        <v>43</v>
      </c>
      <c r="L238" s="19" t="s">
        <v>41</v>
      </c>
      <c r="M238" s="19" t="s">
        <v>74</v>
      </c>
      <c r="N238" s="19" t="s">
        <v>137</v>
      </c>
      <c r="O238" s="19" t="s">
        <v>32</v>
      </c>
      <c r="Q238" s="20">
        <f t="shared" si="33"/>
        <v>9</v>
      </c>
      <c r="R238" s="20">
        <f t="shared" si="34"/>
        <v>7</v>
      </c>
      <c r="S238" s="20">
        <f t="shared" si="35"/>
        <v>16</v>
      </c>
      <c r="T238" s="20">
        <f t="shared" si="36"/>
        <v>7</v>
      </c>
      <c r="U238" s="20">
        <f t="shared" si="37"/>
        <v>5</v>
      </c>
      <c r="W238" s="20" t="str">
        <f t="shared" si="38"/>
        <v>Q</v>
      </c>
      <c r="X238" s="20" t="str">
        <f t="shared" si="39"/>
        <v>A</v>
      </c>
      <c r="Y238" s="20" t="str">
        <f t="shared" si="40"/>
        <v>KG</v>
      </c>
      <c r="Z238" s="20" t="str">
        <f t="shared" si="41"/>
        <v>A</v>
      </c>
      <c r="AA238" s="20" t="str">
        <f t="shared" si="42"/>
        <v>M3</v>
      </c>
    </row>
    <row r="239" spans="10:27" ht="16.5">
      <c r="J239" s="16">
        <v>235</v>
      </c>
      <c r="K239" s="19" t="s">
        <v>43</v>
      </c>
      <c r="L239" s="19" t="s">
        <v>70</v>
      </c>
      <c r="M239" s="19" t="s">
        <v>140</v>
      </c>
      <c r="N239" s="19" t="s">
        <v>42</v>
      </c>
      <c r="O239" s="19" t="s">
        <v>44</v>
      </c>
      <c r="Q239" s="20">
        <f t="shared" si="33"/>
        <v>9</v>
      </c>
      <c r="R239" s="20">
        <f t="shared" si="34"/>
        <v>14</v>
      </c>
      <c r="S239" s="20">
        <f t="shared" si="35"/>
        <v>10</v>
      </c>
      <c r="T239" s="20">
        <f t="shared" si="36"/>
        <v>8</v>
      </c>
      <c r="U239" s="20">
        <f t="shared" si="37"/>
        <v>10</v>
      </c>
      <c r="W239" s="20" t="str">
        <f t="shared" si="38"/>
        <v>Q</v>
      </c>
      <c r="X239" s="20" t="str">
        <f t="shared" si="39"/>
        <v>M4G</v>
      </c>
      <c r="Y239" s="20" t="str">
        <f t="shared" si="40"/>
        <v>J</v>
      </c>
      <c r="Z239" s="20" t="str">
        <f t="shared" si="41"/>
        <v>K</v>
      </c>
      <c r="AA239" s="20" t="str">
        <f t="shared" si="42"/>
        <v>J</v>
      </c>
    </row>
    <row r="240" spans="10:27" ht="16.5">
      <c r="J240" s="16">
        <v>236</v>
      </c>
      <c r="K240" s="19" t="s">
        <v>32</v>
      </c>
      <c r="L240" s="19" t="s">
        <v>33</v>
      </c>
      <c r="M240" s="19" t="s">
        <v>74</v>
      </c>
      <c r="N240" s="19" t="s">
        <v>42</v>
      </c>
      <c r="O240" s="19" t="s">
        <v>36</v>
      </c>
      <c r="Q240" s="20">
        <f t="shared" si="33"/>
        <v>5</v>
      </c>
      <c r="R240" s="20">
        <f t="shared" si="34"/>
        <v>6</v>
      </c>
      <c r="S240" s="20">
        <f t="shared" si="35"/>
        <v>16</v>
      </c>
      <c r="T240" s="20">
        <f t="shared" si="36"/>
        <v>8</v>
      </c>
      <c r="U240" s="20">
        <f t="shared" si="37"/>
        <v>4</v>
      </c>
      <c r="W240" s="20" t="str">
        <f t="shared" si="38"/>
        <v>M3</v>
      </c>
      <c r="X240" s="20" t="str">
        <f t="shared" si="39"/>
        <v>M4</v>
      </c>
      <c r="Y240" s="20" t="str">
        <f t="shared" si="40"/>
        <v>KG</v>
      </c>
      <c r="Z240" s="20" t="str">
        <f t="shared" si="41"/>
        <v>K</v>
      </c>
      <c r="AA240" s="20" t="str">
        <f t="shared" si="42"/>
        <v>M2</v>
      </c>
    </row>
    <row r="241" spans="10:27" ht="16.5">
      <c r="J241" s="29">
        <v>237</v>
      </c>
      <c r="K241" s="19" t="s">
        <v>41</v>
      </c>
      <c r="L241" s="19" t="s">
        <v>36</v>
      </c>
      <c r="M241" s="19" t="s">
        <v>140</v>
      </c>
      <c r="N241" s="19" t="s">
        <v>35</v>
      </c>
      <c r="O241" s="19" t="s">
        <v>44</v>
      </c>
      <c r="Q241" s="20">
        <f t="shared" si="33"/>
        <v>7</v>
      </c>
      <c r="R241" s="20">
        <f t="shared" si="34"/>
        <v>4</v>
      </c>
      <c r="S241" s="20">
        <f t="shared" si="35"/>
        <v>10</v>
      </c>
      <c r="T241" s="20">
        <f t="shared" si="36"/>
        <v>3</v>
      </c>
      <c r="U241" s="20">
        <f t="shared" si="37"/>
        <v>10</v>
      </c>
      <c r="W241" s="20" t="str">
        <f t="shared" si="38"/>
        <v>A</v>
      </c>
      <c r="X241" s="20" t="str">
        <f t="shared" si="39"/>
        <v>M2</v>
      </c>
      <c r="Y241" s="20" t="str">
        <f t="shared" si="40"/>
        <v>J</v>
      </c>
      <c r="Z241" s="20" t="str">
        <f t="shared" si="41"/>
        <v>M1</v>
      </c>
      <c r="AA241" s="20" t="str">
        <f t="shared" si="42"/>
        <v>J</v>
      </c>
    </row>
    <row r="242" spans="10:27" ht="16.5">
      <c r="J242" s="29">
        <v>238</v>
      </c>
      <c r="K242" s="19" t="s">
        <v>33</v>
      </c>
      <c r="L242" s="19" t="s">
        <v>72</v>
      </c>
      <c r="M242" s="19" t="s">
        <v>66</v>
      </c>
      <c r="N242" s="19" t="s">
        <v>43</v>
      </c>
      <c r="O242" s="19" t="s">
        <v>32</v>
      </c>
      <c r="Q242" s="20">
        <f t="shared" si="33"/>
        <v>6</v>
      </c>
      <c r="R242" s="20">
        <f t="shared" si="34"/>
        <v>15</v>
      </c>
      <c r="S242" s="20">
        <f t="shared" si="35"/>
        <v>12</v>
      </c>
      <c r="T242" s="20">
        <f t="shared" si="36"/>
        <v>9</v>
      </c>
      <c r="U242" s="20">
        <f t="shared" si="37"/>
        <v>5</v>
      </c>
      <c r="W242" s="20" t="str">
        <f t="shared" si="38"/>
        <v>M4</v>
      </c>
      <c r="X242" s="20" t="str">
        <f t="shared" si="39"/>
        <v>AG</v>
      </c>
      <c r="Y242" s="20" t="str">
        <f t="shared" si="40"/>
        <v>M2G</v>
      </c>
      <c r="Z242" s="20" t="str">
        <f t="shared" si="41"/>
        <v>Q</v>
      </c>
      <c r="AA242" s="20" t="str">
        <f t="shared" si="42"/>
        <v>M3</v>
      </c>
    </row>
    <row r="243" spans="10:27" ht="16.5">
      <c r="J243" s="29">
        <v>239</v>
      </c>
      <c r="K243" s="19" t="s">
        <v>41</v>
      </c>
      <c r="L243" s="19" t="s">
        <v>44</v>
      </c>
      <c r="M243" s="19" t="s">
        <v>43</v>
      </c>
      <c r="N243" s="19" t="s">
        <v>36</v>
      </c>
      <c r="O243" s="19" t="s">
        <v>42</v>
      </c>
      <c r="Q243" s="20">
        <f t="shared" si="33"/>
        <v>7</v>
      </c>
      <c r="R243" s="20">
        <f t="shared" si="34"/>
        <v>10</v>
      </c>
      <c r="S243" s="20">
        <f t="shared" si="35"/>
        <v>9</v>
      </c>
      <c r="T243" s="20">
        <f t="shared" si="36"/>
        <v>4</v>
      </c>
      <c r="U243" s="20">
        <f t="shared" si="37"/>
        <v>8</v>
      </c>
      <c r="W243" s="20" t="str">
        <f t="shared" si="38"/>
        <v>A</v>
      </c>
      <c r="X243" s="20" t="str">
        <f t="shared" si="39"/>
        <v>J</v>
      </c>
      <c r="Y243" s="20" t="str">
        <f t="shared" si="40"/>
        <v>Q</v>
      </c>
      <c r="Z243" s="20" t="str">
        <f t="shared" si="41"/>
        <v>M2</v>
      </c>
      <c r="AA243" s="20" t="str">
        <f t="shared" si="42"/>
        <v>K</v>
      </c>
    </row>
    <row r="244" spans="10:27" ht="16.5">
      <c r="J244" s="16">
        <v>240</v>
      </c>
      <c r="K244" s="19" t="s">
        <v>42</v>
      </c>
      <c r="L244" s="19" t="s">
        <v>41</v>
      </c>
      <c r="M244" s="19" t="s">
        <v>43</v>
      </c>
      <c r="N244" s="19" t="s">
        <v>43</v>
      </c>
      <c r="O244" s="19" t="s">
        <v>41</v>
      </c>
      <c r="Q244" s="20">
        <f t="shared" si="33"/>
        <v>8</v>
      </c>
      <c r="R244" s="20">
        <f t="shared" si="34"/>
        <v>7</v>
      </c>
      <c r="S244" s="20">
        <f t="shared" si="35"/>
        <v>9</v>
      </c>
      <c r="T244" s="20">
        <f t="shared" si="36"/>
        <v>9</v>
      </c>
      <c r="U244" s="20">
        <f t="shared" si="37"/>
        <v>7</v>
      </c>
      <c r="W244" s="20" t="str">
        <f t="shared" si="38"/>
        <v>K</v>
      </c>
      <c r="X244" s="20" t="str">
        <f t="shared" si="39"/>
        <v>A</v>
      </c>
      <c r="Y244" s="20" t="str">
        <f t="shared" si="40"/>
        <v>Q</v>
      </c>
      <c r="Z244" s="20" t="str">
        <f t="shared" si="41"/>
        <v>Q</v>
      </c>
      <c r="AA244" s="20" t="str">
        <f t="shared" si="42"/>
        <v>A</v>
      </c>
    </row>
    <row r="245" spans="10:27" ht="16.5">
      <c r="J245" s="16">
        <v>241</v>
      </c>
      <c r="K245" s="19" t="s">
        <v>41</v>
      </c>
      <c r="L245" s="19" t="s">
        <v>33</v>
      </c>
      <c r="M245" s="19" t="s">
        <v>78</v>
      </c>
      <c r="N245" s="19" t="s">
        <v>32</v>
      </c>
      <c r="O245" s="19" t="s">
        <v>41</v>
      </c>
      <c r="Q245" s="20">
        <f t="shared" si="33"/>
        <v>7</v>
      </c>
      <c r="R245" s="20">
        <f t="shared" si="34"/>
        <v>6</v>
      </c>
      <c r="S245" s="20">
        <f t="shared" si="35"/>
        <v>18</v>
      </c>
      <c r="T245" s="20">
        <f t="shared" si="36"/>
        <v>5</v>
      </c>
      <c r="U245" s="20">
        <f t="shared" si="37"/>
        <v>7</v>
      </c>
      <c r="W245" s="20" t="str">
        <f t="shared" si="38"/>
        <v>A</v>
      </c>
      <c r="X245" s="20" t="str">
        <f t="shared" si="39"/>
        <v>M4</v>
      </c>
      <c r="Y245" s="20" t="str">
        <f t="shared" si="40"/>
        <v>JG</v>
      </c>
      <c r="Z245" s="20" t="str">
        <f t="shared" si="41"/>
        <v>M3</v>
      </c>
      <c r="AA245" s="20" t="str">
        <f t="shared" si="42"/>
        <v>A</v>
      </c>
    </row>
    <row r="246" spans="10:27" ht="16.5">
      <c r="J246" s="29">
        <v>242</v>
      </c>
      <c r="K246" s="19" t="s">
        <v>41</v>
      </c>
      <c r="L246" s="19" t="s">
        <v>42</v>
      </c>
      <c r="M246" s="19" t="s">
        <v>141</v>
      </c>
      <c r="N246" s="19" t="s">
        <v>42</v>
      </c>
      <c r="O246" s="19" t="s">
        <v>43</v>
      </c>
      <c r="Q246" s="20">
        <f t="shared" si="33"/>
        <v>7</v>
      </c>
      <c r="R246" s="20">
        <f t="shared" si="34"/>
        <v>8</v>
      </c>
      <c r="S246" s="20">
        <f t="shared" si="35"/>
        <v>6</v>
      </c>
      <c r="T246" s="20">
        <f t="shared" si="36"/>
        <v>8</v>
      </c>
      <c r="U246" s="20">
        <f t="shared" si="37"/>
        <v>9</v>
      </c>
      <c r="W246" s="20" t="str">
        <f t="shared" si="38"/>
        <v>A</v>
      </c>
      <c r="X246" s="20" t="str">
        <f t="shared" si="39"/>
        <v>K</v>
      </c>
      <c r="Y246" s="20" t="str">
        <f t="shared" si="40"/>
        <v>M4</v>
      </c>
      <c r="Z246" s="20" t="str">
        <f t="shared" si="41"/>
        <v>K</v>
      </c>
      <c r="AA246" s="20" t="str">
        <f t="shared" si="42"/>
        <v>Q</v>
      </c>
    </row>
    <row r="247" spans="10:27" ht="16.5">
      <c r="J247" s="29">
        <v>243</v>
      </c>
      <c r="K247" s="19" t="s">
        <v>41</v>
      </c>
      <c r="L247" s="19" t="s">
        <v>71</v>
      </c>
      <c r="M247" s="19" t="s">
        <v>41</v>
      </c>
      <c r="N247" s="19" t="s">
        <v>76</v>
      </c>
      <c r="O247" s="19" t="s">
        <v>32</v>
      </c>
      <c r="Q247" s="20">
        <f t="shared" si="33"/>
        <v>7</v>
      </c>
      <c r="R247" s="20">
        <f t="shared" si="34"/>
        <v>15</v>
      </c>
      <c r="S247" s="20">
        <f t="shared" si="35"/>
        <v>7</v>
      </c>
      <c r="T247" s="20">
        <f t="shared" si="36"/>
        <v>17</v>
      </c>
      <c r="U247" s="20">
        <f t="shared" si="37"/>
        <v>5</v>
      </c>
      <c r="W247" s="20" t="str">
        <f t="shared" si="38"/>
        <v>A</v>
      </c>
      <c r="X247" s="20" t="str">
        <f t="shared" si="39"/>
        <v>AG</v>
      </c>
      <c r="Y247" s="20" t="str">
        <f t="shared" si="40"/>
        <v>A</v>
      </c>
      <c r="Z247" s="20" t="str">
        <f t="shared" si="41"/>
        <v>QG</v>
      </c>
      <c r="AA247" s="20" t="str">
        <f t="shared" si="42"/>
        <v>M3</v>
      </c>
    </row>
    <row r="248" spans="10:27" ht="16.5">
      <c r="J248" s="29">
        <v>244</v>
      </c>
      <c r="K248" s="19" t="s">
        <v>42</v>
      </c>
      <c r="L248" s="19" t="s">
        <v>139</v>
      </c>
      <c r="M248" s="19" t="s">
        <v>78</v>
      </c>
      <c r="N248" s="19" t="s">
        <v>33</v>
      </c>
      <c r="O248" s="19" t="s">
        <v>43</v>
      </c>
      <c r="Q248" s="20">
        <f t="shared" si="33"/>
        <v>8</v>
      </c>
      <c r="R248" s="20">
        <f t="shared" si="34"/>
        <v>9</v>
      </c>
      <c r="S248" s="20">
        <f t="shared" si="35"/>
        <v>18</v>
      </c>
      <c r="T248" s="20">
        <f t="shared" si="36"/>
        <v>6</v>
      </c>
      <c r="U248" s="20">
        <f t="shared" si="37"/>
        <v>9</v>
      </c>
      <c r="W248" s="20" t="str">
        <f t="shared" si="38"/>
        <v>K</v>
      </c>
      <c r="X248" s="20" t="str">
        <f t="shared" si="39"/>
        <v>Q</v>
      </c>
      <c r="Y248" s="20" t="str">
        <f t="shared" si="40"/>
        <v>JG</v>
      </c>
      <c r="Z248" s="20" t="str">
        <f t="shared" si="41"/>
        <v>M4</v>
      </c>
      <c r="AA248" s="20" t="str">
        <f t="shared" si="42"/>
        <v>Q</v>
      </c>
    </row>
    <row r="249" spans="10:27" ht="16.5">
      <c r="J249" s="16">
        <v>245</v>
      </c>
      <c r="K249" s="19" t="s">
        <v>36</v>
      </c>
      <c r="L249" s="19" t="s">
        <v>42</v>
      </c>
      <c r="M249" s="19" t="s">
        <v>141</v>
      </c>
      <c r="N249" s="19" t="s">
        <v>42</v>
      </c>
      <c r="O249" s="19" t="s">
        <v>42</v>
      </c>
      <c r="Q249" s="20">
        <f t="shared" si="33"/>
        <v>4</v>
      </c>
      <c r="R249" s="20">
        <f t="shared" si="34"/>
        <v>8</v>
      </c>
      <c r="S249" s="20">
        <f t="shared" si="35"/>
        <v>6</v>
      </c>
      <c r="T249" s="20">
        <f t="shared" si="36"/>
        <v>8</v>
      </c>
      <c r="U249" s="20">
        <f t="shared" si="37"/>
        <v>8</v>
      </c>
      <c r="W249" s="20" t="str">
        <f t="shared" si="38"/>
        <v>M2</v>
      </c>
      <c r="X249" s="20" t="str">
        <f t="shared" si="39"/>
        <v>K</v>
      </c>
      <c r="Y249" s="20" t="str">
        <f t="shared" si="40"/>
        <v>M4</v>
      </c>
      <c r="Z249" s="20" t="str">
        <f t="shared" si="41"/>
        <v>K</v>
      </c>
      <c r="AA249" s="20" t="str">
        <f t="shared" si="42"/>
        <v>K</v>
      </c>
    </row>
    <row r="250" spans="10:27" ht="16.5">
      <c r="J250" s="16">
        <v>246</v>
      </c>
      <c r="K250" s="19" t="s">
        <v>42</v>
      </c>
      <c r="L250" s="19" t="s">
        <v>74</v>
      </c>
      <c r="M250" s="19" t="s">
        <v>138</v>
      </c>
      <c r="N250" s="19" t="s">
        <v>43</v>
      </c>
      <c r="O250" s="19" t="s">
        <v>44</v>
      </c>
      <c r="Q250" s="20">
        <f t="shared" si="33"/>
        <v>8</v>
      </c>
      <c r="R250" s="20">
        <f t="shared" si="34"/>
        <v>16</v>
      </c>
      <c r="S250" s="20">
        <f t="shared" si="35"/>
        <v>8</v>
      </c>
      <c r="T250" s="20">
        <f t="shared" si="36"/>
        <v>9</v>
      </c>
      <c r="U250" s="20">
        <f t="shared" si="37"/>
        <v>10</v>
      </c>
      <c r="W250" s="20" t="str">
        <f t="shared" si="38"/>
        <v>K</v>
      </c>
      <c r="X250" s="20" t="str">
        <f t="shared" si="39"/>
        <v>KG</v>
      </c>
      <c r="Y250" s="20" t="str">
        <f t="shared" si="40"/>
        <v>K</v>
      </c>
      <c r="Z250" s="20" t="str">
        <f t="shared" si="41"/>
        <v>Q</v>
      </c>
      <c r="AA250" s="20" t="str">
        <f t="shared" si="42"/>
        <v>J</v>
      </c>
    </row>
    <row r="251" spans="10:27" ht="16.5">
      <c r="J251" s="29">
        <v>247</v>
      </c>
      <c r="K251" s="19" t="s">
        <v>33</v>
      </c>
      <c r="L251" s="19" t="s">
        <v>41</v>
      </c>
      <c r="M251" s="19" t="s">
        <v>41</v>
      </c>
      <c r="N251" s="19" t="s">
        <v>74</v>
      </c>
      <c r="O251" s="19" t="s">
        <v>42</v>
      </c>
      <c r="Q251" s="20">
        <f t="shared" si="33"/>
        <v>6</v>
      </c>
      <c r="R251" s="20">
        <f t="shared" si="34"/>
        <v>7</v>
      </c>
      <c r="S251" s="20">
        <f t="shared" si="35"/>
        <v>7</v>
      </c>
      <c r="T251" s="20">
        <f t="shared" si="36"/>
        <v>16</v>
      </c>
      <c r="U251" s="20">
        <f t="shared" si="37"/>
        <v>8</v>
      </c>
      <c r="W251" s="20" t="str">
        <f t="shared" si="38"/>
        <v>M4</v>
      </c>
      <c r="X251" s="20" t="str">
        <f t="shared" si="39"/>
        <v>A</v>
      </c>
      <c r="Y251" s="20" t="str">
        <f t="shared" si="40"/>
        <v>A</v>
      </c>
      <c r="Z251" s="20" t="str">
        <f t="shared" si="41"/>
        <v>KG</v>
      </c>
      <c r="AA251" s="20" t="str">
        <f t="shared" si="42"/>
        <v>K</v>
      </c>
    </row>
    <row r="252" spans="10:27" ht="16.5">
      <c r="J252" s="29">
        <v>248</v>
      </c>
      <c r="K252" s="19" t="s">
        <v>42</v>
      </c>
      <c r="L252" s="19" t="s">
        <v>70</v>
      </c>
      <c r="M252" s="19" t="s">
        <v>32</v>
      </c>
      <c r="N252" s="19" t="s">
        <v>35</v>
      </c>
      <c r="O252" s="19" t="s">
        <v>41</v>
      </c>
      <c r="Q252" s="20">
        <f t="shared" si="33"/>
        <v>8</v>
      </c>
      <c r="R252" s="20">
        <f t="shared" si="34"/>
        <v>14</v>
      </c>
      <c r="S252" s="20">
        <f t="shared" si="35"/>
        <v>5</v>
      </c>
      <c r="T252" s="20">
        <f t="shared" si="36"/>
        <v>3</v>
      </c>
      <c r="U252" s="20">
        <f t="shared" si="37"/>
        <v>7</v>
      </c>
      <c r="W252" s="20" t="str">
        <f t="shared" si="38"/>
        <v>K</v>
      </c>
      <c r="X252" s="20" t="str">
        <f t="shared" si="39"/>
        <v>M4G</v>
      </c>
      <c r="Y252" s="20" t="str">
        <f t="shared" si="40"/>
        <v>M3</v>
      </c>
      <c r="Z252" s="20" t="str">
        <f t="shared" si="41"/>
        <v>M1</v>
      </c>
      <c r="AA252" s="20" t="str">
        <f t="shared" si="42"/>
        <v>A</v>
      </c>
    </row>
    <row r="253" spans="10:27" ht="16.5">
      <c r="J253" s="29">
        <v>249</v>
      </c>
      <c r="K253" s="19" t="s">
        <v>43</v>
      </c>
      <c r="L253" s="19" t="s">
        <v>36</v>
      </c>
      <c r="M253" s="19" t="s">
        <v>68</v>
      </c>
      <c r="N253" s="19" t="s">
        <v>36</v>
      </c>
      <c r="O253" s="19" t="s">
        <v>42</v>
      </c>
      <c r="Q253" s="20">
        <f t="shared" si="33"/>
        <v>9</v>
      </c>
      <c r="R253" s="20">
        <f t="shared" si="34"/>
        <v>4</v>
      </c>
      <c r="S253" s="20">
        <f t="shared" si="35"/>
        <v>13</v>
      </c>
      <c r="T253" s="20">
        <f t="shared" si="36"/>
        <v>4</v>
      </c>
      <c r="U253" s="20">
        <f t="shared" si="37"/>
        <v>8</v>
      </c>
      <c r="W253" s="20" t="str">
        <f t="shared" si="38"/>
        <v>Q</v>
      </c>
      <c r="X253" s="20" t="str">
        <f t="shared" si="39"/>
        <v>M2</v>
      </c>
      <c r="Y253" s="20" t="str">
        <f t="shared" si="40"/>
        <v>M3G</v>
      </c>
      <c r="Z253" s="20" t="str">
        <f t="shared" si="41"/>
        <v>M2</v>
      </c>
      <c r="AA253" s="20" t="str">
        <f t="shared" si="42"/>
        <v>K</v>
      </c>
    </row>
    <row r="254" spans="10:27" ht="16.5">
      <c r="J254" s="16">
        <v>250</v>
      </c>
      <c r="K254" s="19" t="s">
        <v>43</v>
      </c>
      <c r="L254" s="19" t="s">
        <v>142</v>
      </c>
      <c r="M254" s="19" t="s">
        <v>143</v>
      </c>
      <c r="N254" s="19" t="s">
        <v>42</v>
      </c>
      <c r="O254" s="19" t="s">
        <v>32</v>
      </c>
      <c r="Q254" s="20">
        <f t="shared" si="33"/>
        <v>9</v>
      </c>
      <c r="R254" s="20">
        <f t="shared" si="34"/>
        <v>5</v>
      </c>
      <c r="S254" s="20">
        <f t="shared" si="35"/>
        <v>4</v>
      </c>
      <c r="T254" s="20">
        <f t="shared" si="36"/>
        <v>8</v>
      </c>
      <c r="U254" s="20">
        <f t="shared" si="37"/>
        <v>5</v>
      </c>
      <c r="W254" s="20" t="str">
        <f t="shared" si="38"/>
        <v>Q</v>
      </c>
      <c r="X254" s="20" t="str">
        <f t="shared" si="39"/>
        <v>M3</v>
      </c>
      <c r="Y254" s="20" t="str">
        <f t="shared" si="40"/>
        <v>M2</v>
      </c>
      <c r="Z254" s="20" t="str">
        <f t="shared" si="41"/>
        <v>K</v>
      </c>
      <c r="AA254" s="20" t="str">
        <f t="shared" si="42"/>
        <v>M3</v>
      </c>
    </row>
    <row r="255" spans="10:27" ht="16.5">
      <c r="J255" s="16">
        <v>251</v>
      </c>
      <c r="K255" s="19" t="s">
        <v>33</v>
      </c>
      <c r="L255" s="19" t="s">
        <v>41</v>
      </c>
      <c r="M255" s="19" t="s">
        <v>138</v>
      </c>
      <c r="N255" s="19" t="s">
        <v>32</v>
      </c>
      <c r="O255" s="19" t="s">
        <v>33</v>
      </c>
      <c r="Q255" s="20">
        <f t="shared" si="33"/>
        <v>6</v>
      </c>
      <c r="R255" s="20">
        <f t="shared" si="34"/>
        <v>7</v>
      </c>
      <c r="S255" s="20">
        <f t="shared" si="35"/>
        <v>8</v>
      </c>
      <c r="T255" s="20">
        <f t="shared" si="36"/>
        <v>5</v>
      </c>
      <c r="U255" s="20">
        <f t="shared" si="37"/>
        <v>6</v>
      </c>
      <c r="W255" s="20" t="str">
        <f t="shared" si="38"/>
        <v>M4</v>
      </c>
      <c r="X255" s="20" t="str">
        <f t="shared" si="39"/>
        <v>A</v>
      </c>
      <c r="Y255" s="20" t="str">
        <f t="shared" si="40"/>
        <v>K</v>
      </c>
      <c r="Z255" s="20" t="str">
        <f t="shared" si="41"/>
        <v>M3</v>
      </c>
      <c r="AA255" s="20" t="str">
        <f t="shared" si="42"/>
        <v>M4</v>
      </c>
    </row>
    <row r="256" spans="10:27" ht="16.5">
      <c r="J256" s="29">
        <v>252</v>
      </c>
      <c r="K256" s="19" t="s">
        <v>137</v>
      </c>
      <c r="L256" s="19" t="s">
        <v>44</v>
      </c>
      <c r="M256" s="19" t="s">
        <v>138</v>
      </c>
      <c r="N256" s="19" t="s">
        <v>33</v>
      </c>
      <c r="O256" s="19" t="s">
        <v>42</v>
      </c>
      <c r="Q256" s="20">
        <f t="shared" si="33"/>
        <v>7</v>
      </c>
      <c r="R256" s="20">
        <f t="shared" si="34"/>
        <v>10</v>
      </c>
      <c r="S256" s="20">
        <f t="shared" si="35"/>
        <v>8</v>
      </c>
      <c r="T256" s="20">
        <f t="shared" si="36"/>
        <v>6</v>
      </c>
      <c r="U256" s="20">
        <f t="shared" si="37"/>
        <v>8</v>
      </c>
      <c r="W256" s="20" t="str">
        <f t="shared" si="38"/>
        <v>A</v>
      </c>
      <c r="X256" s="20" t="str">
        <f t="shared" si="39"/>
        <v>J</v>
      </c>
      <c r="Y256" s="20" t="str">
        <f t="shared" si="40"/>
        <v>K</v>
      </c>
      <c r="Z256" s="20" t="str">
        <f t="shared" si="41"/>
        <v>M4</v>
      </c>
      <c r="AA256" s="20" t="str">
        <f t="shared" si="42"/>
        <v>K</v>
      </c>
    </row>
    <row r="257" spans="10:27" ht="16.5">
      <c r="J257" s="29">
        <v>253</v>
      </c>
      <c r="K257" s="19" t="s">
        <v>42</v>
      </c>
      <c r="L257" s="19" t="s">
        <v>36</v>
      </c>
      <c r="M257" s="19" t="s">
        <v>141</v>
      </c>
      <c r="N257" s="19" t="s">
        <v>35</v>
      </c>
      <c r="O257" s="19" t="s">
        <v>42</v>
      </c>
      <c r="Q257" s="20">
        <f t="shared" si="33"/>
        <v>8</v>
      </c>
      <c r="R257" s="20">
        <f t="shared" si="34"/>
        <v>4</v>
      </c>
      <c r="S257" s="20">
        <f t="shared" si="35"/>
        <v>6</v>
      </c>
      <c r="T257" s="20">
        <f t="shared" si="36"/>
        <v>3</v>
      </c>
      <c r="U257" s="20">
        <f t="shared" si="37"/>
        <v>8</v>
      </c>
      <c r="W257" s="20" t="str">
        <f t="shared" si="38"/>
        <v>K</v>
      </c>
      <c r="X257" s="20" t="str">
        <f t="shared" si="39"/>
        <v>M2</v>
      </c>
      <c r="Y257" s="20" t="str">
        <f t="shared" si="40"/>
        <v>M4</v>
      </c>
      <c r="Z257" s="20" t="str">
        <f t="shared" si="41"/>
        <v>M1</v>
      </c>
      <c r="AA257" s="20" t="str">
        <f t="shared" si="42"/>
        <v>K</v>
      </c>
    </row>
    <row r="258" spans="10:27" ht="16.5">
      <c r="J258" s="29">
        <v>254</v>
      </c>
      <c r="K258" s="19" t="s">
        <v>43</v>
      </c>
      <c r="L258" s="19" t="s">
        <v>44</v>
      </c>
      <c r="M258" s="19" t="s">
        <v>72</v>
      </c>
      <c r="N258" s="19" t="s">
        <v>43</v>
      </c>
      <c r="O258" s="19" t="s">
        <v>44</v>
      </c>
      <c r="Q258" s="20">
        <f t="shared" si="33"/>
        <v>9</v>
      </c>
      <c r="R258" s="20">
        <f t="shared" si="34"/>
        <v>10</v>
      </c>
      <c r="S258" s="20">
        <f t="shared" si="35"/>
        <v>15</v>
      </c>
      <c r="T258" s="20">
        <f t="shared" si="36"/>
        <v>9</v>
      </c>
      <c r="U258" s="20">
        <f t="shared" si="37"/>
        <v>10</v>
      </c>
      <c r="W258" s="20" t="str">
        <f t="shared" si="38"/>
        <v>Q</v>
      </c>
      <c r="X258" s="20" t="str">
        <f t="shared" si="39"/>
        <v>J</v>
      </c>
      <c r="Y258" s="20" t="str">
        <f t="shared" si="40"/>
        <v>AG</v>
      </c>
      <c r="Z258" s="20" t="str">
        <f t="shared" si="41"/>
        <v>Q</v>
      </c>
      <c r="AA258" s="20" t="str">
        <f t="shared" si="42"/>
        <v>J</v>
      </c>
    </row>
    <row r="259" spans="10:27" ht="16.5">
      <c r="J259" s="16">
        <v>255</v>
      </c>
      <c r="K259" s="19" t="s">
        <v>43</v>
      </c>
      <c r="L259" s="19" t="s">
        <v>78</v>
      </c>
      <c r="M259" s="19" t="s">
        <v>41</v>
      </c>
      <c r="N259" s="19" t="s">
        <v>65</v>
      </c>
      <c r="O259" s="19" t="s">
        <v>44</v>
      </c>
      <c r="Q259" s="20">
        <f t="shared" si="33"/>
        <v>9</v>
      </c>
      <c r="R259" s="20">
        <f t="shared" si="34"/>
        <v>18</v>
      </c>
      <c r="S259" s="20">
        <f t="shared" si="35"/>
        <v>7</v>
      </c>
      <c r="T259" s="20">
        <f t="shared" si="36"/>
        <v>12</v>
      </c>
      <c r="U259" s="20">
        <f t="shared" si="37"/>
        <v>10</v>
      </c>
      <c r="W259" s="20" t="str">
        <f t="shared" si="38"/>
        <v>Q</v>
      </c>
      <c r="X259" s="20" t="str">
        <f t="shared" si="39"/>
        <v>JG</v>
      </c>
      <c r="Y259" s="20" t="str">
        <f t="shared" si="40"/>
        <v>A</v>
      </c>
      <c r="Z259" s="20" t="str">
        <f t="shared" si="41"/>
        <v>M2G</v>
      </c>
      <c r="AA259" s="20" t="str">
        <f t="shared" si="42"/>
        <v>J</v>
      </c>
    </row>
    <row r="260" spans="10:27" ht="16.5">
      <c r="J260" s="16">
        <v>256</v>
      </c>
      <c r="K260" s="19" t="s">
        <v>33</v>
      </c>
      <c r="L260" s="19" t="s">
        <v>44</v>
      </c>
      <c r="M260" s="19" t="s">
        <v>138</v>
      </c>
      <c r="N260" s="19" t="s">
        <v>35</v>
      </c>
      <c r="O260" s="19" t="s">
        <v>35</v>
      </c>
      <c r="Q260" s="20">
        <f t="shared" si="33"/>
        <v>6</v>
      </c>
      <c r="R260" s="20">
        <f t="shared" si="34"/>
        <v>10</v>
      </c>
      <c r="S260" s="20">
        <f t="shared" si="35"/>
        <v>8</v>
      </c>
      <c r="T260" s="20">
        <f t="shared" si="36"/>
        <v>3</v>
      </c>
      <c r="U260" s="20">
        <f t="shared" si="37"/>
        <v>3</v>
      </c>
      <c r="W260" s="20" t="str">
        <f t="shared" si="38"/>
        <v>M4</v>
      </c>
      <c r="X260" s="20" t="str">
        <f t="shared" si="39"/>
        <v>J</v>
      </c>
      <c r="Y260" s="20" t="str">
        <f t="shared" si="40"/>
        <v>K</v>
      </c>
      <c r="Z260" s="20" t="str">
        <f t="shared" si="41"/>
        <v>M1</v>
      </c>
      <c r="AA260" s="20" t="str">
        <f t="shared" si="42"/>
        <v>M1</v>
      </c>
    </row>
    <row r="261" spans="10:27" ht="16.5">
      <c r="J261" s="29">
        <v>257</v>
      </c>
      <c r="K261" s="19" t="s">
        <v>44</v>
      </c>
      <c r="L261" s="19" t="s">
        <v>139</v>
      </c>
      <c r="M261" s="19" t="s">
        <v>141</v>
      </c>
      <c r="N261" s="19" t="s">
        <v>42</v>
      </c>
      <c r="O261" s="19" t="s">
        <v>44</v>
      </c>
      <c r="Q261" s="20">
        <f t="shared" ref="Q261:Q324" si="43">IF(K261="","",VLOOKUP(K261,$A:$H,8,FALSE))</f>
        <v>10</v>
      </c>
      <c r="R261" s="20">
        <f t="shared" ref="R261:R324" si="44">IF(L261="","",VLOOKUP(L261,$A:$H,8,FALSE))</f>
        <v>9</v>
      </c>
      <c r="S261" s="20">
        <f t="shared" ref="S261:S324" si="45">IF(M261="","",VLOOKUP(M261,$A:$H,8,FALSE))</f>
        <v>6</v>
      </c>
      <c r="T261" s="20">
        <f t="shared" ref="T261:T324" si="46">IF(N261="","",VLOOKUP(N261,$A:$H,8,FALSE))</f>
        <v>8</v>
      </c>
      <c r="U261" s="20">
        <f t="shared" ref="U261:U324" si="47">IF(O261="","",VLOOKUP(O261,$A:$H,8,FALSE))</f>
        <v>10</v>
      </c>
      <c r="W261" s="20" t="str">
        <f t="shared" ref="W261:W324" si="48">IF(K261="","",VLOOKUP(K261,$A:$H,2,FALSE))</f>
        <v>J</v>
      </c>
      <c r="X261" s="20" t="str">
        <f t="shared" ref="X261:X324" si="49">IF(L261="","",VLOOKUP(L261,$A:$H,2,FALSE))</f>
        <v>Q</v>
      </c>
      <c r="Y261" s="20" t="str">
        <f t="shared" ref="Y261:Y324" si="50">IF(M261="","",VLOOKUP(M261,$A:$H,2,FALSE))</f>
        <v>M4</v>
      </c>
      <c r="Z261" s="20" t="str">
        <f t="shared" ref="Z261:Z324" si="51">IF(N261="","",VLOOKUP(N261,$A:$H,2,FALSE))</f>
        <v>K</v>
      </c>
      <c r="AA261" s="20" t="str">
        <f t="shared" ref="AA261:AA324" si="52">IF(O261="","",VLOOKUP(O261,$A:$H,2,FALSE))</f>
        <v>J</v>
      </c>
    </row>
    <row r="262" spans="10:27" ht="16.5">
      <c r="J262" s="29">
        <v>258</v>
      </c>
      <c r="K262" s="19" t="s">
        <v>34</v>
      </c>
      <c r="L262" s="19" t="s">
        <v>74</v>
      </c>
      <c r="M262" s="19" t="s">
        <v>76</v>
      </c>
      <c r="N262" s="19" t="s">
        <v>73</v>
      </c>
      <c r="O262" s="19" t="s">
        <v>42</v>
      </c>
      <c r="Q262" s="20">
        <f t="shared" si="43"/>
        <v>2</v>
      </c>
      <c r="R262" s="20">
        <f t="shared" si="44"/>
        <v>16</v>
      </c>
      <c r="S262" s="20">
        <f t="shared" si="45"/>
        <v>17</v>
      </c>
      <c r="T262" s="20">
        <f t="shared" si="46"/>
        <v>16</v>
      </c>
      <c r="U262" s="20">
        <f t="shared" si="47"/>
        <v>8</v>
      </c>
      <c r="W262" s="20" t="str">
        <f t="shared" si="48"/>
        <v>Scatter</v>
      </c>
      <c r="X262" s="20" t="str">
        <f t="shared" si="49"/>
        <v>KG</v>
      </c>
      <c r="Y262" s="20" t="str">
        <f t="shared" si="50"/>
        <v>QG</v>
      </c>
      <c r="Z262" s="20" t="str">
        <f t="shared" si="51"/>
        <v>KG</v>
      </c>
      <c r="AA262" s="20" t="str">
        <f t="shared" si="52"/>
        <v>K</v>
      </c>
    </row>
    <row r="263" spans="10:27" ht="16.5">
      <c r="J263" s="29">
        <v>259</v>
      </c>
      <c r="K263" s="19" t="s">
        <v>44</v>
      </c>
      <c r="L263" s="19" t="s">
        <v>42</v>
      </c>
      <c r="M263" s="19" t="s">
        <v>138</v>
      </c>
      <c r="N263" s="19" t="s">
        <v>33</v>
      </c>
      <c r="O263" s="19" t="s">
        <v>43</v>
      </c>
      <c r="Q263" s="20">
        <f t="shared" si="43"/>
        <v>10</v>
      </c>
      <c r="R263" s="20">
        <f t="shared" si="44"/>
        <v>8</v>
      </c>
      <c r="S263" s="20">
        <f t="shared" si="45"/>
        <v>8</v>
      </c>
      <c r="T263" s="20">
        <f t="shared" si="46"/>
        <v>6</v>
      </c>
      <c r="U263" s="20">
        <f t="shared" si="47"/>
        <v>9</v>
      </c>
      <c r="W263" s="20" t="str">
        <f t="shared" si="48"/>
        <v>J</v>
      </c>
      <c r="X263" s="20" t="str">
        <f t="shared" si="49"/>
        <v>K</v>
      </c>
      <c r="Y263" s="20" t="str">
        <f t="shared" si="50"/>
        <v>K</v>
      </c>
      <c r="Z263" s="20" t="str">
        <f t="shared" si="51"/>
        <v>M4</v>
      </c>
      <c r="AA263" s="20" t="str">
        <f t="shared" si="52"/>
        <v>Q</v>
      </c>
    </row>
    <row r="264" spans="10:27" ht="16.5">
      <c r="J264" s="16">
        <v>260</v>
      </c>
      <c r="K264" s="19" t="s">
        <v>139</v>
      </c>
      <c r="L264" s="19" t="s">
        <v>36</v>
      </c>
      <c r="M264" s="19" t="s">
        <v>41</v>
      </c>
      <c r="N264" s="19" t="s">
        <v>43</v>
      </c>
      <c r="O264" s="19" t="s">
        <v>32</v>
      </c>
      <c r="Q264" s="20">
        <f t="shared" si="43"/>
        <v>9</v>
      </c>
      <c r="R264" s="20">
        <f t="shared" si="44"/>
        <v>4</v>
      </c>
      <c r="S264" s="20">
        <f t="shared" si="45"/>
        <v>7</v>
      </c>
      <c r="T264" s="20">
        <f t="shared" si="46"/>
        <v>9</v>
      </c>
      <c r="U264" s="20">
        <f t="shared" si="47"/>
        <v>5</v>
      </c>
      <c r="W264" s="20" t="str">
        <f t="shared" si="48"/>
        <v>Q</v>
      </c>
      <c r="X264" s="20" t="str">
        <f t="shared" si="49"/>
        <v>M2</v>
      </c>
      <c r="Y264" s="20" t="str">
        <f t="shared" si="50"/>
        <v>A</v>
      </c>
      <c r="Z264" s="20" t="str">
        <f t="shared" si="51"/>
        <v>Q</v>
      </c>
      <c r="AA264" s="20" t="str">
        <f t="shared" si="52"/>
        <v>M3</v>
      </c>
    </row>
    <row r="265" spans="10:27" ht="16.5">
      <c r="J265" s="16">
        <v>261</v>
      </c>
      <c r="K265" s="19" t="s">
        <v>41</v>
      </c>
      <c r="L265" s="19" t="s">
        <v>36</v>
      </c>
      <c r="M265" s="19" t="s">
        <v>32</v>
      </c>
      <c r="N265" s="19" t="s">
        <v>78</v>
      </c>
      <c r="O265" s="19" t="s">
        <v>42</v>
      </c>
      <c r="Q265" s="20">
        <f t="shared" si="43"/>
        <v>7</v>
      </c>
      <c r="R265" s="20">
        <f t="shared" si="44"/>
        <v>4</v>
      </c>
      <c r="S265" s="20">
        <f t="shared" si="45"/>
        <v>5</v>
      </c>
      <c r="T265" s="20">
        <f t="shared" si="46"/>
        <v>18</v>
      </c>
      <c r="U265" s="20">
        <f t="shared" si="47"/>
        <v>8</v>
      </c>
      <c r="W265" s="20" t="str">
        <f t="shared" si="48"/>
        <v>A</v>
      </c>
      <c r="X265" s="20" t="str">
        <f t="shared" si="49"/>
        <v>M2</v>
      </c>
      <c r="Y265" s="20" t="str">
        <f t="shared" si="50"/>
        <v>M3</v>
      </c>
      <c r="Z265" s="20" t="str">
        <f t="shared" si="51"/>
        <v>JG</v>
      </c>
      <c r="AA265" s="20" t="str">
        <f t="shared" si="52"/>
        <v>K</v>
      </c>
    </row>
    <row r="266" spans="10:27" ht="16.5">
      <c r="J266" s="29">
        <v>262</v>
      </c>
      <c r="K266" s="19" t="s">
        <v>44</v>
      </c>
      <c r="L266" s="19" t="s">
        <v>42</v>
      </c>
      <c r="M266" s="19" t="s">
        <v>43</v>
      </c>
      <c r="N266" s="19" t="s">
        <v>44</v>
      </c>
      <c r="O266" s="19" t="s">
        <v>42</v>
      </c>
      <c r="Q266" s="20">
        <f t="shared" si="43"/>
        <v>10</v>
      </c>
      <c r="R266" s="20">
        <f t="shared" si="44"/>
        <v>8</v>
      </c>
      <c r="S266" s="20">
        <f t="shared" si="45"/>
        <v>9</v>
      </c>
      <c r="T266" s="20">
        <f t="shared" si="46"/>
        <v>10</v>
      </c>
      <c r="U266" s="20">
        <f t="shared" si="47"/>
        <v>8</v>
      </c>
      <c r="W266" s="20" t="str">
        <f t="shared" si="48"/>
        <v>J</v>
      </c>
      <c r="X266" s="20" t="str">
        <f t="shared" si="49"/>
        <v>K</v>
      </c>
      <c r="Y266" s="20" t="str">
        <f t="shared" si="50"/>
        <v>Q</v>
      </c>
      <c r="Z266" s="20" t="str">
        <f t="shared" si="51"/>
        <v>J</v>
      </c>
      <c r="AA266" s="20" t="str">
        <f t="shared" si="52"/>
        <v>K</v>
      </c>
    </row>
    <row r="267" spans="10:27" ht="16.5">
      <c r="J267" s="29">
        <v>263</v>
      </c>
      <c r="K267" s="19" t="s">
        <v>41</v>
      </c>
      <c r="L267" s="19" t="s">
        <v>71</v>
      </c>
      <c r="M267" s="19" t="s">
        <v>41</v>
      </c>
      <c r="N267" s="19" t="s">
        <v>32</v>
      </c>
      <c r="O267" s="19" t="s">
        <v>44</v>
      </c>
      <c r="Q267" s="20">
        <f t="shared" si="43"/>
        <v>7</v>
      </c>
      <c r="R267" s="20">
        <f t="shared" si="44"/>
        <v>15</v>
      </c>
      <c r="S267" s="20">
        <f t="shared" si="45"/>
        <v>7</v>
      </c>
      <c r="T267" s="20">
        <f t="shared" si="46"/>
        <v>5</v>
      </c>
      <c r="U267" s="20">
        <f t="shared" si="47"/>
        <v>10</v>
      </c>
      <c r="W267" s="20" t="str">
        <f t="shared" si="48"/>
        <v>A</v>
      </c>
      <c r="X267" s="20" t="str">
        <f t="shared" si="49"/>
        <v>AG</v>
      </c>
      <c r="Y267" s="20" t="str">
        <f t="shared" si="50"/>
        <v>A</v>
      </c>
      <c r="Z267" s="20" t="str">
        <f t="shared" si="51"/>
        <v>M3</v>
      </c>
      <c r="AA267" s="20" t="str">
        <f t="shared" si="52"/>
        <v>J</v>
      </c>
    </row>
    <row r="268" spans="10:27" ht="16.5">
      <c r="J268" s="29">
        <v>264</v>
      </c>
      <c r="K268" s="19" t="s">
        <v>32</v>
      </c>
      <c r="L268" s="19" t="s">
        <v>44</v>
      </c>
      <c r="M268" s="19" t="s">
        <v>74</v>
      </c>
      <c r="N268" s="19" t="s">
        <v>42</v>
      </c>
      <c r="O268" s="19" t="s">
        <v>44</v>
      </c>
      <c r="Q268" s="20">
        <f t="shared" si="43"/>
        <v>5</v>
      </c>
      <c r="R268" s="20">
        <f t="shared" si="44"/>
        <v>10</v>
      </c>
      <c r="S268" s="20">
        <f t="shared" si="45"/>
        <v>16</v>
      </c>
      <c r="T268" s="20">
        <f t="shared" si="46"/>
        <v>8</v>
      </c>
      <c r="U268" s="20">
        <f t="shared" si="47"/>
        <v>10</v>
      </c>
      <c r="W268" s="20" t="str">
        <f t="shared" si="48"/>
        <v>M3</v>
      </c>
      <c r="X268" s="20" t="str">
        <f t="shared" si="49"/>
        <v>J</v>
      </c>
      <c r="Y268" s="20" t="str">
        <f t="shared" si="50"/>
        <v>KG</v>
      </c>
      <c r="Z268" s="20" t="str">
        <f t="shared" si="51"/>
        <v>K</v>
      </c>
      <c r="AA268" s="20" t="str">
        <f t="shared" si="52"/>
        <v>J</v>
      </c>
    </row>
    <row r="269" spans="10:27" ht="16.5">
      <c r="J269" s="16">
        <v>265</v>
      </c>
      <c r="K269" s="19" t="s">
        <v>42</v>
      </c>
      <c r="L269" s="19" t="s">
        <v>36</v>
      </c>
      <c r="M269" s="19" t="s">
        <v>43</v>
      </c>
      <c r="N269" s="19" t="s">
        <v>43</v>
      </c>
      <c r="O269" s="19" t="s">
        <v>32</v>
      </c>
      <c r="Q269" s="20">
        <f t="shared" si="43"/>
        <v>8</v>
      </c>
      <c r="R269" s="20">
        <f t="shared" si="44"/>
        <v>4</v>
      </c>
      <c r="S269" s="20">
        <f t="shared" si="45"/>
        <v>9</v>
      </c>
      <c r="T269" s="20">
        <f t="shared" si="46"/>
        <v>9</v>
      </c>
      <c r="U269" s="20">
        <f t="shared" si="47"/>
        <v>5</v>
      </c>
      <c r="W269" s="20" t="str">
        <f t="shared" si="48"/>
        <v>K</v>
      </c>
      <c r="X269" s="20" t="str">
        <f t="shared" si="49"/>
        <v>M2</v>
      </c>
      <c r="Y269" s="20" t="str">
        <f t="shared" si="50"/>
        <v>Q</v>
      </c>
      <c r="Z269" s="20" t="str">
        <f t="shared" si="51"/>
        <v>Q</v>
      </c>
      <c r="AA269" s="20" t="str">
        <f t="shared" si="52"/>
        <v>M3</v>
      </c>
    </row>
    <row r="270" spans="10:27" ht="16.5">
      <c r="J270" s="16">
        <v>266</v>
      </c>
      <c r="K270" s="19" t="s">
        <v>32</v>
      </c>
      <c r="L270" s="19" t="s">
        <v>66</v>
      </c>
      <c r="M270" s="19" t="s">
        <v>41</v>
      </c>
      <c r="N270" s="19" t="s">
        <v>68</v>
      </c>
      <c r="O270" s="19" t="s">
        <v>32</v>
      </c>
      <c r="Q270" s="20">
        <f t="shared" si="43"/>
        <v>5</v>
      </c>
      <c r="R270" s="20">
        <f t="shared" si="44"/>
        <v>12</v>
      </c>
      <c r="S270" s="20">
        <f t="shared" si="45"/>
        <v>7</v>
      </c>
      <c r="T270" s="20">
        <f t="shared" si="46"/>
        <v>13</v>
      </c>
      <c r="U270" s="20">
        <f t="shared" si="47"/>
        <v>5</v>
      </c>
      <c r="W270" s="20" t="str">
        <f t="shared" si="48"/>
        <v>M3</v>
      </c>
      <c r="X270" s="20" t="str">
        <f t="shared" si="49"/>
        <v>M2G</v>
      </c>
      <c r="Y270" s="20" t="str">
        <f t="shared" si="50"/>
        <v>A</v>
      </c>
      <c r="Z270" s="20" t="str">
        <f t="shared" si="51"/>
        <v>M3G</v>
      </c>
      <c r="AA270" s="20" t="str">
        <f t="shared" si="52"/>
        <v>M3</v>
      </c>
    </row>
    <row r="271" spans="10:27" ht="16.5">
      <c r="J271" s="29">
        <v>267</v>
      </c>
      <c r="K271" s="19" t="s">
        <v>43</v>
      </c>
      <c r="L271" s="19" t="s">
        <v>42</v>
      </c>
      <c r="M271" s="19" t="s">
        <v>66</v>
      </c>
      <c r="N271" s="19" t="s">
        <v>42</v>
      </c>
      <c r="O271" s="19" t="s">
        <v>32</v>
      </c>
      <c r="Q271" s="20">
        <f t="shared" si="43"/>
        <v>9</v>
      </c>
      <c r="R271" s="20">
        <f t="shared" si="44"/>
        <v>8</v>
      </c>
      <c r="S271" s="20">
        <f t="shared" si="45"/>
        <v>12</v>
      </c>
      <c r="T271" s="20">
        <f t="shared" si="46"/>
        <v>8</v>
      </c>
      <c r="U271" s="20">
        <f t="shared" si="47"/>
        <v>5</v>
      </c>
      <c r="W271" s="20" t="str">
        <f t="shared" si="48"/>
        <v>Q</v>
      </c>
      <c r="X271" s="20" t="str">
        <f t="shared" si="49"/>
        <v>K</v>
      </c>
      <c r="Y271" s="20" t="str">
        <f t="shared" si="50"/>
        <v>M2G</v>
      </c>
      <c r="Z271" s="20" t="str">
        <f t="shared" si="51"/>
        <v>K</v>
      </c>
      <c r="AA271" s="20" t="str">
        <f t="shared" si="52"/>
        <v>M3</v>
      </c>
    </row>
    <row r="272" spans="10:27" ht="16.5">
      <c r="J272" s="29">
        <v>268</v>
      </c>
      <c r="K272" s="19" t="s">
        <v>43</v>
      </c>
      <c r="L272" s="19" t="s">
        <v>72</v>
      </c>
      <c r="M272" s="19" t="s">
        <v>138</v>
      </c>
      <c r="N272" s="19" t="s">
        <v>33</v>
      </c>
      <c r="O272" s="19" t="s">
        <v>44</v>
      </c>
      <c r="Q272" s="20">
        <f t="shared" si="43"/>
        <v>9</v>
      </c>
      <c r="R272" s="20">
        <f t="shared" si="44"/>
        <v>15</v>
      </c>
      <c r="S272" s="20">
        <f t="shared" si="45"/>
        <v>8</v>
      </c>
      <c r="T272" s="20">
        <f t="shared" si="46"/>
        <v>6</v>
      </c>
      <c r="U272" s="20">
        <f t="shared" si="47"/>
        <v>10</v>
      </c>
      <c r="W272" s="20" t="str">
        <f t="shared" si="48"/>
        <v>Q</v>
      </c>
      <c r="X272" s="20" t="str">
        <f t="shared" si="49"/>
        <v>AG</v>
      </c>
      <c r="Y272" s="20" t="str">
        <f t="shared" si="50"/>
        <v>K</v>
      </c>
      <c r="Z272" s="20" t="str">
        <f t="shared" si="51"/>
        <v>M4</v>
      </c>
      <c r="AA272" s="20" t="str">
        <f t="shared" si="52"/>
        <v>J</v>
      </c>
    </row>
    <row r="273" spans="10:27" ht="16.5">
      <c r="J273" s="29">
        <v>269</v>
      </c>
      <c r="K273" s="19" t="s">
        <v>32</v>
      </c>
      <c r="L273" s="19" t="s">
        <v>44</v>
      </c>
      <c r="M273" s="19" t="s">
        <v>43</v>
      </c>
      <c r="N273" s="19" t="s">
        <v>43</v>
      </c>
      <c r="O273" s="19" t="s">
        <v>41</v>
      </c>
      <c r="Q273" s="20">
        <f t="shared" si="43"/>
        <v>5</v>
      </c>
      <c r="R273" s="20">
        <f t="shared" si="44"/>
        <v>10</v>
      </c>
      <c r="S273" s="20">
        <f t="shared" si="45"/>
        <v>9</v>
      </c>
      <c r="T273" s="20">
        <f t="shared" si="46"/>
        <v>9</v>
      </c>
      <c r="U273" s="20">
        <f t="shared" si="47"/>
        <v>7</v>
      </c>
      <c r="W273" s="20" t="str">
        <f t="shared" si="48"/>
        <v>M3</v>
      </c>
      <c r="X273" s="20" t="str">
        <f t="shared" si="49"/>
        <v>J</v>
      </c>
      <c r="Y273" s="20" t="str">
        <f t="shared" si="50"/>
        <v>Q</v>
      </c>
      <c r="Z273" s="20" t="str">
        <f t="shared" si="51"/>
        <v>Q</v>
      </c>
      <c r="AA273" s="20" t="str">
        <f t="shared" si="52"/>
        <v>A</v>
      </c>
    </row>
    <row r="274" spans="10:27" ht="16.5">
      <c r="J274" s="16">
        <v>270</v>
      </c>
      <c r="K274" s="19" t="s">
        <v>35</v>
      </c>
      <c r="L274" s="19" t="s">
        <v>34</v>
      </c>
      <c r="M274" s="19" t="s">
        <v>32</v>
      </c>
      <c r="N274" s="19" t="s">
        <v>70</v>
      </c>
      <c r="O274" s="19" t="s">
        <v>41</v>
      </c>
      <c r="Q274" s="20">
        <f t="shared" si="43"/>
        <v>3</v>
      </c>
      <c r="R274" s="20">
        <f t="shared" si="44"/>
        <v>2</v>
      </c>
      <c r="S274" s="20">
        <f t="shared" si="45"/>
        <v>5</v>
      </c>
      <c r="T274" s="20">
        <f t="shared" si="46"/>
        <v>14</v>
      </c>
      <c r="U274" s="20">
        <f t="shared" si="47"/>
        <v>7</v>
      </c>
      <c r="W274" s="20" t="str">
        <f t="shared" si="48"/>
        <v>M1</v>
      </c>
      <c r="X274" s="20" t="str">
        <f t="shared" si="49"/>
        <v>Scatter</v>
      </c>
      <c r="Y274" s="20" t="str">
        <f t="shared" si="50"/>
        <v>M3</v>
      </c>
      <c r="Z274" s="20" t="str">
        <f t="shared" si="51"/>
        <v>M4G</v>
      </c>
      <c r="AA274" s="20" t="str">
        <f t="shared" si="52"/>
        <v>A</v>
      </c>
    </row>
    <row r="275" spans="10:27" ht="16.5">
      <c r="J275" s="16">
        <v>271</v>
      </c>
      <c r="K275" s="19" t="s">
        <v>42</v>
      </c>
      <c r="L275" s="19" t="s">
        <v>41</v>
      </c>
      <c r="M275" s="19" t="s">
        <v>32</v>
      </c>
      <c r="N275" s="19" t="s">
        <v>32</v>
      </c>
      <c r="O275" s="19" t="s">
        <v>41</v>
      </c>
      <c r="Q275" s="20">
        <f t="shared" si="43"/>
        <v>8</v>
      </c>
      <c r="R275" s="20">
        <f t="shared" si="44"/>
        <v>7</v>
      </c>
      <c r="S275" s="20">
        <f t="shared" si="45"/>
        <v>5</v>
      </c>
      <c r="T275" s="20">
        <f t="shared" si="46"/>
        <v>5</v>
      </c>
      <c r="U275" s="20">
        <f t="shared" si="47"/>
        <v>7</v>
      </c>
      <c r="W275" s="20" t="str">
        <f t="shared" si="48"/>
        <v>K</v>
      </c>
      <c r="X275" s="20" t="str">
        <f t="shared" si="49"/>
        <v>A</v>
      </c>
      <c r="Y275" s="20" t="str">
        <f t="shared" si="50"/>
        <v>M3</v>
      </c>
      <c r="Z275" s="20" t="str">
        <f t="shared" si="51"/>
        <v>M3</v>
      </c>
      <c r="AA275" s="20" t="str">
        <f t="shared" si="52"/>
        <v>A</v>
      </c>
    </row>
    <row r="276" spans="10:27" ht="16.5">
      <c r="J276" s="29">
        <v>272</v>
      </c>
      <c r="K276" s="19" t="s">
        <v>44</v>
      </c>
      <c r="L276" s="19" t="s">
        <v>78</v>
      </c>
      <c r="M276" s="19" t="s">
        <v>41</v>
      </c>
      <c r="N276" s="19" t="s">
        <v>76</v>
      </c>
      <c r="O276" s="19" t="s">
        <v>44</v>
      </c>
      <c r="Q276" s="20">
        <f t="shared" si="43"/>
        <v>10</v>
      </c>
      <c r="R276" s="20">
        <f t="shared" si="44"/>
        <v>18</v>
      </c>
      <c r="S276" s="20">
        <f t="shared" si="45"/>
        <v>7</v>
      </c>
      <c r="T276" s="20">
        <f t="shared" si="46"/>
        <v>17</v>
      </c>
      <c r="U276" s="20">
        <f t="shared" si="47"/>
        <v>10</v>
      </c>
      <c r="W276" s="20" t="str">
        <f t="shared" si="48"/>
        <v>J</v>
      </c>
      <c r="X276" s="20" t="str">
        <f t="shared" si="49"/>
        <v>JG</v>
      </c>
      <c r="Y276" s="20" t="str">
        <f t="shared" si="50"/>
        <v>A</v>
      </c>
      <c r="Z276" s="20" t="str">
        <f t="shared" si="51"/>
        <v>QG</v>
      </c>
      <c r="AA276" s="20" t="str">
        <f t="shared" si="52"/>
        <v>J</v>
      </c>
    </row>
    <row r="277" spans="10:27" ht="16.5">
      <c r="J277" s="29">
        <v>273</v>
      </c>
      <c r="K277" s="19" t="s">
        <v>35</v>
      </c>
      <c r="L277" s="19" t="s">
        <v>33</v>
      </c>
      <c r="M277" s="19" t="s">
        <v>64</v>
      </c>
      <c r="N277" s="19" t="s">
        <v>43</v>
      </c>
      <c r="O277" s="19" t="s">
        <v>35</v>
      </c>
      <c r="Q277" s="20">
        <f t="shared" si="43"/>
        <v>3</v>
      </c>
      <c r="R277" s="20">
        <f t="shared" si="44"/>
        <v>6</v>
      </c>
      <c r="S277" s="20">
        <f t="shared" si="45"/>
        <v>11</v>
      </c>
      <c r="T277" s="20">
        <f t="shared" si="46"/>
        <v>9</v>
      </c>
      <c r="U277" s="20">
        <f t="shared" si="47"/>
        <v>3</v>
      </c>
      <c r="W277" s="20" t="str">
        <f t="shared" si="48"/>
        <v>M1</v>
      </c>
      <c r="X277" s="20" t="str">
        <f t="shared" si="49"/>
        <v>M4</v>
      </c>
      <c r="Y277" s="20" t="str">
        <f t="shared" si="50"/>
        <v>M1G</v>
      </c>
      <c r="Z277" s="20" t="str">
        <f t="shared" si="51"/>
        <v>Q</v>
      </c>
      <c r="AA277" s="20" t="str">
        <f t="shared" si="52"/>
        <v>M1</v>
      </c>
    </row>
    <row r="278" spans="10:27" ht="16.5">
      <c r="J278" s="29">
        <v>274</v>
      </c>
      <c r="K278" s="19" t="s">
        <v>137</v>
      </c>
      <c r="L278" s="19" t="s">
        <v>142</v>
      </c>
      <c r="M278" s="19" t="s">
        <v>138</v>
      </c>
      <c r="N278" s="19" t="s">
        <v>35</v>
      </c>
      <c r="O278" s="19" t="s">
        <v>32</v>
      </c>
      <c r="Q278" s="20">
        <f t="shared" si="43"/>
        <v>7</v>
      </c>
      <c r="R278" s="20">
        <f t="shared" si="44"/>
        <v>5</v>
      </c>
      <c r="S278" s="20">
        <f t="shared" si="45"/>
        <v>8</v>
      </c>
      <c r="T278" s="20">
        <f t="shared" si="46"/>
        <v>3</v>
      </c>
      <c r="U278" s="20">
        <f t="shared" si="47"/>
        <v>5</v>
      </c>
      <c r="W278" s="20" t="str">
        <f t="shared" si="48"/>
        <v>A</v>
      </c>
      <c r="X278" s="20" t="str">
        <f t="shared" si="49"/>
        <v>M3</v>
      </c>
      <c r="Y278" s="20" t="str">
        <f t="shared" si="50"/>
        <v>K</v>
      </c>
      <c r="Z278" s="20" t="str">
        <f t="shared" si="51"/>
        <v>M1</v>
      </c>
      <c r="AA278" s="20" t="str">
        <f t="shared" si="52"/>
        <v>M3</v>
      </c>
    </row>
    <row r="279" spans="10:27" ht="16.5">
      <c r="J279" s="16">
        <v>275</v>
      </c>
      <c r="K279" s="19" t="s">
        <v>33</v>
      </c>
      <c r="L279" s="19" t="s">
        <v>41</v>
      </c>
      <c r="M279" s="19" t="s">
        <v>143</v>
      </c>
      <c r="N279" s="19" t="s">
        <v>33</v>
      </c>
      <c r="O279" s="19" t="s">
        <v>32</v>
      </c>
      <c r="Q279" s="20">
        <f t="shared" si="43"/>
        <v>6</v>
      </c>
      <c r="R279" s="20">
        <f t="shared" si="44"/>
        <v>7</v>
      </c>
      <c r="S279" s="20">
        <f t="shared" si="45"/>
        <v>4</v>
      </c>
      <c r="T279" s="20">
        <f t="shared" si="46"/>
        <v>6</v>
      </c>
      <c r="U279" s="20">
        <f t="shared" si="47"/>
        <v>5</v>
      </c>
      <c r="W279" s="20" t="str">
        <f t="shared" si="48"/>
        <v>M4</v>
      </c>
      <c r="X279" s="20" t="str">
        <f t="shared" si="49"/>
        <v>A</v>
      </c>
      <c r="Y279" s="20" t="str">
        <f t="shared" si="50"/>
        <v>M2</v>
      </c>
      <c r="Z279" s="20" t="str">
        <f t="shared" si="51"/>
        <v>M4</v>
      </c>
      <c r="AA279" s="20" t="str">
        <f t="shared" si="52"/>
        <v>M3</v>
      </c>
    </row>
    <row r="280" spans="10:27" ht="16.5">
      <c r="J280" s="16">
        <v>276</v>
      </c>
      <c r="K280" s="19" t="s">
        <v>32</v>
      </c>
      <c r="L280" s="19" t="s">
        <v>78</v>
      </c>
      <c r="M280" s="19" t="s">
        <v>141</v>
      </c>
      <c r="N280" s="19" t="s">
        <v>43</v>
      </c>
      <c r="O280" s="19" t="s">
        <v>44</v>
      </c>
      <c r="Q280" s="20">
        <f t="shared" si="43"/>
        <v>5</v>
      </c>
      <c r="R280" s="20">
        <f t="shared" si="44"/>
        <v>18</v>
      </c>
      <c r="S280" s="20">
        <f t="shared" si="45"/>
        <v>6</v>
      </c>
      <c r="T280" s="20">
        <f t="shared" si="46"/>
        <v>9</v>
      </c>
      <c r="U280" s="20">
        <f t="shared" si="47"/>
        <v>10</v>
      </c>
      <c r="W280" s="20" t="str">
        <f t="shared" si="48"/>
        <v>M3</v>
      </c>
      <c r="X280" s="20" t="str">
        <f t="shared" si="49"/>
        <v>JG</v>
      </c>
      <c r="Y280" s="20" t="str">
        <f t="shared" si="50"/>
        <v>M4</v>
      </c>
      <c r="Z280" s="20" t="str">
        <f t="shared" si="51"/>
        <v>Q</v>
      </c>
      <c r="AA280" s="20" t="str">
        <f t="shared" si="52"/>
        <v>J</v>
      </c>
    </row>
    <row r="281" spans="10:27" ht="16.5">
      <c r="J281" s="29">
        <v>277</v>
      </c>
      <c r="K281" s="19" t="s">
        <v>36</v>
      </c>
      <c r="L281" s="19" t="s">
        <v>44</v>
      </c>
      <c r="M281" s="19" t="s">
        <v>35</v>
      </c>
      <c r="N281" s="19" t="s">
        <v>32</v>
      </c>
      <c r="O281" s="19" t="s">
        <v>42</v>
      </c>
      <c r="Q281" s="20">
        <f t="shared" si="43"/>
        <v>4</v>
      </c>
      <c r="R281" s="20">
        <f t="shared" si="44"/>
        <v>10</v>
      </c>
      <c r="S281" s="20">
        <f t="shared" si="45"/>
        <v>3</v>
      </c>
      <c r="T281" s="20">
        <f t="shared" si="46"/>
        <v>5</v>
      </c>
      <c r="U281" s="20">
        <f t="shared" si="47"/>
        <v>8</v>
      </c>
      <c r="W281" s="20" t="str">
        <f t="shared" si="48"/>
        <v>M2</v>
      </c>
      <c r="X281" s="20" t="str">
        <f t="shared" si="49"/>
        <v>J</v>
      </c>
      <c r="Y281" s="20" t="str">
        <f t="shared" si="50"/>
        <v>M1</v>
      </c>
      <c r="Z281" s="20" t="str">
        <f t="shared" si="51"/>
        <v>M3</v>
      </c>
      <c r="AA281" s="20" t="str">
        <f t="shared" si="52"/>
        <v>K</v>
      </c>
    </row>
    <row r="282" spans="10:27" ht="16.5">
      <c r="J282" s="29">
        <v>278</v>
      </c>
      <c r="K282" s="19" t="s">
        <v>41</v>
      </c>
      <c r="L282" s="19" t="s">
        <v>77</v>
      </c>
      <c r="M282" s="19" t="s">
        <v>138</v>
      </c>
      <c r="N282" s="19" t="s">
        <v>35</v>
      </c>
      <c r="O282" s="19" t="s">
        <v>41</v>
      </c>
      <c r="Q282" s="20">
        <f t="shared" si="43"/>
        <v>7</v>
      </c>
      <c r="R282" s="20">
        <f t="shared" si="44"/>
        <v>18</v>
      </c>
      <c r="S282" s="20">
        <f t="shared" si="45"/>
        <v>8</v>
      </c>
      <c r="T282" s="20">
        <f t="shared" si="46"/>
        <v>3</v>
      </c>
      <c r="U282" s="20">
        <f t="shared" si="47"/>
        <v>7</v>
      </c>
      <c r="W282" s="20" t="str">
        <f t="shared" si="48"/>
        <v>A</v>
      </c>
      <c r="X282" s="20" t="str">
        <f t="shared" si="49"/>
        <v>JG</v>
      </c>
      <c r="Y282" s="20" t="str">
        <f t="shared" si="50"/>
        <v>K</v>
      </c>
      <c r="Z282" s="20" t="str">
        <f t="shared" si="51"/>
        <v>M1</v>
      </c>
      <c r="AA282" s="20" t="str">
        <f t="shared" si="52"/>
        <v>A</v>
      </c>
    </row>
    <row r="283" spans="10:27" ht="16.5">
      <c r="J283" s="29">
        <v>279</v>
      </c>
      <c r="K283" s="19" t="s">
        <v>32</v>
      </c>
      <c r="L283" s="19" t="s">
        <v>34</v>
      </c>
      <c r="M283" s="19" t="s">
        <v>43</v>
      </c>
      <c r="N283" s="19" t="s">
        <v>44</v>
      </c>
      <c r="O283" s="19" t="s">
        <v>36</v>
      </c>
      <c r="Q283" s="20">
        <f t="shared" si="43"/>
        <v>5</v>
      </c>
      <c r="R283" s="20">
        <f t="shared" si="44"/>
        <v>2</v>
      </c>
      <c r="S283" s="20">
        <f t="shared" si="45"/>
        <v>9</v>
      </c>
      <c r="T283" s="20">
        <f t="shared" si="46"/>
        <v>10</v>
      </c>
      <c r="U283" s="20">
        <f t="shared" si="47"/>
        <v>4</v>
      </c>
      <c r="W283" s="20" t="str">
        <f t="shared" si="48"/>
        <v>M3</v>
      </c>
      <c r="X283" s="20" t="str">
        <f t="shared" si="49"/>
        <v>Scatter</v>
      </c>
      <c r="Y283" s="20" t="str">
        <f t="shared" si="50"/>
        <v>Q</v>
      </c>
      <c r="Z283" s="20" t="str">
        <f t="shared" si="51"/>
        <v>J</v>
      </c>
      <c r="AA283" s="20" t="str">
        <f t="shared" si="52"/>
        <v>M2</v>
      </c>
    </row>
    <row r="284" spans="10:27" ht="16.5">
      <c r="J284" s="16">
        <v>280</v>
      </c>
      <c r="K284" s="19" t="s">
        <v>44</v>
      </c>
      <c r="L284" s="19" t="s">
        <v>42</v>
      </c>
      <c r="M284" s="19" t="s">
        <v>75</v>
      </c>
      <c r="N284" s="19" t="s">
        <v>65</v>
      </c>
      <c r="O284" s="19" t="s">
        <v>43</v>
      </c>
      <c r="Q284" s="20">
        <f t="shared" si="43"/>
        <v>10</v>
      </c>
      <c r="R284" s="20">
        <f t="shared" si="44"/>
        <v>8</v>
      </c>
      <c r="S284" s="20">
        <f t="shared" si="45"/>
        <v>17</v>
      </c>
      <c r="T284" s="20">
        <f t="shared" si="46"/>
        <v>12</v>
      </c>
      <c r="U284" s="20">
        <f t="shared" si="47"/>
        <v>9</v>
      </c>
      <c r="W284" s="20" t="str">
        <f t="shared" si="48"/>
        <v>J</v>
      </c>
      <c r="X284" s="20" t="str">
        <f t="shared" si="49"/>
        <v>K</v>
      </c>
      <c r="Y284" s="20" t="str">
        <f t="shared" si="50"/>
        <v>QG</v>
      </c>
      <c r="Z284" s="20" t="str">
        <f t="shared" si="51"/>
        <v>M2G</v>
      </c>
      <c r="AA284" s="20" t="str">
        <f t="shared" si="52"/>
        <v>Q</v>
      </c>
    </row>
    <row r="285" spans="10:27" ht="16.5">
      <c r="J285" s="16">
        <v>281</v>
      </c>
      <c r="K285" s="19" t="s">
        <v>36</v>
      </c>
      <c r="L285" s="19" t="s">
        <v>139</v>
      </c>
      <c r="M285" s="19" t="s">
        <v>41</v>
      </c>
      <c r="N285" s="19" t="s">
        <v>44</v>
      </c>
      <c r="O285" s="19" t="s">
        <v>43</v>
      </c>
      <c r="Q285" s="20">
        <f t="shared" si="43"/>
        <v>4</v>
      </c>
      <c r="R285" s="20">
        <f t="shared" si="44"/>
        <v>9</v>
      </c>
      <c r="S285" s="20">
        <f t="shared" si="45"/>
        <v>7</v>
      </c>
      <c r="T285" s="20">
        <f t="shared" si="46"/>
        <v>10</v>
      </c>
      <c r="U285" s="20">
        <f t="shared" si="47"/>
        <v>9</v>
      </c>
      <c r="W285" s="20" t="str">
        <f t="shared" si="48"/>
        <v>M2</v>
      </c>
      <c r="X285" s="20" t="str">
        <f t="shared" si="49"/>
        <v>Q</v>
      </c>
      <c r="Y285" s="20" t="str">
        <f t="shared" si="50"/>
        <v>A</v>
      </c>
      <c r="Z285" s="20" t="str">
        <f t="shared" si="51"/>
        <v>J</v>
      </c>
      <c r="AA285" s="20" t="str">
        <f t="shared" si="52"/>
        <v>Q</v>
      </c>
    </row>
    <row r="286" spans="10:27" ht="16.5">
      <c r="J286" s="29">
        <v>282</v>
      </c>
      <c r="K286" s="19" t="s">
        <v>41</v>
      </c>
      <c r="L286" s="19" t="s">
        <v>41</v>
      </c>
      <c r="M286" s="19" t="s">
        <v>41</v>
      </c>
      <c r="N286" s="19" t="s">
        <v>42</v>
      </c>
      <c r="O286" s="19" t="s">
        <v>42</v>
      </c>
      <c r="Q286" s="20">
        <f t="shared" si="43"/>
        <v>7</v>
      </c>
      <c r="R286" s="20">
        <f t="shared" si="44"/>
        <v>7</v>
      </c>
      <c r="S286" s="20">
        <f t="shared" si="45"/>
        <v>7</v>
      </c>
      <c r="T286" s="20">
        <f t="shared" si="46"/>
        <v>8</v>
      </c>
      <c r="U286" s="20">
        <f t="shared" si="47"/>
        <v>8</v>
      </c>
      <c r="W286" s="20" t="str">
        <f t="shared" si="48"/>
        <v>A</v>
      </c>
      <c r="X286" s="20" t="str">
        <f t="shared" si="49"/>
        <v>A</v>
      </c>
      <c r="Y286" s="20" t="str">
        <f t="shared" si="50"/>
        <v>A</v>
      </c>
      <c r="Z286" s="20" t="str">
        <f t="shared" si="51"/>
        <v>K</v>
      </c>
      <c r="AA286" s="20" t="str">
        <f t="shared" si="52"/>
        <v>K</v>
      </c>
    </row>
    <row r="287" spans="10:27" ht="16.5">
      <c r="J287" s="29">
        <v>283</v>
      </c>
      <c r="K287" s="19" t="s">
        <v>41</v>
      </c>
      <c r="L287" s="19" t="s">
        <v>71</v>
      </c>
      <c r="M287" s="19" t="s">
        <v>74</v>
      </c>
      <c r="N287" s="19" t="s">
        <v>67</v>
      </c>
      <c r="O287" s="19" t="s">
        <v>35</v>
      </c>
      <c r="Q287" s="20">
        <f t="shared" si="43"/>
        <v>7</v>
      </c>
      <c r="R287" s="20">
        <f t="shared" si="44"/>
        <v>15</v>
      </c>
      <c r="S287" s="20">
        <f t="shared" si="45"/>
        <v>16</v>
      </c>
      <c r="T287" s="20">
        <f t="shared" si="46"/>
        <v>13</v>
      </c>
      <c r="U287" s="20">
        <f t="shared" si="47"/>
        <v>3</v>
      </c>
      <c r="W287" s="20" t="str">
        <f t="shared" si="48"/>
        <v>A</v>
      </c>
      <c r="X287" s="20" t="str">
        <f t="shared" si="49"/>
        <v>AG</v>
      </c>
      <c r="Y287" s="20" t="str">
        <f t="shared" si="50"/>
        <v>KG</v>
      </c>
      <c r="Z287" s="20" t="str">
        <f t="shared" si="51"/>
        <v>M3G</v>
      </c>
      <c r="AA287" s="20" t="str">
        <f t="shared" si="52"/>
        <v>M1</v>
      </c>
    </row>
    <row r="288" spans="10:27" ht="16.5">
      <c r="J288" s="29">
        <v>284</v>
      </c>
      <c r="K288" s="19" t="s">
        <v>43</v>
      </c>
      <c r="L288" s="19" t="s">
        <v>141</v>
      </c>
      <c r="M288" s="19" t="s">
        <v>43</v>
      </c>
      <c r="N288" s="19" t="s">
        <v>43</v>
      </c>
      <c r="O288" s="19" t="s">
        <v>42</v>
      </c>
      <c r="Q288" s="20">
        <f t="shared" si="43"/>
        <v>9</v>
      </c>
      <c r="R288" s="20">
        <f t="shared" si="44"/>
        <v>6</v>
      </c>
      <c r="S288" s="20">
        <f t="shared" si="45"/>
        <v>9</v>
      </c>
      <c r="T288" s="20">
        <f t="shared" si="46"/>
        <v>9</v>
      </c>
      <c r="U288" s="20">
        <f t="shared" si="47"/>
        <v>8</v>
      </c>
      <c r="W288" s="20" t="str">
        <f t="shared" si="48"/>
        <v>Q</v>
      </c>
      <c r="X288" s="20" t="str">
        <f t="shared" si="49"/>
        <v>M4</v>
      </c>
      <c r="Y288" s="20" t="str">
        <f t="shared" si="50"/>
        <v>Q</v>
      </c>
      <c r="Z288" s="20" t="str">
        <f t="shared" si="51"/>
        <v>Q</v>
      </c>
      <c r="AA288" s="20" t="str">
        <f t="shared" si="52"/>
        <v>K</v>
      </c>
    </row>
    <row r="289" spans="10:27" ht="16.5">
      <c r="J289" s="16">
        <v>285</v>
      </c>
      <c r="K289" s="19" t="s">
        <v>140</v>
      </c>
      <c r="L289" s="19" t="s">
        <v>36</v>
      </c>
      <c r="M289" s="19" t="s">
        <v>138</v>
      </c>
      <c r="N289" s="19" t="s">
        <v>33</v>
      </c>
      <c r="O289" s="19" t="s">
        <v>41</v>
      </c>
      <c r="Q289" s="20">
        <f t="shared" si="43"/>
        <v>10</v>
      </c>
      <c r="R289" s="20">
        <f t="shared" si="44"/>
        <v>4</v>
      </c>
      <c r="S289" s="20">
        <f t="shared" si="45"/>
        <v>8</v>
      </c>
      <c r="T289" s="20">
        <f t="shared" si="46"/>
        <v>6</v>
      </c>
      <c r="U289" s="20">
        <f t="shared" si="47"/>
        <v>7</v>
      </c>
      <c r="W289" s="20" t="str">
        <f t="shared" si="48"/>
        <v>J</v>
      </c>
      <c r="X289" s="20" t="str">
        <f t="shared" si="49"/>
        <v>M2</v>
      </c>
      <c r="Y289" s="20" t="str">
        <f t="shared" si="50"/>
        <v>K</v>
      </c>
      <c r="Z289" s="20" t="str">
        <f t="shared" si="51"/>
        <v>M4</v>
      </c>
      <c r="AA289" s="20" t="str">
        <f t="shared" si="52"/>
        <v>A</v>
      </c>
    </row>
    <row r="290" spans="10:27" ht="16.5">
      <c r="J290" s="16">
        <v>286</v>
      </c>
      <c r="K290" s="19" t="s">
        <v>42</v>
      </c>
      <c r="L290" s="19" t="s">
        <v>36</v>
      </c>
      <c r="M290" s="19" t="s">
        <v>43</v>
      </c>
      <c r="N290" s="19" t="s">
        <v>44</v>
      </c>
      <c r="O290" s="19" t="s">
        <v>43</v>
      </c>
      <c r="Q290" s="20">
        <f t="shared" si="43"/>
        <v>8</v>
      </c>
      <c r="R290" s="20">
        <f t="shared" si="44"/>
        <v>4</v>
      </c>
      <c r="S290" s="20">
        <f t="shared" si="45"/>
        <v>9</v>
      </c>
      <c r="T290" s="20">
        <f t="shared" si="46"/>
        <v>10</v>
      </c>
      <c r="U290" s="20">
        <f t="shared" si="47"/>
        <v>9</v>
      </c>
      <c r="W290" s="20" t="str">
        <f t="shared" si="48"/>
        <v>K</v>
      </c>
      <c r="X290" s="20" t="str">
        <f t="shared" si="49"/>
        <v>M2</v>
      </c>
      <c r="Y290" s="20" t="str">
        <f t="shared" si="50"/>
        <v>Q</v>
      </c>
      <c r="Z290" s="20" t="str">
        <f t="shared" si="51"/>
        <v>J</v>
      </c>
      <c r="AA290" s="20" t="str">
        <f t="shared" si="52"/>
        <v>Q</v>
      </c>
    </row>
    <row r="291" spans="10:27" ht="16.5">
      <c r="J291" s="29">
        <v>287</v>
      </c>
      <c r="K291" s="19" t="s">
        <v>43</v>
      </c>
      <c r="L291" s="19" t="s">
        <v>41</v>
      </c>
      <c r="M291" s="19" t="s">
        <v>70</v>
      </c>
      <c r="N291" s="19" t="s">
        <v>42</v>
      </c>
      <c r="O291" s="19" t="s">
        <v>41</v>
      </c>
      <c r="Q291" s="20">
        <f t="shared" si="43"/>
        <v>9</v>
      </c>
      <c r="R291" s="20">
        <f t="shared" si="44"/>
        <v>7</v>
      </c>
      <c r="S291" s="20">
        <f t="shared" si="45"/>
        <v>14</v>
      </c>
      <c r="T291" s="20">
        <f t="shared" si="46"/>
        <v>8</v>
      </c>
      <c r="U291" s="20">
        <f t="shared" si="47"/>
        <v>7</v>
      </c>
      <c r="W291" s="20" t="str">
        <f t="shared" si="48"/>
        <v>Q</v>
      </c>
      <c r="X291" s="20" t="str">
        <f t="shared" si="49"/>
        <v>A</v>
      </c>
      <c r="Y291" s="20" t="str">
        <f t="shared" si="50"/>
        <v>M4G</v>
      </c>
      <c r="Z291" s="20" t="str">
        <f t="shared" si="51"/>
        <v>K</v>
      </c>
      <c r="AA291" s="20" t="str">
        <f t="shared" si="52"/>
        <v>A</v>
      </c>
    </row>
    <row r="292" spans="10:27" ht="16.5">
      <c r="J292" s="29">
        <v>288</v>
      </c>
      <c r="K292" s="19" t="s">
        <v>42</v>
      </c>
      <c r="L292" s="19" t="s">
        <v>33</v>
      </c>
      <c r="M292" s="19" t="s">
        <v>32</v>
      </c>
      <c r="N292" s="19" t="s">
        <v>33</v>
      </c>
      <c r="O292" s="19" t="s">
        <v>44</v>
      </c>
      <c r="Q292" s="20">
        <f t="shared" si="43"/>
        <v>8</v>
      </c>
      <c r="R292" s="20">
        <f t="shared" si="44"/>
        <v>6</v>
      </c>
      <c r="S292" s="20">
        <f t="shared" si="45"/>
        <v>5</v>
      </c>
      <c r="T292" s="20">
        <f t="shared" si="46"/>
        <v>6</v>
      </c>
      <c r="U292" s="20">
        <f t="shared" si="47"/>
        <v>10</v>
      </c>
      <c r="W292" s="20" t="str">
        <f t="shared" si="48"/>
        <v>K</v>
      </c>
      <c r="X292" s="20" t="str">
        <f t="shared" si="49"/>
        <v>M4</v>
      </c>
      <c r="Y292" s="20" t="str">
        <f t="shared" si="50"/>
        <v>M3</v>
      </c>
      <c r="Z292" s="20" t="str">
        <f t="shared" si="51"/>
        <v>M4</v>
      </c>
      <c r="AA292" s="20" t="str">
        <f t="shared" si="52"/>
        <v>J</v>
      </c>
    </row>
    <row r="293" spans="10:27" ht="16.5">
      <c r="J293" s="29">
        <v>289</v>
      </c>
      <c r="K293" s="19" t="s">
        <v>44</v>
      </c>
      <c r="L293" s="19" t="s">
        <v>78</v>
      </c>
      <c r="M293" s="19" t="s">
        <v>32</v>
      </c>
      <c r="N293" s="19" t="s">
        <v>72</v>
      </c>
      <c r="O293" s="19" t="s">
        <v>43</v>
      </c>
      <c r="Q293" s="20">
        <f t="shared" si="43"/>
        <v>10</v>
      </c>
      <c r="R293" s="20">
        <f t="shared" si="44"/>
        <v>18</v>
      </c>
      <c r="S293" s="20">
        <f t="shared" si="45"/>
        <v>5</v>
      </c>
      <c r="T293" s="20">
        <f t="shared" si="46"/>
        <v>15</v>
      </c>
      <c r="U293" s="20">
        <f t="shared" si="47"/>
        <v>9</v>
      </c>
      <c r="W293" s="20" t="str">
        <f t="shared" si="48"/>
        <v>J</v>
      </c>
      <c r="X293" s="20" t="str">
        <f t="shared" si="49"/>
        <v>JG</v>
      </c>
      <c r="Y293" s="20" t="str">
        <f t="shared" si="50"/>
        <v>M3</v>
      </c>
      <c r="Z293" s="20" t="str">
        <f t="shared" si="51"/>
        <v>AG</v>
      </c>
      <c r="AA293" s="20" t="str">
        <f t="shared" si="52"/>
        <v>Q</v>
      </c>
    </row>
    <row r="294" spans="10:27" ht="16.5">
      <c r="J294" s="16">
        <v>290</v>
      </c>
      <c r="K294" s="19" t="s">
        <v>35</v>
      </c>
      <c r="L294" s="19" t="s">
        <v>41</v>
      </c>
      <c r="M294" s="19" t="s">
        <v>143</v>
      </c>
      <c r="N294" s="19" t="s">
        <v>43</v>
      </c>
      <c r="O294" s="19" t="s">
        <v>41</v>
      </c>
      <c r="Q294" s="20">
        <f t="shared" si="43"/>
        <v>3</v>
      </c>
      <c r="R294" s="20">
        <f t="shared" si="44"/>
        <v>7</v>
      </c>
      <c r="S294" s="20">
        <f t="shared" si="45"/>
        <v>4</v>
      </c>
      <c r="T294" s="20">
        <f t="shared" si="46"/>
        <v>9</v>
      </c>
      <c r="U294" s="20">
        <f t="shared" si="47"/>
        <v>7</v>
      </c>
      <c r="W294" s="20" t="str">
        <f t="shared" si="48"/>
        <v>M1</v>
      </c>
      <c r="X294" s="20" t="str">
        <f t="shared" si="49"/>
        <v>A</v>
      </c>
      <c r="Y294" s="20" t="str">
        <f t="shared" si="50"/>
        <v>M2</v>
      </c>
      <c r="Z294" s="20" t="str">
        <f t="shared" si="51"/>
        <v>Q</v>
      </c>
      <c r="AA294" s="20" t="str">
        <f t="shared" si="52"/>
        <v>A</v>
      </c>
    </row>
    <row r="295" spans="10:27" ht="16.5">
      <c r="J295" s="16">
        <v>291</v>
      </c>
      <c r="K295" s="19" t="s">
        <v>32</v>
      </c>
      <c r="L295" s="19" t="s">
        <v>139</v>
      </c>
      <c r="M295" s="19" t="s">
        <v>143</v>
      </c>
      <c r="N295" s="19" t="s">
        <v>33</v>
      </c>
      <c r="O295" s="19" t="s">
        <v>43</v>
      </c>
      <c r="Q295" s="20">
        <f t="shared" si="43"/>
        <v>5</v>
      </c>
      <c r="R295" s="20">
        <f t="shared" si="44"/>
        <v>9</v>
      </c>
      <c r="S295" s="20">
        <f t="shared" si="45"/>
        <v>4</v>
      </c>
      <c r="T295" s="20">
        <f t="shared" si="46"/>
        <v>6</v>
      </c>
      <c r="U295" s="20">
        <f t="shared" si="47"/>
        <v>9</v>
      </c>
      <c r="W295" s="20" t="str">
        <f t="shared" si="48"/>
        <v>M3</v>
      </c>
      <c r="X295" s="20" t="str">
        <f t="shared" si="49"/>
        <v>Q</v>
      </c>
      <c r="Y295" s="20" t="str">
        <f t="shared" si="50"/>
        <v>M2</v>
      </c>
      <c r="Z295" s="20" t="str">
        <f t="shared" si="51"/>
        <v>M4</v>
      </c>
      <c r="AA295" s="20" t="str">
        <f t="shared" si="52"/>
        <v>Q</v>
      </c>
    </row>
    <row r="296" spans="10:27" ht="16.5">
      <c r="J296" s="29">
        <v>292</v>
      </c>
      <c r="K296" s="19" t="s">
        <v>41</v>
      </c>
      <c r="L296" s="19" t="s">
        <v>72</v>
      </c>
      <c r="M296" s="19" t="s">
        <v>76</v>
      </c>
      <c r="N296" s="19" t="s">
        <v>33</v>
      </c>
      <c r="O296" s="19" t="s">
        <v>43</v>
      </c>
      <c r="Q296" s="20">
        <f t="shared" si="43"/>
        <v>7</v>
      </c>
      <c r="R296" s="20">
        <f t="shared" si="44"/>
        <v>15</v>
      </c>
      <c r="S296" s="20">
        <f t="shared" si="45"/>
        <v>17</v>
      </c>
      <c r="T296" s="20">
        <f t="shared" si="46"/>
        <v>6</v>
      </c>
      <c r="U296" s="20">
        <f t="shared" si="47"/>
        <v>9</v>
      </c>
      <c r="W296" s="20" t="str">
        <f t="shared" si="48"/>
        <v>A</v>
      </c>
      <c r="X296" s="20" t="str">
        <f t="shared" si="49"/>
        <v>AG</v>
      </c>
      <c r="Y296" s="20" t="str">
        <f t="shared" si="50"/>
        <v>QG</v>
      </c>
      <c r="Z296" s="20" t="str">
        <f t="shared" si="51"/>
        <v>M4</v>
      </c>
      <c r="AA296" s="20" t="str">
        <f t="shared" si="52"/>
        <v>Q</v>
      </c>
    </row>
    <row r="297" spans="10:27" ht="16.5">
      <c r="J297" s="29">
        <v>293</v>
      </c>
      <c r="K297" s="19" t="s">
        <v>44</v>
      </c>
      <c r="L297" s="19" t="s">
        <v>42</v>
      </c>
      <c r="M297" s="19" t="s">
        <v>138</v>
      </c>
      <c r="N297" s="19" t="s">
        <v>32</v>
      </c>
      <c r="O297" s="19" t="s">
        <v>42</v>
      </c>
      <c r="Q297" s="20">
        <f t="shared" si="43"/>
        <v>10</v>
      </c>
      <c r="R297" s="20">
        <f t="shared" si="44"/>
        <v>8</v>
      </c>
      <c r="S297" s="20">
        <f t="shared" si="45"/>
        <v>8</v>
      </c>
      <c r="T297" s="20">
        <f t="shared" si="46"/>
        <v>5</v>
      </c>
      <c r="U297" s="20">
        <f t="shared" si="47"/>
        <v>8</v>
      </c>
      <c r="W297" s="20" t="str">
        <f t="shared" si="48"/>
        <v>J</v>
      </c>
      <c r="X297" s="20" t="str">
        <f t="shared" si="49"/>
        <v>K</v>
      </c>
      <c r="Y297" s="20" t="str">
        <f t="shared" si="50"/>
        <v>K</v>
      </c>
      <c r="Z297" s="20" t="str">
        <f t="shared" si="51"/>
        <v>M3</v>
      </c>
      <c r="AA297" s="20" t="str">
        <f t="shared" si="52"/>
        <v>K</v>
      </c>
    </row>
    <row r="298" spans="10:27" ht="16.5">
      <c r="J298" s="29">
        <v>294</v>
      </c>
      <c r="K298" s="19" t="s">
        <v>42</v>
      </c>
      <c r="L298" s="19" t="s">
        <v>142</v>
      </c>
      <c r="M298" s="19" t="s">
        <v>74</v>
      </c>
      <c r="N298" s="19" t="s">
        <v>32</v>
      </c>
      <c r="O298" s="19" t="s">
        <v>36</v>
      </c>
      <c r="Q298" s="20">
        <f t="shared" si="43"/>
        <v>8</v>
      </c>
      <c r="R298" s="20">
        <f t="shared" si="44"/>
        <v>5</v>
      </c>
      <c r="S298" s="20">
        <f t="shared" si="45"/>
        <v>16</v>
      </c>
      <c r="T298" s="20">
        <f t="shared" si="46"/>
        <v>5</v>
      </c>
      <c r="U298" s="20">
        <f t="shared" si="47"/>
        <v>4</v>
      </c>
      <c r="W298" s="20" t="str">
        <f t="shared" si="48"/>
        <v>K</v>
      </c>
      <c r="X298" s="20" t="str">
        <f t="shared" si="49"/>
        <v>M3</v>
      </c>
      <c r="Y298" s="20" t="str">
        <f t="shared" si="50"/>
        <v>KG</v>
      </c>
      <c r="Z298" s="20" t="str">
        <f t="shared" si="51"/>
        <v>M3</v>
      </c>
      <c r="AA298" s="20" t="str">
        <f t="shared" si="52"/>
        <v>M2</v>
      </c>
    </row>
    <row r="299" spans="10:27" ht="16.5">
      <c r="J299" s="16">
        <v>295</v>
      </c>
      <c r="K299" s="19" t="s">
        <v>33</v>
      </c>
      <c r="L299" s="19" t="s">
        <v>33</v>
      </c>
      <c r="M299" s="19" t="s">
        <v>43</v>
      </c>
      <c r="N299" s="19" t="s">
        <v>70</v>
      </c>
      <c r="O299" s="19" t="s">
        <v>42</v>
      </c>
      <c r="Q299" s="20">
        <f t="shared" si="43"/>
        <v>6</v>
      </c>
      <c r="R299" s="20">
        <f t="shared" si="44"/>
        <v>6</v>
      </c>
      <c r="S299" s="20">
        <f t="shared" si="45"/>
        <v>9</v>
      </c>
      <c r="T299" s="20">
        <f t="shared" si="46"/>
        <v>14</v>
      </c>
      <c r="U299" s="20">
        <f t="shared" si="47"/>
        <v>8</v>
      </c>
      <c r="W299" s="20" t="str">
        <f t="shared" si="48"/>
        <v>M4</v>
      </c>
      <c r="X299" s="20" t="str">
        <f t="shared" si="49"/>
        <v>M4</v>
      </c>
      <c r="Y299" s="20" t="str">
        <f t="shared" si="50"/>
        <v>Q</v>
      </c>
      <c r="Z299" s="20" t="str">
        <f t="shared" si="51"/>
        <v>M4G</v>
      </c>
      <c r="AA299" s="20" t="str">
        <f t="shared" si="52"/>
        <v>K</v>
      </c>
    </row>
    <row r="300" spans="10:27" ht="16.5">
      <c r="J300" s="16">
        <v>296</v>
      </c>
      <c r="K300" s="19" t="s">
        <v>44</v>
      </c>
      <c r="L300" s="19" t="s">
        <v>42</v>
      </c>
      <c r="M300" s="19" t="s">
        <v>41</v>
      </c>
      <c r="N300" s="19" t="s">
        <v>43</v>
      </c>
      <c r="O300" s="19" t="s">
        <v>42</v>
      </c>
      <c r="Q300" s="20">
        <f t="shared" si="43"/>
        <v>10</v>
      </c>
      <c r="R300" s="20">
        <f t="shared" si="44"/>
        <v>8</v>
      </c>
      <c r="S300" s="20">
        <f t="shared" si="45"/>
        <v>7</v>
      </c>
      <c r="T300" s="20">
        <f t="shared" si="46"/>
        <v>9</v>
      </c>
      <c r="U300" s="20">
        <f t="shared" si="47"/>
        <v>8</v>
      </c>
      <c r="W300" s="20" t="str">
        <f t="shared" si="48"/>
        <v>J</v>
      </c>
      <c r="X300" s="20" t="str">
        <f t="shared" si="49"/>
        <v>K</v>
      </c>
      <c r="Y300" s="20" t="str">
        <f t="shared" si="50"/>
        <v>A</v>
      </c>
      <c r="Z300" s="20" t="str">
        <f t="shared" si="51"/>
        <v>Q</v>
      </c>
      <c r="AA300" s="20" t="str">
        <f t="shared" si="52"/>
        <v>K</v>
      </c>
    </row>
    <row r="301" spans="10:27" ht="16.5">
      <c r="J301" s="29">
        <v>297</v>
      </c>
      <c r="K301" s="19" t="s">
        <v>33</v>
      </c>
      <c r="L301" s="19" t="s">
        <v>78</v>
      </c>
      <c r="M301" s="19" t="s">
        <v>35</v>
      </c>
      <c r="N301" s="19" t="s">
        <v>73</v>
      </c>
      <c r="O301" s="19" t="s">
        <v>43</v>
      </c>
      <c r="Q301" s="20">
        <f t="shared" si="43"/>
        <v>6</v>
      </c>
      <c r="R301" s="20">
        <f t="shared" si="44"/>
        <v>18</v>
      </c>
      <c r="S301" s="20">
        <f t="shared" si="45"/>
        <v>3</v>
      </c>
      <c r="T301" s="20">
        <f t="shared" si="46"/>
        <v>16</v>
      </c>
      <c r="U301" s="20">
        <f t="shared" si="47"/>
        <v>9</v>
      </c>
      <c r="W301" s="20" t="str">
        <f t="shared" si="48"/>
        <v>M4</v>
      </c>
      <c r="X301" s="20" t="str">
        <f t="shared" si="49"/>
        <v>JG</v>
      </c>
      <c r="Y301" s="20" t="str">
        <f t="shared" si="50"/>
        <v>M1</v>
      </c>
      <c r="Z301" s="20" t="str">
        <f t="shared" si="51"/>
        <v>KG</v>
      </c>
      <c r="AA301" s="20" t="str">
        <f t="shared" si="52"/>
        <v>Q</v>
      </c>
    </row>
    <row r="302" spans="10:27" ht="16.5">
      <c r="J302" s="29">
        <v>298</v>
      </c>
      <c r="K302" s="19" t="s">
        <v>42</v>
      </c>
      <c r="L302" s="19" t="s">
        <v>36</v>
      </c>
      <c r="M302" s="19" t="s">
        <v>43</v>
      </c>
      <c r="N302" s="19" t="s">
        <v>42</v>
      </c>
      <c r="O302" s="19" t="s">
        <v>44</v>
      </c>
      <c r="Q302" s="20">
        <f t="shared" si="43"/>
        <v>8</v>
      </c>
      <c r="R302" s="20">
        <f t="shared" si="44"/>
        <v>4</v>
      </c>
      <c r="S302" s="20">
        <f t="shared" si="45"/>
        <v>9</v>
      </c>
      <c r="T302" s="20">
        <f t="shared" si="46"/>
        <v>8</v>
      </c>
      <c r="U302" s="20">
        <f t="shared" si="47"/>
        <v>10</v>
      </c>
      <c r="W302" s="20" t="str">
        <f t="shared" si="48"/>
        <v>K</v>
      </c>
      <c r="X302" s="20" t="str">
        <f t="shared" si="49"/>
        <v>M2</v>
      </c>
      <c r="Y302" s="20" t="str">
        <f t="shared" si="50"/>
        <v>Q</v>
      </c>
      <c r="Z302" s="20" t="str">
        <f t="shared" si="51"/>
        <v>K</v>
      </c>
      <c r="AA302" s="20" t="str">
        <f t="shared" si="52"/>
        <v>J</v>
      </c>
    </row>
    <row r="303" spans="10:27" ht="16.5">
      <c r="J303" s="29">
        <v>299</v>
      </c>
      <c r="K303" s="19" t="s">
        <v>34</v>
      </c>
      <c r="L303" s="19" t="s">
        <v>41</v>
      </c>
      <c r="M303" s="19" t="s">
        <v>41</v>
      </c>
      <c r="N303" s="19" t="s">
        <v>42</v>
      </c>
      <c r="O303" s="19" t="s">
        <v>36</v>
      </c>
      <c r="Q303" s="20">
        <f t="shared" si="43"/>
        <v>2</v>
      </c>
      <c r="R303" s="20">
        <f t="shared" si="44"/>
        <v>7</v>
      </c>
      <c r="S303" s="20">
        <f t="shared" si="45"/>
        <v>7</v>
      </c>
      <c r="T303" s="20">
        <f t="shared" si="46"/>
        <v>8</v>
      </c>
      <c r="U303" s="20">
        <f t="shared" si="47"/>
        <v>4</v>
      </c>
      <c r="W303" s="20" t="str">
        <f t="shared" si="48"/>
        <v>Scatter</v>
      </c>
      <c r="X303" s="20" t="str">
        <f t="shared" si="49"/>
        <v>A</v>
      </c>
      <c r="Y303" s="20" t="str">
        <f t="shared" si="50"/>
        <v>A</v>
      </c>
      <c r="Z303" s="20" t="str">
        <f t="shared" si="51"/>
        <v>K</v>
      </c>
      <c r="AA303" s="20" t="str">
        <f t="shared" si="52"/>
        <v>M2</v>
      </c>
    </row>
    <row r="304" spans="10:27" ht="16.5">
      <c r="J304" s="16">
        <v>300</v>
      </c>
      <c r="K304" s="19" t="s">
        <v>139</v>
      </c>
      <c r="L304" s="19" t="s">
        <v>33</v>
      </c>
      <c r="M304" s="19" t="s">
        <v>43</v>
      </c>
      <c r="N304" s="19" t="s">
        <v>76</v>
      </c>
      <c r="O304" s="19" t="s">
        <v>36</v>
      </c>
      <c r="Q304" s="20">
        <f t="shared" si="43"/>
        <v>9</v>
      </c>
      <c r="R304" s="20">
        <f t="shared" si="44"/>
        <v>6</v>
      </c>
      <c r="S304" s="20">
        <f t="shared" si="45"/>
        <v>9</v>
      </c>
      <c r="T304" s="20">
        <f t="shared" si="46"/>
        <v>17</v>
      </c>
      <c r="U304" s="20">
        <f t="shared" si="47"/>
        <v>4</v>
      </c>
      <c r="W304" s="20" t="str">
        <f t="shared" si="48"/>
        <v>Q</v>
      </c>
      <c r="X304" s="20" t="str">
        <f t="shared" si="49"/>
        <v>M4</v>
      </c>
      <c r="Y304" s="20" t="str">
        <f t="shared" si="50"/>
        <v>Q</v>
      </c>
      <c r="Z304" s="20" t="str">
        <f t="shared" si="51"/>
        <v>QG</v>
      </c>
      <c r="AA304" s="20" t="str">
        <f t="shared" si="52"/>
        <v>M2</v>
      </c>
    </row>
    <row r="305" spans="10:27" ht="16.5">
      <c r="J305" s="16">
        <v>301</v>
      </c>
      <c r="K305" s="19" t="s">
        <v>36</v>
      </c>
      <c r="L305" s="19" t="s">
        <v>33</v>
      </c>
      <c r="M305" s="19" t="s">
        <v>41</v>
      </c>
      <c r="N305" s="19" t="s">
        <v>32</v>
      </c>
      <c r="O305" s="19" t="s">
        <v>36</v>
      </c>
      <c r="Q305" s="20">
        <f t="shared" si="43"/>
        <v>4</v>
      </c>
      <c r="R305" s="20">
        <f t="shared" si="44"/>
        <v>6</v>
      </c>
      <c r="S305" s="20">
        <f t="shared" si="45"/>
        <v>7</v>
      </c>
      <c r="T305" s="20">
        <f t="shared" si="46"/>
        <v>5</v>
      </c>
      <c r="U305" s="20">
        <f t="shared" si="47"/>
        <v>4</v>
      </c>
      <c r="W305" s="20" t="str">
        <f t="shared" si="48"/>
        <v>M2</v>
      </c>
      <c r="X305" s="20" t="str">
        <f t="shared" si="49"/>
        <v>M4</v>
      </c>
      <c r="Y305" s="20" t="str">
        <f t="shared" si="50"/>
        <v>A</v>
      </c>
      <c r="Z305" s="20" t="str">
        <f t="shared" si="51"/>
        <v>M3</v>
      </c>
      <c r="AA305" s="20" t="str">
        <f t="shared" si="52"/>
        <v>M2</v>
      </c>
    </row>
    <row r="306" spans="10:27" ht="16.5">
      <c r="J306" s="29">
        <v>302</v>
      </c>
      <c r="K306" s="19" t="s">
        <v>44</v>
      </c>
      <c r="L306" s="19" t="s">
        <v>42</v>
      </c>
      <c r="M306" s="19" t="s">
        <v>67</v>
      </c>
      <c r="N306" s="19" t="s">
        <v>43</v>
      </c>
      <c r="O306" s="19" t="s">
        <v>44</v>
      </c>
      <c r="Q306" s="20">
        <f t="shared" si="43"/>
        <v>10</v>
      </c>
      <c r="R306" s="20">
        <f t="shared" si="44"/>
        <v>8</v>
      </c>
      <c r="S306" s="20">
        <f t="shared" si="45"/>
        <v>13</v>
      </c>
      <c r="T306" s="20">
        <f t="shared" si="46"/>
        <v>9</v>
      </c>
      <c r="U306" s="20">
        <f t="shared" si="47"/>
        <v>10</v>
      </c>
      <c r="W306" s="20" t="str">
        <f t="shared" si="48"/>
        <v>J</v>
      </c>
      <c r="X306" s="20" t="str">
        <f t="shared" si="49"/>
        <v>K</v>
      </c>
      <c r="Y306" s="20" t="str">
        <f t="shared" si="50"/>
        <v>M3G</v>
      </c>
      <c r="Z306" s="20" t="str">
        <f t="shared" si="51"/>
        <v>Q</v>
      </c>
      <c r="AA306" s="20" t="str">
        <f t="shared" si="52"/>
        <v>J</v>
      </c>
    </row>
    <row r="307" spans="10:27" ht="16.5">
      <c r="J307" s="29">
        <v>303</v>
      </c>
      <c r="K307" s="19" t="s">
        <v>41</v>
      </c>
      <c r="L307" s="19" t="s">
        <v>137</v>
      </c>
      <c r="M307" s="19" t="s">
        <v>138</v>
      </c>
      <c r="N307" s="19" t="s">
        <v>41</v>
      </c>
      <c r="O307" s="19" t="s">
        <v>41</v>
      </c>
      <c r="Q307" s="20">
        <f t="shared" si="43"/>
        <v>7</v>
      </c>
      <c r="R307" s="20">
        <f t="shared" si="44"/>
        <v>7</v>
      </c>
      <c r="S307" s="20">
        <f t="shared" si="45"/>
        <v>8</v>
      </c>
      <c r="T307" s="20">
        <f t="shared" si="46"/>
        <v>7</v>
      </c>
      <c r="U307" s="20">
        <f t="shared" si="47"/>
        <v>7</v>
      </c>
      <c r="W307" s="20" t="str">
        <f t="shared" si="48"/>
        <v>A</v>
      </c>
      <c r="X307" s="20" t="str">
        <f t="shared" si="49"/>
        <v>A</v>
      </c>
      <c r="Y307" s="20" t="str">
        <f t="shared" si="50"/>
        <v>K</v>
      </c>
      <c r="Z307" s="20" t="str">
        <f t="shared" si="51"/>
        <v>A</v>
      </c>
      <c r="AA307" s="20" t="str">
        <f t="shared" si="52"/>
        <v>A</v>
      </c>
    </row>
    <row r="308" spans="10:27" ht="16.5">
      <c r="J308" s="29">
        <v>304</v>
      </c>
      <c r="K308" s="19" t="s">
        <v>42</v>
      </c>
      <c r="L308" s="19" t="s">
        <v>69</v>
      </c>
      <c r="M308" s="19" t="s">
        <v>140</v>
      </c>
      <c r="N308" s="19" t="s">
        <v>32</v>
      </c>
      <c r="O308" s="19" t="s">
        <v>44</v>
      </c>
      <c r="Q308" s="20">
        <f t="shared" si="43"/>
        <v>8</v>
      </c>
      <c r="R308" s="20">
        <f t="shared" si="44"/>
        <v>14</v>
      </c>
      <c r="S308" s="20">
        <f t="shared" si="45"/>
        <v>10</v>
      </c>
      <c r="T308" s="20">
        <f t="shared" si="46"/>
        <v>5</v>
      </c>
      <c r="U308" s="20">
        <f t="shared" si="47"/>
        <v>10</v>
      </c>
      <c r="W308" s="20" t="str">
        <f t="shared" si="48"/>
        <v>K</v>
      </c>
      <c r="X308" s="20" t="str">
        <f t="shared" si="49"/>
        <v>M4G</v>
      </c>
      <c r="Y308" s="20" t="str">
        <f t="shared" si="50"/>
        <v>J</v>
      </c>
      <c r="Z308" s="20" t="str">
        <f t="shared" si="51"/>
        <v>M3</v>
      </c>
      <c r="AA308" s="20" t="str">
        <f t="shared" si="52"/>
        <v>J</v>
      </c>
    </row>
    <row r="309" spans="10:27" ht="16.5">
      <c r="J309" s="16">
        <v>305</v>
      </c>
      <c r="K309" s="19" t="s">
        <v>43</v>
      </c>
      <c r="L309" s="19" t="s">
        <v>44</v>
      </c>
      <c r="M309" s="19" t="s">
        <v>75</v>
      </c>
      <c r="N309" s="19" t="s">
        <v>73</v>
      </c>
      <c r="O309" s="19" t="s">
        <v>42</v>
      </c>
      <c r="Q309" s="20">
        <f t="shared" si="43"/>
        <v>9</v>
      </c>
      <c r="R309" s="20">
        <f t="shared" si="44"/>
        <v>10</v>
      </c>
      <c r="S309" s="20">
        <f t="shared" si="45"/>
        <v>17</v>
      </c>
      <c r="T309" s="20">
        <f t="shared" si="46"/>
        <v>16</v>
      </c>
      <c r="U309" s="20">
        <f t="shared" si="47"/>
        <v>8</v>
      </c>
      <c r="W309" s="20" t="str">
        <f t="shared" si="48"/>
        <v>Q</v>
      </c>
      <c r="X309" s="20" t="str">
        <f t="shared" si="49"/>
        <v>J</v>
      </c>
      <c r="Y309" s="20" t="str">
        <f t="shared" si="50"/>
        <v>QG</v>
      </c>
      <c r="Z309" s="20" t="str">
        <f t="shared" si="51"/>
        <v>KG</v>
      </c>
      <c r="AA309" s="20" t="str">
        <f t="shared" si="52"/>
        <v>K</v>
      </c>
    </row>
    <row r="310" spans="10:27" ht="16.5">
      <c r="J310" s="16">
        <v>306</v>
      </c>
      <c r="K310" s="19" t="s">
        <v>42</v>
      </c>
      <c r="L310" s="19" t="s">
        <v>69</v>
      </c>
      <c r="M310" s="19" t="s">
        <v>43</v>
      </c>
      <c r="N310" s="19" t="s">
        <v>35</v>
      </c>
      <c r="O310" s="19" t="s">
        <v>44</v>
      </c>
      <c r="Q310" s="20">
        <f t="shared" si="43"/>
        <v>8</v>
      </c>
      <c r="R310" s="20">
        <f t="shared" si="44"/>
        <v>14</v>
      </c>
      <c r="S310" s="20">
        <f t="shared" si="45"/>
        <v>9</v>
      </c>
      <c r="T310" s="20">
        <f t="shared" si="46"/>
        <v>3</v>
      </c>
      <c r="U310" s="20">
        <f t="shared" si="47"/>
        <v>10</v>
      </c>
      <c r="W310" s="20" t="str">
        <f t="shared" si="48"/>
        <v>K</v>
      </c>
      <c r="X310" s="20" t="str">
        <f t="shared" si="49"/>
        <v>M4G</v>
      </c>
      <c r="Y310" s="20" t="str">
        <f t="shared" si="50"/>
        <v>Q</v>
      </c>
      <c r="Z310" s="20" t="str">
        <f t="shared" si="51"/>
        <v>M1</v>
      </c>
      <c r="AA310" s="20" t="str">
        <f t="shared" si="52"/>
        <v>J</v>
      </c>
    </row>
    <row r="311" spans="10:27" ht="16.5">
      <c r="J311" s="29">
        <v>307</v>
      </c>
      <c r="K311" s="19" t="s">
        <v>33</v>
      </c>
      <c r="L311" s="19" t="s">
        <v>36</v>
      </c>
      <c r="M311" s="19" t="s">
        <v>143</v>
      </c>
      <c r="N311" s="19" t="s">
        <v>32</v>
      </c>
      <c r="O311" s="19" t="s">
        <v>41</v>
      </c>
      <c r="Q311" s="20">
        <f t="shared" si="43"/>
        <v>6</v>
      </c>
      <c r="R311" s="20">
        <f t="shared" si="44"/>
        <v>4</v>
      </c>
      <c r="S311" s="20">
        <f t="shared" si="45"/>
        <v>4</v>
      </c>
      <c r="T311" s="20">
        <f t="shared" si="46"/>
        <v>5</v>
      </c>
      <c r="U311" s="20">
        <f t="shared" si="47"/>
        <v>7</v>
      </c>
      <c r="W311" s="20" t="str">
        <f t="shared" si="48"/>
        <v>M4</v>
      </c>
      <c r="X311" s="20" t="str">
        <f t="shared" si="49"/>
        <v>M2</v>
      </c>
      <c r="Y311" s="20" t="str">
        <f t="shared" si="50"/>
        <v>M2</v>
      </c>
      <c r="Z311" s="20" t="str">
        <f t="shared" si="51"/>
        <v>M3</v>
      </c>
      <c r="AA311" s="20" t="str">
        <f t="shared" si="52"/>
        <v>A</v>
      </c>
    </row>
    <row r="312" spans="10:27" ht="16.5">
      <c r="J312" s="29">
        <v>308</v>
      </c>
      <c r="K312" s="19" t="s">
        <v>41</v>
      </c>
      <c r="L312" s="19" t="s">
        <v>142</v>
      </c>
      <c r="M312" s="19" t="s">
        <v>138</v>
      </c>
      <c r="N312" s="19" t="s">
        <v>42</v>
      </c>
      <c r="O312" s="19" t="s">
        <v>43</v>
      </c>
      <c r="Q312" s="20">
        <f t="shared" si="43"/>
        <v>7</v>
      </c>
      <c r="R312" s="20">
        <f t="shared" si="44"/>
        <v>5</v>
      </c>
      <c r="S312" s="20">
        <f t="shared" si="45"/>
        <v>8</v>
      </c>
      <c r="T312" s="20">
        <f t="shared" si="46"/>
        <v>8</v>
      </c>
      <c r="U312" s="20">
        <f t="shared" si="47"/>
        <v>9</v>
      </c>
      <c r="W312" s="20" t="str">
        <f t="shared" si="48"/>
        <v>A</v>
      </c>
      <c r="X312" s="20" t="str">
        <f t="shared" si="49"/>
        <v>M3</v>
      </c>
      <c r="Y312" s="20" t="str">
        <f t="shared" si="50"/>
        <v>K</v>
      </c>
      <c r="Z312" s="20" t="str">
        <f t="shared" si="51"/>
        <v>K</v>
      </c>
      <c r="AA312" s="20" t="str">
        <f t="shared" si="52"/>
        <v>Q</v>
      </c>
    </row>
    <row r="313" spans="10:27" ht="16.5">
      <c r="J313" s="29">
        <v>309</v>
      </c>
      <c r="K313" s="19" t="s">
        <v>43</v>
      </c>
      <c r="L313" s="19" t="s">
        <v>42</v>
      </c>
      <c r="M313" s="19" t="s">
        <v>41</v>
      </c>
      <c r="N313" s="19" t="s">
        <v>64</v>
      </c>
      <c r="O313" s="19" t="s">
        <v>44</v>
      </c>
      <c r="Q313" s="20">
        <f t="shared" si="43"/>
        <v>9</v>
      </c>
      <c r="R313" s="20">
        <f t="shared" si="44"/>
        <v>8</v>
      </c>
      <c r="S313" s="20">
        <f t="shared" si="45"/>
        <v>7</v>
      </c>
      <c r="T313" s="20">
        <f t="shared" si="46"/>
        <v>11</v>
      </c>
      <c r="U313" s="20">
        <f t="shared" si="47"/>
        <v>10</v>
      </c>
      <c r="W313" s="20" t="str">
        <f t="shared" si="48"/>
        <v>Q</v>
      </c>
      <c r="X313" s="20" t="str">
        <f t="shared" si="49"/>
        <v>K</v>
      </c>
      <c r="Y313" s="20" t="str">
        <f t="shared" si="50"/>
        <v>A</v>
      </c>
      <c r="Z313" s="20" t="str">
        <f t="shared" si="51"/>
        <v>M1G</v>
      </c>
      <c r="AA313" s="20" t="str">
        <f t="shared" si="52"/>
        <v>J</v>
      </c>
    </row>
    <row r="314" spans="10:27" ht="16.5">
      <c r="J314" s="16">
        <v>310</v>
      </c>
      <c r="K314" s="19" t="s">
        <v>41</v>
      </c>
      <c r="L314" s="19" t="s">
        <v>36</v>
      </c>
      <c r="M314" s="19" t="s">
        <v>34</v>
      </c>
      <c r="N314" s="19" t="s">
        <v>43</v>
      </c>
      <c r="O314" s="19" t="s">
        <v>44</v>
      </c>
      <c r="Q314" s="20">
        <f t="shared" si="43"/>
        <v>7</v>
      </c>
      <c r="R314" s="20">
        <f t="shared" si="44"/>
        <v>4</v>
      </c>
      <c r="S314" s="20">
        <f t="shared" si="45"/>
        <v>2</v>
      </c>
      <c r="T314" s="20">
        <f t="shared" si="46"/>
        <v>9</v>
      </c>
      <c r="U314" s="20">
        <f t="shared" si="47"/>
        <v>10</v>
      </c>
      <c r="W314" s="20" t="str">
        <f t="shared" si="48"/>
        <v>A</v>
      </c>
      <c r="X314" s="20" t="str">
        <f t="shared" si="49"/>
        <v>M2</v>
      </c>
      <c r="Y314" s="20" t="str">
        <f t="shared" si="50"/>
        <v>Scatter</v>
      </c>
      <c r="Z314" s="20" t="str">
        <f t="shared" si="51"/>
        <v>Q</v>
      </c>
      <c r="AA314" s="20" t="str">
        <f t="shared" si="52"/>
        <v>J</v>
      </c>
    </row>
    <row r="315" spans="10:27" ht="16.5">
      <c r="J315" s="16">
        <v>311</v>
      </c>
      <c r="K315" s="19" t="s">
        <v>36</v>
      </c>
      <c r="L315" s="19" t="s">
        <v>78</v>
      </c>
      <c r="M315" s="19" t="s">
        <v>41</v>
      </c>
      <c r="N315" s="19" t="s">
        <v>137</v>
      </c>
      <c r="O315" s="19" t="s">
        <v>36</v>
      </c>
      <c r="Q315" s="20">
        <f t="shared" si="43"/>
        <v>4</v>
      </c>
      <c r="R315" s="20">
        <f t="shared" si="44"/>
        <v>18</v>
      </c>
      <c r="S315" s="20">
        <f t="shared" si="45"/>
        <v>7</v>
      </c>
      <c r="T315" s="20">
        <f t="shared" si="46"/>
        <v>7</v>
      </c>
      <c r="U315" s="20">
        <f t="shared" si="47"/>
        <v>4</v>
      </c>
      <c r="W315" s="20" t="str">
        <f t="shared" si="48"/>
        <v>M2</v>
      </c>
      <c r="X315" s="20" t="str">
        <f t="shared" si="49"/>
        <v>JG</v>
      </c>
      <c r="Y315" s="20" t="str">
        <f t="shared" si="50"/>
        <v>A</v>
      </c>
      <c r="Z315" s="20" t="str">
        <f t="shared" si="51"/>
        <v>A</v>
      </c>
      <c r="AA315" s="20" t="str">
        <f t="shared" si="52"/>
        <v>M2</v>
      </c>
    </row>
    <row r="316" spans="10:27" ht="16.5">
      <c r="J316" s="29">
        <v>312</v>
      </c>
      <c r="K316" s="19" t="s">
        <v>35</v>
      </c>
      <c r="L316" s="19" t="s">
        <v>41</v>
      </c>
      <c r="M316" s="19" t="s">
        <v>76</v>
      </c>
      <c r="N316" s="19" t="s">
        <v>43</v>
      </c>
      <c r="O316" s="19" t="s">
        <v>42</v>
      </c>
      <c r="Q316" s="20">
        <f t="shared" si="43"/>
        <v>3</v>
      </c>
      <c r="R316" s="20">
        <f t="shared" si="44"/>
        <v>7</v>
      </c>
      <c r="S316" s="20">
        <f t="shared" si="45"/>
        <v>17</v>
      </c>
      <c r="T316" s="20">
        <f t="shared" si="46"/>
        <v>9</v>
      </c>
      <c r="U316" s="20">
        <f t="shared" si="47"/>
        <v>8</v>
      </c>
      <c r="W316" s="20" t="str">
        <f t="shared" si="48"/>
        <v>M1</v>
      </c>
      <c r="X316" s="20" t="str">
        <f t="shared" si="49"/>
        <v>A</v>
      </c>
      <c r="Y316" s="20" t="str">
        <f t="shared" si="50"/>
        <v>QG</v>
      </c>
      <c r="Z316" s="20" t="str">
        <f t="shared" si="51"/>
        <v>Q</v>
      </c>
      <c r="AA316" s="20" t="str">
        <f t="shared" si="52"/>
        <v>K</v>
      </c>
    </row>
    <row r="317" spans="10:27" ht="16.5">
      <c r="J317" s="29">
        <v>313</v>
      </c>
      <c r="K317" s="19" t="s">
        <v>33</v>
      </c>
      <c r="L317" s="19" t="s">
        <v>33</v>
      </c>
      <c r="M317" s="19" t="s">
        <v>140</v>
      </c>
      <c r="N317" s="19" t="s">
        <v>42</v>
      </c>
      <c r="O317" s="19" t="s">
        <v>42</v>
      </c>
      <c r="Q317" s="20">
        <f t="shared" si="43"/>
        <v>6</v>
      </c>
      <c r="R317" s="20">
        <f t="shared" si="44"/>
        <v>6</v>
      </c>
      <c r="S317" s="20">
        <f t="shared" si="45"/>
        <v>10</v>
      </c>
      <c r="T317" s="20">
        <f t="shared" si="46"/>
        <v>8</v>
      </c>
      <c r="U317" s="20">
        <f t="shared" si="47"/>
        <v>8</v>
      </c>
      <c r="W317" s="20" t="str">
        <f t="shared" si="48"/>
        <v>M4</v>
      </c>
      <c r="X317" s="20" t="str">
        <f t="shared" si="49"/>
        <v>M4</v>
      </c>
      <c r="Y317" s="20" t="str">
        <f t="shared" si="50"/>
        <v>J</v>
      </c>
      <c r="Z317" s="20" t="str">
        <f t="shared" si="51"/>
        <v>K</v>
      </c>
      <c r="AA317" s="20" t="str">
        <f t="shared" si="52"/>
        <v>K</v>
      </c>
    </row>
    <row r="318" spans="10:27" ht="16.5">
      <c r="J318" s="29">
        <v>314</v>
      </c>
      <c r="K318" s="19" t="s">
        <v>44</v>
      </c>
      <c r="L318" s="19" t="s">
        <v>72</v>
      </c>
      <c r="M318" s="19" t="s">
        <v>32</v>
      </c>
      <c r="N318" s="19" t="s">
        <v>34</v>
      </c>
      <c r="O318" s="19" t="s">
        <v>44</v>
      </c>
      <c r="Q318" s="20">
        <f t="shared" si="43"/>
        <v>10</v>
      </c>
      <c r="R318" s="20">
        <f t="shared" si="44"/>
        <v>15</v>
      </c>
      <c r="S318" s="20">
        <f t="shared" si="45"/>
        <v>5</v>
      </c>
      <c r="T318" s="20">
        <f t="shared" si="46"/>
        <v>2</v>
      </c>
      <c r="U318" s="20">
        <f t="shared" si="47"/>
        <v>10</v>
      </c>
      <c r="W318" s="20" t="str">
        <f t="shared" si="48"/>
        <v>J</v>
      </c>
      <c r="X318" s="20" t="str">
        <f t="shared" si="49"/>
        <v>AG</v>
      </c>
      <c r="Y318" s="20" t="str">
        <f t="shared" si="50"/>
        <v>M3</v>
      </c>
      <c r="Z318" s="20" t="str">
        <f t="shared" si="51"/>
        <v>Scatter</v>
      </c>
      <c r="AA318" s="20" t="str">
        <f t="shared" si="52"/>
        <v>J</v>
      </c>
    </row>
    <row r="319" spans="10:27" ht="16.5">
      <c r="J319" s="16">
        <v>315</v>
      </c>
      <c r="K319" s="19" t="s">
        <v>43</v>
      </c>
      <c r="L319" s="19" t="s">
        <v>41</v>
      </c>
      <c r="M319" s="19" t="s">
        <v>138</v>
      </c>
      <c r="N319" s="19" t="s">
        <v>44</v>
      </c>
      <c r="O319" s="19" t="s">
        <v>32</v>
      </c>
      <c r="Q319" s="20">
        <f t="shared" si="43"/>
        <v>9</v>
      </c>
      <c r="R319" s="20">
        <f t="shared" si="44"/>
        <v>7</v>
      </c>
      <c r="S319" s="20">
        <f t="shared" si="45"/>
        <v>8</v>
      </c>
      <c r="T319" s="20">
        <f t="shared" si="46"/>
        <v>10</v>
      </c>
      <c r="U319" s="20">
        <f t="shared" si="47"/>
        <v>5</v>
      </c>
      <c r="W319" s="20" t="str">
        <f t="shared" si="48"/>
        <v>Q</v>
      </c>
      <c r="X319" s="20" t="str">
        <f t="shared" si="49"/>
        <v>A</v>
      </c>
      <c r="Y319" s="20" t="str">
        <f t="shared" si="50"/>
        <v>K</v>
      </c>
      <c r="Z319" s="20" t="str">
        <f t="shared" si="51"/>
        <v>J</v>
      </c>
      <c r="AA319" s="20" t="str">
        <f t="shared" si="52"/>
        <v>M3</v>
      </c>
    </row>
    <row r="320" spans="10:27" ht="16.5">
      <c r="J320" s="16">
        <v>316</v>
      </c>
      <c r="K320" s="19" t="s">
        <v>41</v>
      </c>
      <c r="L320" s="19" t="s">
        <v>33</v>
      </c>
      <c r="M320" s="19" t="s">
        <v>143</v>
      </c>
      <c r="N320" s="19" t="s">
        <v>32</v>
      </c>
      <c r="O320" s="19" t="s">
        <v>42</v>
      </c>
      <c r="Q320" s="20">
        <f t="shared" si="43"/>
        <v>7</v>
      </c>
      <c r="R320" s="20">
        <f t="shared" si="44"/>
        <v>6</v>
      </c>
      <c r="S320" s="20">
        <f t="shared" si="45"/>
        <v>4</v>
      </c>
      <c r="T320" s="20">
        <f t="shared" si="46"/>
        <v>5</v>
      </c>
      <c r="U320" s="20">
        <f t="shared" si="47"/>
        <v>8</v>
      </c>
      <c r="W320" s="20" t="str">
        <f t="shared" si="48"/>
        <v>A</v>
      </c>
      <c r="X320" s="20" t="str">
        <f t="shared" si="49"/>
        <v>M4</v>
      </c>
      <c r="Y320" s="20" t="str">
        <f t="shared" si="50"/>
        <v>M2</v>
      </c>
      <c r="Z320" s="20" t="str">
        <f t="shared" si="51"/>
        <v>M3</v>
      </c>
      <c r="AA320" s="20" t="str">
        <f t="shared" si="52"/>
        <v>K</v>
      </c>
    </row>
    <row r="321" spans="10:27" ht="16.5">
      <c r="J321" s="29">
        <v>317</v>
      </c>
      <c r="K321" s="19" t="s">
        <v>42</v>
      </c>
      <c r="L321" s="19" t="s">
        <v>44</v>
      </c>
      <c r="M321" s="19" t="s">
        <v>141</v>
      </c>
      <c r="N321" s="19" t="s">
        <v>76</v>
      </c>
      <c r="O321" s="19" t="s">
        <v>32</v>
      </c>
      <c r="Q321" s="20">
        <f t="shared" si="43"/>
        <v>8</v>
      </c>
      <c r="R321" s="20">
        <f t="shared" si="44"/>
        <v>10</v>
      </c>
      <c r="S321" s="20">
        <f t="shared" si="45"/>
        <v>6</v>
      </c>
      <c r="T321" s="20">
        <f t="shared" si="46"/>
        <v>17</v>
      </c>
      <c r="U321" s="20">
        <f t="shared" si="47"/>
        <v>5</v>
      </c>
      <c r="W321" s="20" t="str">
        <f t="shared" si="48"/>
        <v>K</v>
      </c>
      <c r="X321" s="20" t="str">
        <f t="shared" si="49"/>
        <v>J</v>
      </c>
      <c r="Y321" s="20" t="str">
        <f t="shared" si="50"/>
        <v>M4</v>
      </c>
      <c r="Z321" s="20" t="str">
        <f t="shared" si="51"/>
        <v>QG</v>
      </c>
      <c r="AA321" s="20" t="str">
        <f t="shared" si="52"/>
        <v>M3</v>
      </c>
    </row>
    <row r="322" spans="10:27" ht="16.5">
      <c r="J322" s="29">
        <v>318</v>
      </c>
      <c r="K322" s="19" t="s">
        <v>36</v>
      </c>
      <c r="L322" s="19" t="s">
        <v>36</v>
      </c>
      <c r="M322" s="19" t="s">
        <v>78</v>
      </c>
      <c r="N322" s="19" t="s">
        <v>72</v>
      </c>
      <c r="O322" s="19" t="s">
        <v>41</v>
      </c>
      <c r="Q322" s="20">
        <f t="shared" si="43"/>
        <v>4</v>
      </c>
      <c r="R322" s="20">
        <f t="shared" si="44"/>
        <v>4</v>
      </c>
      <c r="S322" s="20">
        <f t="shared" si="45"/>
        <v>18</v>
      </c>
      <c r="T322" s="20">
        <f t="shared" si="46"/>
        <v>15</v>
      </c>
      <c r="U322" s="20">
        <f t="shared" si="47"/>
        <v>7</v>
      </c>
      <c r="W322" s="20" t="str">
        <f t="shared" si="48"/>
        <v>M2</v>
      </c>
      <c r="X322" s="20" t="str">
        <f t="shared" si="49"/>
        <v>M2</v>
      </c>
      <c r="Y322" s="20" t="str">
        <f t="shared" si="50"/>
        <v>JG</v>
      </c>
      <c r="Z322" s="20" t="str">
        <f t="shared" si="51"/>
        <v>AG</v>
      </c>
      <c r="AA322" s="20" t="str">
        <f t="shared" si="52"/>
        <v>A</v>
      </c>
    </row>
    <row r="323" spans="10:27" ht="16.5">
      <c r="J323" s="29">
        <v>319</v>
      </c>
      <c r="K323" s="19" t="s">
        <v>32</v>
      </c>
      <c r="L323" s="19" t="s">
        <v>33</v>
      </c>
      <c r="M323" s="19" t="s">
        <v>138</v>
      </c>
      <c r="N323" s="19" t="s">
        <v>43</v>
      </c>
      <c r="O323" s="19" t="s">
        <v>42</v>
      </c>
      <c r="Q323" s="20">
        <f t="shared" si="43"/>
        <v>5</v>
      </c>
      <c r="R323" s="20">
        <f t="shared" si="44"/>
        <v>6</v>
      </c>
      <c r="S323" s="20">
        <f t="shared" si="45"/>
        <v>8</v>
      </c>
      <c r="T323" s="20">
        <f t="shared" si="46"/>
        <v>9</v>
      </c>
      <c r="U323" s="20">
        <f t="shared" si="47"/>
        <v>8</v>
      </c>
      <c r="W323" s="20" t="str">
        <f t="shared" si="48"/>
        <v>M3</v>
      </c>
      <c r="X323" s="20" t="str">
        <f t="shared" si="49"/>
        <v>M4</v>
      </c>
      <c r="Y323" s="20" t="str">
        <f t="shared" si="50"/>
        <v>K</v>
      </c>
      <c r="Z323" s="20" t="str">
        <f t="shared" si="51"/>
        <v>Q</v>
      </c>
      <c r="AA323" s="20" t="str">
        <f t="shared" si="52"/>
        <v>K</v>
      </c>
    </row>
    <row r="324" spans="10:27" ht="16.5">
      <c r="J324" s="16">
        <v>320</v>
      </c>
      <c r="K324" s="19" t="s">
        <v>36</v>
      </c>
      <c r="L324" s="19" t="s">
        <v>42</v>
      </c>
      <c r="M324" s="19" t="s">
        <v>78</v>
      </c>
      <c r="N324" s="19" t="s">
        <v>77</v>
      </c>
      <c r="O324" s="19" t="s">
        <v>43</v>
      </c>
      <c r="Q324" s="20">
        <f t="shared" si="43"/>
        <v>4</v>
      </c>
      <c r="R324" s="20">
        <f t="shared" si="44"/>
        <v>8</v>
      </c>
      <c r="S324" s="20">
        <f t="shared" si="45"/>
        <v>18</v>
      </c>
      <c r="T324" s="20">
        <f t="shared" si="46"/>
        <v>18</v>
      </c>
      <c r="U324" s="20">
        <f t="shared" si="47"/>
        <v>9</v>
      </c>
      <c r="W324" s="20" t="str">
        <f t="shared" si="48"/>
        <v>M2</v>
      </c>
      <c r="X324" s="20" t="str">
        <f t="shared" si="49"/>
        <v>K</v>
      </c>
      <c r="Y324" s="20" t="str">
        <f t="shared" si="50"/>
        <v>JG</v>
      </c>
      <c r="Z324" s="20" t="str">
        <f t="shared" si="51"/>
        <v>JG</v>
      </c>
      <c r="AA324" s="20" t="str">
        <f t="shared" si="52"/>
        <v>Q</v>
      </c>
    </row>
    <row r="325" spans="10:27" ht="16.5">
      <c r="J325" s="16">
        <v>321</v>
      </c>
      <c r="K325" s="19" t="s">
        <v>32</v>
      </c>
      <c r="L325" s="19" t="s">
        <v>34</v>
      </c>
      <c r="M325" s="19" t="s">
        <v>41</v>
      </c>
      <c r="N325" s="19" t="s">
        <v>42</v>
      </c>
      <c r="O325" s="19" t="s">
        <v>36</v>
      </c>
      <c r="Q325" s="20">
        <f t="shared" ref="Q325:Q388" si="53">IF(K325="","",VLOOKUP(K325,$A:$H,8,FALSE))</f>
        <v>5</v>
      </c>
      <c r="R325" s="20">
        <f t="shared" ref="R325:R388" si="54">IF(L325="","",VLOOKUP(L325,$A:$H,8,FALSE))</f>
        <v>2</v>
      </c>
      <c r="S325" s="20">
        <f t="shared" ref="S325:S388" si="55">IF(M325="","",VLOOKUP(M325,$A:$H,8,FALSE))</f>
        <v>7</v>
      </c>
      <c r="T325" s="20">
        <f t="shared" ref="T325:T388" si="56">IF(N325="","",VLOOKUP(N325,$A:$H,8,FALSE))</f>
        <v>8</v>
      </c>
      <c r="U325" s="20">
        <f t="shared" ref="U325:U388" si="57">IF(O325="","",VLOOKUP(O325,$A:$H,8,FALSE))</f>
        <v>4</v>
      </c>
      <c r="W325" s="20" t="str">
        <f t="shared" ref="W325:W388" si="58">IF(K325="","",VLOOKUP(K325,$A:$H,2,FALSE))</f>
        <v>M3</v>
      </c>
      <c r="X325" s="20" t="str">
        <f t="shared" ref="X325:X388" si="59">IF(L325="","",VLOOKUP(L325,$A:$H,2,FALSE))</f>
        <v>Scatter</v>
      </c>
      <c r="Y325" s="20" t="str">
        <f t="shared" ref="Y325:Y388" si="60">IF(M325="","",VLOOKUP(M325,$A:$H,2,FALSE))</f>
        <v>A</v>
      </c>
      <c r="Z325" s="20" t="str">
        <f t="shared" ref="Z325:Z388" si="61">IF(N325="","",VLOOKUP(N325,$A:$H,2,FALSE))</f>
        <v>K</v>
      </c>
      <c r="AA325" s="20" t="str">
        <f t="shared" ref="AA325:AA388" si="62">IF(O325="","",VLOOKUP(O325,$A:$H,2,FALSE))</f>
        <v>M2</v>
      </c>
    </row>
    <row r="326" spans="10:27" ht="16.5">
      <c r="J326" s="29">
        <v>322</v>
      </c>
      <c r="K326" s="19" t="s">
        <v>42</v>
      </c>
      <c r="L326" s="19" t="s">
        <v>33</v>
      </c>
      <c r="M326" s="19" t="s">
        <v>75</v>
      </c>
      <c r="N326" s="19" t="s">
        <v>44</v>
      </c>
      <c r="O326" s="19" t="s">
        <v>33</v>
      </c>
      <c r="Q326" s="20">
        <f t="shared" si="53"/>
        <v>8</v>
      </c>
      <c r="R326" s="20">
        <f t="shared" si="54"/>
        <v>6</v>
      </c>
      <c r="S326" s="20">
        <f t="shared" si="55"/>
        <v>17</v>
      </c>
      <c r="T326" s="20">
        <f t="shared" si="56"/>
        <v>10</v>
      </c>
      <c r="U326" s="20">
        <f t="shared" si="57"/>
        <v>6</v>
      </c>
      <c r="W326" s="20" t="str">
        <f t="shared" si="58"/>
        <v>K</v>
      </c>
      <c r="X326" s="20" t="str">
        <f t="shared" si="59"/>
        <v>M4</v>
      </c>
      <c r="Y326" s="20" t="str">
        <f t="shared" si="60"/>
        <v>QG</v>
      </c>
      <c r="Z326" s="20" t="str">
        <f t="shared" si="61"/>
        <v>J</v>
      </c>
      <c r="AA326" s="20" t="str">
        <f t="shared" si="62"/>
        <v>M4</v>
      </c>
    </row>
    <row r="327" spans="10:27" ht="16.5">
      <c r="J327" s="29">
        <v>323</v>
      </c>
      <c r="K327" s="19" t="s">
        <v>41</v>
      </c>
      <c r="L327" s="19" t="s">
        <v>72</v>
      </c>
      <c r="M327" s="19" t="s">
        <v>138</v>
      </c>
      <c r="N327" s="19" t="s">
        <v>74</v>
      </c>
      <c r="O327" s="19" t="s">
        <v>42</v>
      </c>
      <c r="Q327" s="20">
        <f t="shared" si="53"/>
        <v>7</v>
      </c>
      <c r="R327" s="20">
        <f t="shared" si="54"/>
        <v>15</v>
      </c>
      <c r="S327" s="20">
        <f t="shared" si="55"/>
        <v>8</v>
      </c>
      <c r="T327" s="20">
        <f t="shared" si="56"/>
        <v>16</v>
      </c>
      <c r="U327" s="20">
        <f t="shared" si="57"/>
        <v>8</v>
      </c>
      <c r="W327" s="20" t="str">
        <f t="shared" si="58"/>
        <v>A</v>
      </c>
      <c r="X327" s="20" t="str">
        <f t="shared" si="59"/>
        <v>AG</v>
      </c>
      <c r="Y327" s="20" t="str">
        <f t="shared" si="60"/>
        <v>K</v>
      </c>
      <c r="Z327" s="20" t="str">
        <f t="shared" si="61"/>
        <v>KG</v>
      </c>
      <c r="AA327" s="20" t="str">
        <f t="shared" si="62"/>
        <v>K</v>
      </c>
    </row>
    <row r="328" spans="10:27" ht="16.5">
      <c r="J328" s="29">
        <v>324</v>
      </c>
      <c r="K328" s="19" t="s">
        <v>32</v>
      </c>
      <c r="L328" s="19" t="s">
        <v>41</v>
      </c>
      <c r="M328" s="19" t="s">
        <v>35</v>
      </c>
      <c r="N328" s="19" t="s">
        <v>36</v>
      </c>
      <c r="O328" s="19" t="s">
        <v>32</v>
      </c>
      <c r="Q328" s="20">
        <f t="shared" si="53"/>
        <v>5</v>
      </c>
      <c r="R328" s="20">
        <f t="shared" si="54"/>
        <v>7</v>
      </c>
      <c r="S328" s="20">
        <f t="shared" si="55"/>
        <v>3</v>
      </c>
      <c r="T328" s="20">
        <f t="shared" si="56"/>
        <v>4</v>
      </c>
      <c r="U328" s="20">
        <f t="shared" si="57"/>
        <v>5</v>
      </c>
      <c r="W328" s="20" t="str">
        <f t="shared" si="58"/>
        <v>M3</v>
      </c>
      <c r="X328" s="20" t="str">
        <f t="shared" si="59"/>
        <v>A</v>
      </c>
      <c r="Y328" s="20" t="str">
        <f t="shared" si="60"/>
        <v>M1</v>
      </c>
      <c r="Z328" s="20" t="str">
        <f t="shared" si="61"/>
        <v>M2</v>
      </c>
      <c r="AA328" s="20" t="str">
        <f t="shared" si="62"/>
        <v>M3</v>
      </c>
    </row>
    <row r="329" spans="10:27" ht="16.5">
      <c r="J329" s="16">
        <v>325</v>
      </c>
      <c r="K329" s="19" t="s">
        <v>33</v>
      </c>
      <c r="L329" s="19" t="s">
        <v>36</v>
      </c>
      <c r="M329" s="19" t="s">
        <v>32</v>
      </c>
      <c r="N329" s="19" t="s">
        <v>36</v>
      </c>
      <c r="O329" s="19" t="s">
        <v>44</v>
      </c>
      <c r="Q329" s="20">
        <f t="shared" si="53"/>
        <v>6</v>
      </c>
      <c r="R329" s="20">
        <f t="shared" si="54"/>
        <v>4</v>
      </c>
      <c r="S329" s="20">
        <f t="shared" si="55"/>
        <v>5</v>
      </c>
      <c r="T329" s="20">
        <f t="shared" si="56"/>
        <v>4</v>
      </c>
      <c r="U329" s="20">
        <f t="shared" si="57"/>
        <v>10</v>
      </c>
      <c r="W329" s="20" t="str">
        <f t="shared" si="58"/>
        <v>M4</v>
      </c>
      <c r="X329" s="20" t="str">
        <f t="shared" si="59"/>
        <v>M2</v>
      </c>
      <c r="Y329" s="20" t="str">
        <f t="shared" si="60"/>
        <v>M3</v>
      </c>
      <c r="Z329" s="20" t="str">
        <f t="shared" si="61"/>
        <v>M2</v>
      </c>
      <c r="AA329" s="20" t="str">
        <f t="shared" si="62"/>
        <v>J</v>
      </c>
    </row>
    <row r="330" spans="10:27" ht="16.5">
      <c r="J330" s="16">
        <v>326</v>
      </c>
      <c r="K330" s="19" t="s">
        <v>43</v>
      </c>
      <c r="L330" s="19" t="s">
        <v>70</v>
      </c>
      <c r="M330" s="19" t="s">
        <v>32</v>
      </c>
      <c r="N330" s="19" t="s">
        <v>41</v>
      </c>
      <c r="O330" s="19" t="s">
        <v>33</v>
      </c>
      <c r="Q330" s="20">
        <f t="shared" si="53"/>
        <v>9</v>
      </c>
      <c r="R330" s="20">
        <f t="shared" si="54"/>
        <v>14</v>
      </c>
      <c r="S330" s="20">
        <f t="shared" si="55"/>
        <v>5</v>
      </c>
      <c r="T330" s="20">
        <f t="shared" si="56"/>
        <v>7</v>
      </c>
      <c r="U330" s="20">
        <f t="shared" si="57"/>
        <v>6</v>
      </c>
      <c r="W330" s="20" t="str">
        <f t="shared" si="58"/>
        <v>Q</v>
      </c>
      <c r="X330" s="20" t="str">
        <f t="shared" si="59"/>
        <v>M4G</v>
      </c>
      <c r="Y330" s="20" t="str">
        <f t="shared" si="60"/>
        <v>M3</v>
      </c>
      <c r="Z330" s="20" t="str">
        <f t="shared" si="61"/>
        <v>A</v>
      </c>
      <c r="AA330" s="20" t="str">
        <f t="shared" si="62"/>
        <v>M4</v>
      </c>
    </row>
    <row r="331" spans="10:27" ht="16.5">
      <c r="J331" s="29">
        <v>327</v>
      </c>
      <c r="K331" s="19" t="s">
        <v>41</v>
      </c>
      <c r="L331" s="19" t="s">
        <v>212</v>
      </c>
      <c r="M331" s="19" t="s">
        <v>143</v>
      </c>
      <c r="N331" s="19" t="s">
        <v>32</v>
      </c>
      <c r="O331" s="19" t="s">
        <v>44</v>
      </c>
      <c r="Q331" s="20">
        <f t="shared" si="53"/>
        <v>7</v>
      </c>
      <c r="R331" s="20">
        <f t="shared" si="54"/>
        <v>3</v>
      </c>
      <c r="S331" s="20">
        <f t="shared" si="55"/>
        <v>4</v>
      </c>
      <c r="T331" s="20">
        <f t="shared" si="56"/>
        <v>5</v>
      </c>
      <c r="U331" s="20">
        <f t="shared" si="57"/>
        <v>10</v>
      </c>
      <c r="W331" s="20" t="str">
        <f t="shared" si="58"/>
        <v>A</v>
      </c>
      <c r="X331" s="20" t="str">
        <f t="shared" si="59"/>
        <v>M1</v>
      </c>
      <c r="Y331" s="20" t="str">
        <f t="shared" si="60"/>
        <v>M2</v>
      </c>
      <c r="Z331" s="20" t="str">
        <f t="shared" si="61"/>
        <v>M3</v>
      </c>
      <c r="AA331" s="20" t="str">
        <f t="shared" si="62"/>
        <v>J</v>
      </c>
    </row>
    <row r="332" spans="10:27" ht="16.5">
      <c r="J332" s="29">
        <v>328</v>
      </c>
      <c r="K332" s="19" t="s">
        <v>42</v>
      </c>
      <c r="L332" s="19" t="s">
        <v>36</v>
      </c>
      <c r="M332" s="19" t="s">
        <v>43</v>
      </c>
      <c r="N332" s="19" t="s">
        <v>32</v>
      </c>
      <c r="O332" s="19" t="s">
        <v>42</v>
      </c>
      <c r="Q332" s="20">
        <f t="shared" si="53"/>
        <v>8</v>
      </c>
      <c r="R332" s="20">
        <f t="shared" si="54"/>
        <v>4</v>
      </c>
      <c r="S332" s="20">
        <f t="shared" si="55"/>
        <v>9</v>
      </c>
      <c r="T332" s="20">
        <f t="shared" si="56"/>
        <v>5</v>
      </c>
      <c r="U332" s="20">
        <f t="shared" si="57"/>
        <v>8</v>
      </c>
      <c r="W332" s="20" t="str">
        <f t="shared" si="58"/>
        <v>K</v>
      </c>
      <c r="X332" s="20" t="str">
        <f t="shared" si="59"/>
        <v>M2</v>
      </c>
      <c r="Y332" s="20" t="str">
        <f t="shared" si="60"/>
        <v>Q</v>
      </c>
      <c r="Z332" s="20" t="str">
        <f t="shared" si="61"/>
        <v>M3</v>
      </c>
      <c r="AA332" s="20" t="str">
        <f t="shared" si="62"/>
        <v>K</v>
      </c>
    </row>
    <row r="333" spans="10:27" ht="16.5">
      <c r="J333" s="29">
        <v>329</v>
      </c>
      <c r="K333" s="19" t="s">
        <v>35</v>
      </c>
      <c r="L333" s="19" t="s">
        <v>42</v>
      </c>
      <c r="M333" s="19" t="s">
        <v>140</v>
      </c>
      <c r="N333" s="19" t="s">
        <v>74</v>
      </c>
      <c r="O333" s="19" t="s">
        <v>44</v>
      </c>
      <c r="Q333" s="20">
        <f t="shared" si="53"/>
        <v>3</v>
      </c>
      <c r="R333" s="20">
        <f t="shared" si="54"/>
        <v>8</v>
      </c>
      <c r="S333" s="20">
        <f t="shared" si="55"/>
        <v>10</v>
      </c>
      <c r="T333" s="20">
        <f t="shared" si="56"/>
        <v>16</v>
      </c>
      <c r="U333" s="20">
        <f t="shared" si="57"/>
        <v>10</v>
      </c>
      <c r="W333" s="20" t="str">
        <f t="shared" si="58"/>
        <v>M1</v>
      </c>
      <c r="X333" s="20" t="str">
        <f t="shared" si="59"/>
        <v>K</v>
      </c>
      <c r="Y333" s="20" t="str">
        <f t="shared" si="60"/>
        <v>J</v>
      </c>
      <c r="Z333" s="20" t="str">
        <f t="shared" si="61"/>
        <v>KG</v>
      </c>
      <c r="AA333" s="20" t="str">
        <f t="shared" si="62"/>
        <v>J</v>
      </c>
    </row>
    <row r="334" spans="10:27" ht="16.5">
      <c r="J334" s="16">
        <v>330</v>
      </c>
      <c r="K334" s="19" t="s">
        <v>44</v>
      </c>
      <c r="L334" s="19" t="s">
        <v>33</v>
      </c>
      <c r="M334" s="19" t="s">
        <v>74</v>
      </c>
      <c r="N334" s="19" t="s">
        <v>35</v>
      </c>
      <c r="O334" s="19" t="s">
        <v>35</v>
      </c>
      <c r="Q334" s="20">
        <f t="shared" si="53"/>
        <v>10</v>
      </c>
      <c r="R334" s="20">
        <f t="shared" si="54"/>
        <v>6</v>
      </c>
      <c r="S334" s="20">
        <f t="shared" si="55"/>
        <v>16</v>
      </c>
      <c r="T334" s="20">
        <f t="shared" si="56"/>
        <v>3</v>
      </c>
      <c r="U334" s="20">
        <f t="shared" si="57"/>
        <v>3</v>
      </c>
      <c r="W334" s="20" t="str">
        <f t="shared" si="58"/>
        <v>J</v>
      </c>
      <c r="X334" s="20" t="str">
        <f t="shared" si="59"/>
        <v>M4</v>
      </c>
      <c r="Y334" s="20" t="str">
        <f t="shared" si="60"/>
        <v>KG</v>
      </c>
      <c r="Z334" s="20" t="str">
        <f t="shared" si="61"/>
        <v>M1</v>
      </c>
      <c r="AA334" s="20" t="str">
        <f t="shared" si="62"/>
        <v>M1</v>
      </c>
    </row>
    <row r="335" spans="10:27" ht="16.5">
      <c r="J335" s="16">
        <v>331</v>
      </c>
      <c r="K335" s="19" t="s">
        <v>32</v>
      </c>
      <c r="L335" s="19" t="s">
        <v>41</v>
      </c>
      <c r="M335" s="19" t="s">
        <v>32</v>
      </c>
      <c r="N335" s="19" t="s">
        <v>33</v>
      </c>
      <c r="O335" s="19" t="s">
        <v>36</v>
      </c>
      <c r="Q335" s="20">
        <f t="shared" si="53"/>
        <v>5</v>
      </c>
      <c r="R335" s="20">
        <f t="shared" si="54"/>
        <v>7</v>
      </c>
      <c r="S335" s="20">
        <f t="shared" si="55"/>
        <v>5</v>
      </c>
      <c r="T335" s="20">
        <f t="shared" si="56"/>
        <v>6</v>
      </c>
      <c r="U335" s="20">
        <f t="shared" si="57"/>
        <v>4</v>
      </c>
      <c r="W335" s="20" t="str">
        <f t="shared" si="58"/>
        <v>M3</v>
      </c>
      <c r="X335" s="20" t="str">
        <f t="shared" si="59"/>
        <v>A</v>
      </c>
      <c r="Y335" s="20" t="str">
        <f t="shared" si="60"/>
        <v>M3</v>
      </c>
      <c r="Z335" s="20" t="str">
        <f t="shared" si="61"/>
        <v>M4</v>
      </c>
      <c r="AA335" s="20" t="str">
        <f t="shared" si="62"/>
        <v>M2</v>
      </c>
    </row>
    <row r="336" spans="10:27" ht="16.5">
      <c r="J336" s="29">
        <v>332</v>
      </c>
      <c r="K336" s="19" t="s">
        <v>36</v>
      </c>
      <c r="L336" s="19" t="s">
        <v>33</v>
      </c>
      <c r="M336" s="19" t="s">
        <v>143</v>
      </c>
      <c r="N336" s="19" t="s">
        <v>43</v>
      </c>
      <c r="O336" s="19" t="s">
        <v>32</v>
      </c>
      <c r="Q336" s="20">
        <f t="shared" si="53"/>
        <v>4</v>
      </c>
      <c r="R336" s="20">
        <f t="shared" si="54"/>
        <v>6</v>
      </c>
      <c r="S336" s="20">
        <f t="shared" si="55"/>
        <v>4</v>
      </c>
      <c r="T336" s="20">
        <f t="shared" si="56"/>
        <v>9</v>
      </c>
      <c r="U336" s="20">
        <f t="shared" si="57"/>
        <v>5</v>
      </c>
      <c r="W336" s="20" t="str">
        <f t="shared" si="58"/>
        <v>M2</v>
      </c>
      <c r="X336" s="20" t="str">
        <f t="shared" si="59"/>
        <v>M4</v>
      </c>
      <c r="Y336" s="20" t="str">
        <f t="shared" si="60"/>
        <v>M2</v>
      </c>
      <c r="Z336" s="20" t="str">
        <f t="shared" si="61"/>
        <v>Q</v>
      </c>
      <c r="AA336" s="20" t="str">
        <f t="shared" si="62"/>
        <v>M3</v>
      </c>
    </row>
    <row r="337" spans="10:27" ht="16.5">
      <c r="J337" s="29">
        <v>333</v>
      </c>
      <c r="K337" s="19" t="s">
        <v>138</v>
      </c>
      <c r="L337" s="19" t="s">
        <v>34</v>
      </c>
      <c r="M337" s="19" t="s">
        <v>141</v>
      </c>
      <c r="N337" s="19" t="s">
        <v>41</v>
      </c>
      <c r="O337" s="19" t="s">
        <v>43</v>
      </c>
      <c r="Q337" s="20">
        <f t="shared" si="53"/>
        <v>8</v>
      </c>
      <c r="R337" s="20">
        <f t="shared" si="54"/>
        <v>2</v>
      </c>
      <c r="S337" s="20">
        <f t="shared" si="55"/>
        <v>6</v>
      </c>
      <c r="T337" s="20">
        <f t="shared" si="56"/>
        <v>7</v>
      </c>
      <c r="U337" s="20">
        <f t="shared" si="57"/>
        <v>9</v>
      </c>
      <c r="W337" s="20" t="str">
        <f t="shared" si="58"/>
        <v>K</v>
      </c>
      <c r="X337" s="20" t="str">
        <f t="shared" si="59"/>
        <v>Scatter</v>
      </c>
      <c r="Y337" s="20" t="str">
        <f t="shared" si="60"/>
        <v>M4</v>
      </c>
      <c r="Z337" s="20" t="str">
        <f t="shared" si="61"/>
        <v>A</v>
      </c>
      <c r="AA337" s="20" t="str">
        <f t="shared" si="62"/>
        <v>Q</v>
      </c>
    </row>
    <row r="338" spans="10:27" ht="16.5">
      <c r="J338" s="29">
        <v>334</v>
      </c>
      <c r="K338" s="19" t="s">
        <v>140</v>
      </c>
      <c r="L338" s="19" t="s">
        <v>36</v>
      </c>
      <c r="M338" s="19" t="s">
        <v>43</v>
      </c>
      <c r="N338" s="19" t="s">
        <v>43</v>
      </c>
      <c r="O338" s="19" t="s">
        <v>36</v>
      </c>
      <c r="Q338" s="20">
        <f t="shared" si="53"/>
        <v>10</v>
      </c>
      <c r="R338" s="20">
        <f t="shared" si="54"/>
        <v>4</v>
      </c>
      <c r="S338" s="20">
        <f t="shared" si="55"/>
        <v>9</v>
      </c>
      <c r="T338" s="20">
        <f t="shared" si="56"/>
        <v>9</v>
      </c>
      <c r="U338" s="20">
        <f t="shared" si="57"/>
        <v>4</v>
      </c>
      <c r="W338" s="20" t="str">
        <f t="shared" si="58"/>
        <v>J</v>
      </c>
      <c r="X338" s="20" t="str">
        <f t="shared" si="59"/>
        <v>M2</v>
      </c>
      <c r="Y338" s="20" t="str">
        <f t="shared" si="60"/>
        <v>Q</v>
      </c>
      <c r="Z338" s="20" t="str">
        <f t="shared" si="61"/>
        <v>Q</v>
      </c>
      <c r="AA338" s="20" t="str">
        <f t="shared" si="62"/>
        <v>M2</v>
      </c>
    </row>
    <row r="339" spans="10:27" ht="16.5">
      <c r="J339" s="16">
        <v>335</v>
      </c>
      <c r="K339" s="19" t="s">
        <v>41</v>
      </c>
      <c r="L339" s="19" t="s">
        <v>74</v>
      </c>
      <c r="M339" s="19" t="s">
        <v>32</v>
      </c>
      <c r="N339" s="19" t="s">
        <v>32</v>
      </c>
      <c r="O339" s="19" t="s">
        <v>44</v>
      </c>
      <c r="Q339" s="20">
        <f t="shared" si="53"/>
        <v>7</v>
      </c>
      <c r="R339" s="20">
        <f t="shared" si="54"/>
        <v>16</v>
      </c>
      <c r="S339" s="20">
        <f t="shared" si="55"/>
        <v>5</v>
      </c>
      <c r="T339" s="20">
        <f t="shared" si="56"/>
        <v>5</v>
      </c>
      <c r="U339" s="20">
        <f t="shared" si="57"/>
        <v>10</v>
      </c>
      <c r="W339" s="20" t="str">
        <f t="shared" si="58"/>
        <v>A</v>
      </c>
      <c r="X339" s="20" t="str">
        <f t="shared" si="59"/>
        <v>KG</v>
      </c>
      <c r="Y339" s="20" t="str">
        <f t="shared" si="60"/>
        <v>M3</v>
      </c>
      <c r="Z339" s="20" t="str">
        <f t="shared" si="61"/>
        <v>M3</v>
      </c>
      <c r="AA339" s="20" t="str">
        <f t="shared" si="62"/>
        <v>J</v>
      </c>
    </row>
    <row r="340" spans="10:27" ht="16.5">
      <c r="J340" s="16">
        <v>336</v>
      </c>
      <c r="K340" s="19" t="s">
        <v>43</v>
      </c>
      <c r="L340" s="19" t="s">
        <v>42</v>
      </c>
      <c r="M340" s="19" t="s">
        <v>141</v>
      </c>
      <c r="N340" s="19" t="s">
        <v>70</v>
      </c>
      <c r="O340" s="19" t="s">
        <v>43</v>
      </c>
      <c r="Q340" s="20">
        <f t="shared" si="53"/>
        <v>9</v>
      </c>
      <c r="R340" s="20">
        <f t="shared" si="54"/>
        <v>8</v>
      </c>
      <c r="S340" s="20">
        <f t="shared" si="55"/>
        <v>6</v>
      </c>
      <c r="T340" s="20">
        <f t="shared" si="56"/>
        <v>14</v>
      </c>
      <c r="U340" s="20">
        <f t="shared" si="57"/>
        <v>9</v>
      </c>
      <c r="W340" s="20" t="str">
        <f t="shared" si="58"/>
        <v>Q</v>
      </c>
      <c r="X340" s="20" t="str">
        <f t="shared" si="59"/>
        <v>K</v>
      </c>
      <c r="Y340" s="20" t="str">
        <f t="shared" si="60"/>
        <v>M4</v>
      </c>
      <c r="Z340" s="20" t="str">
        <f t="shared" si="61"/>
        <v>M4G</v>
      </c>
      <c r="AA340" s="20" t="str">
        <f t="shared" si="62"/>
        <v>Q</v>
      </c>
    </row>
    <row r="341" spans="10:27" ht="16.5">
      <c r="J341" s="29">
        <v>337</v>
      </c>
      <c r="K341" s="19" t="s">
        <v>43</v>
      </c>
      <c r="L341" s="19" t="s">
        <v>142</v>
      </c>
      <c r="M341" s="19" t="s">
        <v>35</v>
      </c>
      <c r="N341" s="19" t="s">
        <v>138</v>
      </c>
      <c r="O341" s="19" t="s">
        <v>41</v>
      </c>
      <c r="Q341" s="20">
        <f t="shared" si="53"/>
        <v>9</v>
      </c>
      <c r="R341" s="20">
        <f t="shared" si="54"/>
        <v>5</v>
      </c>
      <c r="S341" s="20">
        <f t="shared" si="55"/>
        <v>3</v>
      </c>
      <c r="T341" s="20">
        <f t="shared" si="56"/>
        <v>8</v>
      </c>
      <c r="U341" s="20">
        <f t="shared" si="57"/>
        <v>7</v>
      </c>
      <c r="W341" s="20" t="str">
        <f t="shared" si="58"/>
        <v>Q</v>
      </c>
      <c r="X341" s="20" t="str">
        <f t="shared" si="59"/>
        <v>M3</v>
      </c>
      <c r="Y341" s="20" t="str">
        <f t="shared" si="60"/>
        <v>M1</v>
      </c>
      <c r="Z341" s="20" t="str">
        <f t="shared" si="61"/>
        <v>K</v>
      </c>
      <c r="AA341" s="20" t="str">
        <f t="shared" si="62"/>
        <v>A</v>
      </c>
    </row>
    <row r="342" spans="10:27" ht="16.5">
      <c r="J342" s="29">
        <v>338</v>
      </c>
      <c r="K342" s="19" t="s">
        <v>36</v>
      </c>
      <c r="L342" s="19" t="s">
        <v>212</v>
      </c>
      <c r="M342" s="19" t="s">
        <v>43</v>
      </c>
      <c r="N342" s="19" t="s">
        <v>33</v>
      </c>
      <c r="O342" s="19" t="s">
        <v>32</v>
      </c>
      <c r="Q342" s="20">
        <f t="shared" si="53"/>
        <v>4</v>
      </c>
      <c r="R342" s="20">
        <f t="shared" si="54"/>
        <v>3</v>
      </c>
      <c r="S342" s="20">
        <f t="shared" si="55"/>
        <v>9</v>
      </c>
      <c r="T342" s="20">
        <f t="shared" si="56"/>
        <v>6</v>
      </c>
      <c r="U342" s="20">
        <f t="shared" si="57"/>
        <v>5</v>
      </c>
      <c r="W342" s="20" t="str">
        <f t="shared" si="58"/>
        <v>M2</v>
      </c>
      <c r="X342" s="20" t="str">
        <f t="shared" si="59"/>
        <v>M1</v>
      </c>
      <c r="Y342" s="20" t="str">
        <f t="shared" si="60"/>
        <v>Q</v>
      </c>
      <c r="Z342" s="20" t="str">
        <f t="shared" si="61"/>
        <v>M4</v>
      </c>
      <c r="AA342" s="20" t="str">
        <f t="shared" si="62"/>
        <v>M3</v>
      </c>
    </row>
    <row r="343" spans="10:27" ht="16.5">
      <c r="J343" s="29">
        <v>339</v>
      </c>
      <c r="K343" s="19" t="s">
        <v>36</v>
      </c>
      <c r="L343" s="19" t="s">
        <v>36</v>
      </c>
      <c r="M343" s="19" t="s">
        <v>76</v>
      </c>
      <c r="N343" s="19" t="s">
        <v>42</v>
      </c>
      <c r="O343" s="19" t="s">
        <v>41</v>
      </c>
      <c r="Q343" s="20">
        <f t="shared" si="53"/>
        <v>4</v>
      </c>
      <c r="R343" s="20">
        <f t="shared" si="54"/>
        <v>4</v>
      </c>
      <c r="S343" s="20">
        <f t="shared" si="55"/>
        <v>17</v>
      </c>
      <c r="T343" s="20">
        <f t="shared" si="56"/>
        <v>8</v>
      </c>
      <c r="U343" s="20">
        <f t="shared" si="57"/>
        <v>7</v>
      </c>
      <c r="W343" s="20" t="str">
        <f t="shared" si="58"/>
        <v>M2</v>
      </c>
      <c r="X343" s="20" t="str">
        <f t="shared" si="59"/>
        <v>M2</v>
      </c>
      <c r="Y343" s="20" t="str">
        <f t="shared" si="60"/>
        <v>QG</v>
      </c>
      <c r="Z343" s="20" t="str">
        <f t="shared" si="61"/>
        <v>K</v>
      </c>
      <c r="AA343" s="20" t="str">
        <f t="shared" si="62"/>
        <v>A</v>
      </c>
    </row>
    <row r="344" spans="10:27" ht="16.5">
      <c r="J344" s="16">
        <v>340</v>
      </c>
      <c r="K344" s="19" t="s">
        <v>43</v>
      </c>
      <c r="L344" s="19" t="s">
        <v>36</v>
      </c>
      <c r="M344" s="19" t="s">
        <v>143</v>
      </c>
      <c r="N344" s="19" t="s">
        <v>141</v>
      </c>
      <c r="O344" s="19" t="s">
        <v>32</v>
      </c>
      <c r="Q344" s="20">
        <f t="shared" si="53"/>
        <v>9</v>
      </c>
      <c r="R344" s="20">
        <f t="shared" si="54"/>
        <v>4</v>
      </c>
      <c r="S344" s="20">
        <f t="shared" si="55"/>
        <v>4</v>
      </c>
      <c r="T344" s="20">
        <f t="shared" si="56"/>
        <v>6</v>
      </c>
      <c r="U344" s="20">
        <f t="shared" si="57"/>
        <v>5</v>
      </c>
      <c r="W344" s="20" t="str">
        <f t="shared" si="58"/>
        <v>Q</v>
      </c>
      <c r="X344" s="20" t="str">
        <f t="shared" si="59"/>
        <v>M2</v>
      </c>
      <c r="Y344" s="20" t="str">
        <f t="shared" si="60"/>
        <v>M2</v>
      </c>
      <c r="Z344" s="20" t="str">
        <f t="shared" si="61"/>
        <v>M4</v>
      </c>
      <c r="AA344" s="20" t="str">
        <f t="shared" si="62"/>
        <v>M3</v>
      </c>
    </row>
    <row r="345" spans="10:27" ht="16.5">
      <c r="J345" s="16">
        <v>341</v>
      </c>
      <c r="K345" s="19" t="s">
        <v>41</v>
      </c>
      <c r="L345" s="19" t="s">
        <v>71</v>
      </c>
      <c r="M345" s="19" t="s">
        <v>138</v>
      </c>
      <c r="N345" s="19" t="s">
        <v>43</v>
      </c>
      <c r="O345" s="19" t="s">
        <v>43</v>
      </c>
      <c r="Q345" s="20">
        <f t="shared" si="53"/>
        <v>7</v>
      </c>
      <c r="R345" s="20">
        <f t="shared" si="54"/>
        <v>15</v>
      </c>
      <c r="S345" s="20">
        <f t="shared" si="55"/>
        <v>8</v>
      </c>
      <c r="T345" s="20">
        <f t="shared" si="56"/>
        <v>9</v>
      </c>
      <c r="U345" s="20">
        <f t="shared" si="57"/>
        <v>9</v>
      </c>
      <c r="W345" s="20" t="str">
        <f t="shared" si="58"/>
        <v>A</v>
      </c>
      <c r="X345" s="20" t="str">
        <f t="shared" si="59"/>
        <v>AG</v>
      </c>
      <c r="Y345" s="20" t="str">
        <f t="shared" si="60"/>
        <v>K</v>
      </c>
      <c r="Z345" s="20" t="str">
        <f t="shared" si="61"/>
        <v>Q</v>
      </c>
      <c r="AA345" s="20" t="str">
        <f t="shared" si="62"/>
        <v>Q</v>
      </c>
    </row>
    <row r="346" spans="10:27" ht="16.5">
      <c r="J346" s="29">
        <v>342</v>
      </c>
      <c r="K346" s="19" t="s">
        <v>43</v>
      </c>
      <c r="L346" s="19" t="s">
        <v>44</v>
      </c>
      <c r="M346" s="19" t="s">
        <v>43</v>
      </c>
      <c r="N346" s="19" t="s">
        <v>74</v>
      </c>
      <c r="O346" s="19" t="s">
        <v>41</v>
      </c>
      <c r="Q346" s="20">
        <f t="shared" si="53"/>
        <v>9</v>
      </c>
      <c r="R346" s="20">
        <f t="shared" si="54"/>
        <v>10</v>
      </c>
      <c r="S346" s="20">
        <f t="shared" si="55"/>
        <v>9</v>
      </c>
      <c r="T346" s="20">
        <f t="shared" si="56"/>
        <v>16</v>
      </c>
      <c r="U346" s="20">
        <f t="shared" si="57"/>
        <v>7</v>
      </c>
      <c r="W346" s="20" t="str">
        <f t="shared" si="58"/>
        <v>Q</v>
      </c>
      <c r="X346" s="20" t="str">
        <f t="shared" si="59"/>
        <v>J</v>
      </c>
      <c r="Y346" s="20" t="str">
        <f t="shared" si="60"/>
        <v>Q</v>
      </c>
      <c r="Z346" s="20" t="str">
        <f t="shared" si="61"/>
        <v>KG</v>
      </c>
      <c r="AA346" s="20" t="str">
        <f t="shared" si="62"/>
        <v>A</v>
      </c>
    </row>
    <row r="347" spans="10:27" ht="16.5">
      <c r="J347" s="29">
        <v>343</v>
      </c>
      <c r="K347" s="19" t="s">
        <v>41</v>
      </c>
      <c r="L347" s="19" t="s">
        <v>71</v>
      </c>
      <c r="M347" s="19" t="s">
        <v>74</v>
      </c>
      <c r="N347" s="19" t="s">
        <v>36</v>
      </c>
      <c r="O347" s="19" t="s">
        <v>41</v>
      </c>
      <c r="Q347" s="20">
        <f t="shared" si="53"/>
        <v>7</v>
      </c>
      <c r="R347" s="20">
        <f t="shared" si="54"/>
        <v>15</v>
      </c>
      <c r="S347" s="20">
        <f t="shared" si="55"/>
        <v>16</v>
      </c>
      <c r="T347" s="20">
        <f t="shared" si="56"/>
        <v>4</v>
      </c>
      <c r="U347" s="20">
        <f t="shared" si="57"/>
        <v>7</v>
      </c>
      <c r="W347" s="20" t="str">
        <f t="shared" si="58"/>
        <v>A</v>
      </c>
      <c r="X347" s="20" t="str">
        <f t="shared" si="59"/>
        <v>AG</v>
      </c>
      <c r="Y347" s="20" t="str">
        <f t="shared" si="60"/>
        <v>KG</v>
      </c>
      <c r="Z347" s="20" t="str">
        <f t="shared" si="61"/>
        <v>M2</v>
      </c>
      <c r="AA347" s="20" t="str">
        <f t="shared" si="62"/>
        <v>A</v>
      </c>
    </row>
    <row r="348" spans="10:27" ht="16.5">
      <c r="J348" s="29">
        <v>344</v>
      </c>
      <c r="K348" s="19" t="s">
        <v>33</v>
      </c>
      <c r="L348" s="19" t="s">
        <v>44</v>
      </c>
      <c r="M348" s="19" t="s">
        <v>141</v>
      </c>
      <c r="N348" s="19" t="s">
        <v>43</v>
      </c>
      <c r="O348" s="19" t="s">
        <v>36</v>
      </c>
      <c r="Q348" s="20">
        <f t="shared" si="53"/>
        <v>6</v>
      </c>
      <c r="R348" s="20">
        <f t="shared" si="54"/>
        <v>10</v>
      </c>
      <c r="S348" s="20">
        <f t="shared" si="55"/>
        <v>6</v>
      </c>
      <c r="T348" s="20">
        <f t="shared" si="56"/>
        <v>9</v>
      </c>
      <c r="U348" s="20">
        <f t="shared" si="57"/>
        <v>4</v>
      </c>
      <c r="W348" s="20" t="str">
        <f t="shared" si="58"/>
        <v>M4</v>
      </c>
      <c r="X348" s="20" t="str">
        <f t="shared" si="59"/>
        <v>J</v>
      </c>
      <c r="Y348" s="20" t="str">
        <f t="shared" si="60"/>
        <v>M4</v>
      </c>
      <c r="Z348" s="20" t="str">
        <f t="shared" si="61"/>
        <v>Q</v>
      </c>
      <c r="AA348" s="20" t="str">
        <f t="shared" si="62"/>
        <v>M2</v>
      </c>
    </row>
    <row r="349" spans="10:27" ht="16.5">
      <c r="J349" s="16">
        <v>345</v>
      </c>
      <c r="K349" s="19" t="s">
        <v>43</v>
      </c>
      <c r="L349" s="19" t="s">
        <v>36</v>
      </c>
      <c r="M349" s="19" t="s">
        <v>43</v>
      </c>
      <c r="N349" s="19" t="s">
        <v>36</v>
      </c>
      <c r="O349" s="19" t="s">
        <v>32</v>
      </c>
      <c r="Q349" s="20">
        <f t="shared" si="53"/>
        <v>9</v>
      </c>
      <c r="R349" s="20">
        <f t="shared" si="54"/>
        <v>4</v>
      </c>
      <c r="S349" s="20">
        <f t="shared" si="55"/>
        <v>9</v>
      </c>
      <c r="T349" s="20">
        <f t="shared" si="56"/>
        <v>4</v>
      </c>
      <c r="U349" s="20">
        <f t="shared" si="57"/>
        <v>5</v>
      </c>
      <c r="W349" s="20" t="str">
        <f t="shared" si="58"/>
        <v>Q</v>
      </c>
      <c r="X349" s="20" t="str">
        <f t="shared" si="59"/>
        <v>M2</v>
      </c>
      <c r="Y349" s="20" t="str">
        <f t="shared" si="60"/>
        <v>Q</v>
      </c>
      <c r="Z349" s="20" t="str">
        <f t="shared" si="61"/>
        <v>M2</v>
      </c>
      <c r="AA349" s="20" t="str">
        <f t="shared" si="62"/>
        <v>M3</v>
      </c>
    </row>
    <row r="350" spans="10:27" ht="16.5">
      <c r="J350" s="16">
        <v>346</v>
      </c>
      <c r="K350" s="19" t="s">
        <v>33</v>
      </c>
      <c r="L350" s="19" t="s">
        <v>142</v>
      </c>
      <c r="M350" s="19" t="s">
        <v>43</v>
      </c>
      <c r="N350" s="19" t="s">
        <v>42</v>
      </c>
      <c r="O350" s="19" t="s">
        <v>35</v>
      </c>
      <c r="Q350" s="20">
        <f t="shared" si="53"/>
        <v>6</v>
      </c>
      <c r="R350" s="20">
        <f t="shared" si="54"/>
        <v>5</v>
      </c>
      <c r="S350" s="20">
        <f t="shared" si="55"/>
        <v>9</v>
      </c>
      <c r="T350" s="20">
        <f t="shared" si="56"/>
        <v>8</v>
      </c>
      <c r="U350" s="20">
        <f t="shared" si="57"/>
        <v>3</v>
      </c>
      <c r="W350" s="20" t="str">
        <f t="shared" si="58"/>
        <v>M4</v>
      </c>
      <c r="X350" s="20" t="str">
        <f t="shared" si="59"/>
        <v>M3</v>
      </c>
      <c r="Y350" s="20" t="str">
        <f t="shared" si="60"/>
        <v>Q</v>
      </c>
      <c r="Z350" s="20" t="str">
        <f t="shared" si="61"/>
        <v>K</v>
      </c>
      <c r="AA350" s="20" t="str">
        <f t="shared" si="62"/>
        <v>M1</v>
      </c>
    </row>
    <row r="351" spans="10:27" ht="16.5">
      <c r="J351" s="29">
        <v>347</v>
      </c>
      <c r="K351" s="19" t="s">
        <v>42</v>
      </c>
      <c r="L351" s="19" t="s">
        <v>33</v>
      </c>
      <c r="M351" s="19" t="s">
        <v>67</v>
      </c>
      <c r="N351" s="19" t="s">
        <v>76</v>
      </c>
      <c r="O351" s="19" t="s">
        <v>36</v>
      </c>
      <c r="Q351" s="20">
        <f t="shared" si="53"/>
        <v>8</v>
      </c>
      <c r="R351" s="20">
        <f t="shared" si="54"/>
        <v>6</v>
      </c>
      <c r="S351" s="20">
        <f t="shared" si="55"/>
        <v>13</v>
      </c>
      <c r="T351" s="20">
        <f t="shared" si="56"/>
        <v>17</v>
      </c>
      <c r="U351" s="20">
        <f t="shared" si="57"/>
        <v>4</v>
      </c>
      <c r="W351" s="20" t="str">
        <f t="shared" si="58"/>
        <v>K</v>
      </c>
      <c r="X351" s="20" t="str">
        <f t="shared" si="59"/>
        <v>M4</v>
      </c>
      <c r="Y351" s="20" t="str">
        <f t="shared" si="60"/>
        <v>M3G</v>
      </c>
      <c r="Z351" s="20" t="str">
        <f t="shared" si="61"/>
        <v>QG</v>
      </c>
      <c r="AA351" s="20" t="str">
        <f t="shared" si="62"/>
        <v>M2</v>
      </c>
    </row>
    <row r="352" spans="10:27" ht="16.5">
      <c r="J352" s="29">
        <v>348</v>
      </c>
      <c r="K352" s="19" t="s">
        <v>44</v>
      </c>
      <c r="L352" s="19" t="s">
        <v>42</v>
      </c>
      <c r="M352" s="19" t="s">
        <v>138</v>
      </c>
      <c r="N352" s="19" t="s">
        <v>33</v>
      </c>
      <c r="O352" s="19" t="s">
        <v>44</v>
      </c>
      <c r="Q352" s="20">
        <f t="shared" si="53"/>
        <v>10</v>
      </c>
      <c r="R352" s="20">
        <f t="shared" si="54"/>
        <v>8</v>
      </c>
      <c r="S352" s="20">
        <f t="shared" si="55"/>
        <v>8</v>
      </c>
      <c r="T352" s="20">
        <f t="shared" si="56"/>
        <v>6</v>
      </c>
      <c r="U352" s="20">
        <f t="shared" si="57"/>
        <v>10</v>
      </c>
      <c r="W352" s="20" t="str">
        <f t="shared" si="58"/>
        <v>J</v>
      </c>
      <c r="X352" s="20" t="str">
        <f t="shared" si="59"/>
        <v>K</v>
      </c>
      <c r="Y352" s="20" t="str">
        <f t="shared" si="60"/>
        <v>K</v>
      </c>
      <c r="Z352" s="20" t="str">
        <f t="shared" si="61"/>
        <v>M4</v>
      </c>
      <c r="AA352" s="20" t="str">
        <f t="shared" si="62"/>
        <v>J</v>
      </c>
    </row>
    <row r="353" spans="10:27" ht="16.5">
      <c r="J353" s="29">
        <v>349</v>
      </c>
      <c r="K353" s="19" t="s">
        <v>42</v>
      </c>
      <c r="L353" s="19" t="s">
        <v>72</v>
      </c>
      <c r="M353" s="19" t="s">
        <v>32</v>
      </c>
      <c r="N353" s="19" t="s">
        <v>33</v>
      </c>
      <c r="O353" s="19" t="s">
        <v>32</v>
      </c>
      <c r="Q353" s="20">
        <f t="shared" si="53"/>
        <v>8</v>
      </c>
      <c r="R353" s="20">
        <f t="shared" si="54"/>
        <v>15</v>
      </c>
      <c r="S353" s="20">
        <f t="shared" si="55"/>
        <v>5</v>
      </c>
      <c r="T353" s="20">
        <f t="shared" si="56"/>
        <v>6</v>
      </c>
      <c r="U353" s="20">
        <f t="shared" si="57"/>
        <v>5</v>
      </c>
      <c r="W353" s="20" t="str">
        <f t="shared" si="58"/>
        <v>K</v>
      </c>
      <c r="X353" s="20" t="str">
        <f t="shared" si="59"/>
        <v>AG</v>
      </c>
      <c r="Y353" s="20" t="str">
        <f t="shared" si="60"/>
        <v>M3</v>
      </c>
      <c r="Z353" s="20" t="str">
        <f t="shared" si="61"/>
        <v>M4</v>
      </c>
      <c r="AA353" s="20" t="str">
        <f t="shared" si="62"/>
        <v>M3</v>
      </c>
    </row>
    <row r="354" spans="10:27" ht="16.5">
      <c r="J354" s="16">
        <v>350</v>
      </c>
      <c r="K354" s="19" t="s">
        <v>36</v>
      </c>
      <c r="L354" s="19" t="s">
        <v>36</v>
      </c>
      <c r="M354" s="19" t="s">
        <v>43</v>
      </c>
      <c r="N354" s="19" t="s">
        <v>42</v>
      </c>
      <c r="O354" s="19" t="s">
        <v>35</v>
      </c>
      <c r="Q354" s="20">
        <f t="shared" si="53"/>
        <v>4</v>
      </c>
      <c r="R354" s="20">
        <f t="shared" si="54"/>
        <v>4</v>
      </c>
      <c r="S354" s="20">
        <f t="shared" si="55"/>
        <v>9</v>
      </c>
      <c r="T354" s="20">
        <f t="shared" si="56"/>
        <v>8</v>
      </c>
      <c r="U354" s="20">
        <f t="shared" si="57"/>
        <v>3</v>
      </c>
      <c r="W354" s="20" t="str">
        <f t="shared" si="58"/>
        <v>M2</v>
      </c>
      <c r="X354" s="20" t="str">
        <f t="shared" si="59"/>
        <v>M2</v>
      </c>
      <c r="Y354" s="20" t="str">
        <f t="shared" si="60"/>
        <v>Q</v>
      </c>
      <c r="Z354" s="20" t="str">
        <f t="shared" si="61"/>
        <v>K</v>
      </c>
      <c r="AA354" s="20" t="str">
        <f t="shared" si="62"/>
        <v>M1</v>
      </c>
    </row>
    <row r="355" spans="10:27" ht="16.5">
      <c r="J355" s="16">
        <v>351</v>
      </c>
      <c r="K355" s="19" t="s">
        <v>44</v>
      </c>
      <c r="L355" s="19" t="s">
        <v>41</v>
      </c>
      <c r="M355" s="19" t="s">
        <v>63</v>
      </c>
      <c r="N355" s="19" t="s">
        <v>36</v>
      </c>
      <c r="O355" s="19" t="s">
        <v>44</v>
      </c>
      <c r="Q355" s="20">
        <f t="shared" si="53"/>
        <v>10</v>
      </c>
      <c r="R355" s="20">
        <f t="shared" si="54"/>
        <v>7</v>
      </c>
      <c r="S355" s="20">
        <f t="shared" si="55"/>
        <v>11</v>
      </c>
      <c r="T355" s="20">
        <f t="shared" si="56"/>
        <v>4</v>
      </c>
      <c r="U355" s="20">
        <f t="shared" si="57"/>
        <v>10</v>
      </c>
      <c r="W355" s="20" t="str">
        <f t="shared" si="58"/>
        <v>J</v>
      </c>
      <c r="X355" s="20" t="str">
        <f t="shared" si="59"/>
        <v>A</v>
      </c>
      <c r="Y355" s="20" t="str">
        <f t="shared" si="60"/>
        <v>M1G</v>
      </c>
      <c r="Z355" s="20" t="str">
        <f t="shared" si="61"/>
        <v>M2</v>
      </c>
      <c r="AA355" s="20" t="str">
        <f t="shared" si="62"/>
        <v>J</v>
      </c>
    </row>
    <row r="356" spans="10:27" ht="16.5">
      <c r="J356" s="29">
        <v>352</v>
      </c>
      <c r="K356" s="19" t="s">
        <v>36</v>
      </c>
      <c r="L356" s="19" t="s">
        <v>66</v>
      </c>
      <c r="M356" s="19" t="s">
        <v>140</v>
      </c>
      <c r="N356" s="19" t="s">
        <v>76</v>
      </c>
      <c r="O356" s="19" t="s">
        <v>44</v>
      </c>
      <c r="Q356" s="20">
        <f t="shared" si="53"/>
        <v>4</v>
      </c>
      <c r="R356" s="20">
        <f t="shared" si="54"/>
        <v>12</v>
      </c>
      <c r="S356" s="20">
        <f t="shared" si="55"/>
        <v>10</v>
      </c>
      <c r="T356" s="20">
        <f t="shared" si="56"/>
        <v>17</v>
      </c>
      <c r="U356" s="20">
        <f t="shared" si="57"/>
        <v>10</v>
      </c>
      <c r="W356" s="20" t="str">
        <f t="shared" si="58"/>
        <v>M2</v>
      </c>
      <c r="X356" s="20" t="str">
        <f t="shared" si="59"/>
        <v>M2G</v>
      </c>
      <c r="Y356" s="20" t="str">
        <f t="shared" si="60"/>
        <v>J</v>
      </c>
      <c r="Z356" s="20" t="str">
        <f t="shared" si="61"/>
        <v>QG</v>
      </c>
      <c r="AA356" s="20" t="str">
        <f t="shared" si="62"/>
        <v>J</v>
      </c>
    </row>
    <row r="357" spans="10:27" ht="16.5">
      <c r="J357" s="29">
        <v>353</v>
      </c>
      <c r="K357" s="19" t="s">
        <v>43</v>
      </c>
      <c r="L357" s="19" t="s">
        <v>42</v>
      </c>
      <c r="M357" s="19" t="s">
        <v>72</v>
      </c>
      <c r="N357" s="19" t="s">
        <v>43</v>
      </c>
      <c r="O357" s="19" t="s">
        <v>35</v>
      </c>
      <c r="Q357" s="20">
        <f t="shared" si="53"/>
        <v>9</v>
      </c>
      <c r="R357" s="20">
        <f t="shared" si="54"/>
        <v>8</v>
      </c>
      <c r="S357" s="20">
        <f t="shared" si="55"/>
        <v>15</v>
      </c>
      <c r="T357" s="20">
        <f t="shared" si="56"/>
        <v>9</v>
      </c>
      <c r="U357" s="20">
        <f t="shared" si="57"/>
        <v>3</v>
      </c>
      <c r="W357" s="20" t="str">
        <f t="shared" si="58"/>
        <v>Q</v>
      </c>
      <c r="X357" s="20" t="str">
        <f t="shared" si="59"/>
        <v>K</v>
      </c>
      <c r="Y357" s="20" t="str">
        <f t="shared" si="60"/>
        <v>AG</v>
      </c>
      <c r="Z357" s="20" t="str">
        <f t="shared" si="61"/>
        <v>Q</v>
      </c>
      <c r="AA357" s="20" t="str">
        <f t="shared" si="62"/>
        <v>M1</v>
      </c>
    </row>
    <row r="358" spans="10:27" ht="16.5">
      <c r="J358" s="29">
        <v>354</v>
      </c>
      <c r="K358" s="19" t="s">
        <v>32</v>
      </c>
      <c r="L358" s="19" t="s">
        <v>41</v>
      </c>
      <c r="M358" s="19" t="s">
        <v>138</v>
      </c>
      <c r="N358" s="19" t="s">
        <v>44</v>
      </c>
      <c r="O358" s="19" t="s">
        <v>42</v>
      </c>
      <c r="Q358" s="20">
        <f t="shared" si="53"/>
        <v>5</v>
      </c>
      <c r="R358" s="20">
        <f t="shared" si="54"/>
        <v>7</v>
      </c>
      <c r="S358" s="20">
        <f t="shared" si="55"/>
        <v>8</v>
      </c>
      <c r="T358" s="20">
        <f t="shared" si="56"/>
        <v>10</v>
      </c>
      <c r="U358" s="20">
        <f t="shared" si="57"/>
        <v>8</v>
      </c>
      <c r="W358" s="20" t="str">
        <f t="shared" si="58"/>
        <v>M3</v>
      </c>
      <c r="X358" s="20" t="str">
        <f t="shared" si="59"/>
        <v>A</v>
      </c>
      <c r="Y358" s="20" t="str">
        <f t="shared" si="60"/>
        <v>K</v>
      </c>
      <c r="Z358" s="20" t="str">
        <f t="shared" si="61"/>
        <v>J</v>
      </c>
      <c r="AA358" s="20" t="str">
        <f t="shared" si="62"/>
        <v>K</v>
      </c>
    </row>
    <row r="359" spans="10:27" ht="16.5">
      <c r="J359" s="16">
        <v>355</v>
      </c>
      <c r="K359" s="19" t="s">
        <v>43</v>
      </c>
      <c r="L359" s="19" t="s">
        <v>36</v>
      </c>
      <c r="M359" s="19" t="s">
        <v>43</v>
      </c>
      <c r="N359" s="19" t="s">
        <v>74</v>
      </c>
      <c r="O359" s="19" t="s">
        <v>32</v>
      </c>
      <c r="Q359" s="20">
        <f t="shared" si="53"/>
        <v>9</v>
      </c>
      <c r="R359" s="20">
        <f t="shared" si="54"/>
        <v>4</v>
      </c>
      <c r="S359" s="20">
        <f t="shared" si="55"/>
        <v>9</v>
      </c>
      <c r="T359" s="20">
        <f t="shared" si="56"/>
        <v>16</v>
      </c>
      <c r="U359" s="20">
        <f t="shared" si="57"/>
        <v>5</v>
      </c>
      <c r="W359" s="20" t="str">
        <f t="shared" si="58"/>
        <v>Q</v>
      </c>
      <c r="X359" s="20" t="str">
        <f t="shared" si="59"/>
        <v>M2</v>
      </c>
      <c r="Y359" s="20" t="str">
        <f t="shared" si="60"/>
        <v>Q</v>
      </c>
      <c r="Z359" s="20" t="str">
        <f t="shared" si="61"/>
        <v>KG</v>
      </c>
      <c r="AA359" s="20" t="str">
        <f t="shared" si="62"/>
        <v>M3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43</v>
      </c>
      <c r="N360" s="19" t="s">
        <v>43</v>
      </c>
      <c r="O360" s="19" t="s">
        <v>43</v>
      </c>
      <c r="Q360" s="20">
        <f t="shared" si="53"/>
        <v>3</v>
      </c>
      <c r="R360" s="20">
        <f t="shared" si="54"/>
        <v>7</v>
      </c>
      <c r="S360" s="20">
        <f t="shared" si="55"/>
        <v>9</v>
      </c>
      <c r="T360" s="20">
        <f t="shared" si="56"/>
        <v>9</v>
      </c>
      <c r="U360" s="20">
        <f t="shared" si="57"/>
        <v>9</v>
      </c>
      <c r="W360" s="20" t="str">
        <f t="shared" si="58"/>
        <v>M1</v>
      </c>
      <c r="X360" s="20" t="str">
        <f t="shared" si="59"/>
        <v>A</v>
      </c>
      <c r="Y360" s="20" t="str">
        <f t="shared" si="60"/>
        <v>Q</v>
      </c>
      <c r="Z360" s="20" t="str">
        <f t="shared" si="61"/>
        <v>Q</v>
      </c>
      <c r="AA360" s="20" t="str">
        <f t="shared" si="62"/>
        <v>Q</v>
      </c>
    </row>
    <row r="361" spans="10:27" ht="16.5">
      <c r="J361" s="29">
        <v>357</v>
      </c>
      <c r="K361" s="19" t="s">
        <v>32</v>
      </c>
      <c r="L361" s="19" t="s">
        <v>212</v>
      </c>
      <c r="M361" s="19" t="s">
        <v>143</v>
      </c>
      <c r="N361" s="19" t="s">
        <v>42</v>
      </c>
      <c r="O361" s="19" t="s">
        <v>43</v>
      </c>
      <c r="Q361" s="20">
        <f t="shared" si="53"/>
        <v>5</v>
      </c>
      <c r="R361" s="20">
        <f t="shared" si="54"/>
        <v>3</v>
      </c>
      <c r="S361" s="20">
        <f t="shared" si="55"/>
        <v>4</v>
      </c>
      <c r="T361" s="20">
        <f t="shared" si="56"/>
        <v>8</v>
      </c>
      <c r="U361" s="20">
        <f t="shared" si="57"/>
        <v>9</v>
      </c>
      <c r="W361" s="20" t="str">
        <f t="shared" si="58"/>
        <v>M3</v>
      </c>
      <c r="X361" s="20" t="str">
        <f t="shared" si="59"/>
        <v>M1</v>
      </c>
      <c r="Y361" s="20" t="str">
        <f t="shared" si="60"/>
        <v>M2</v>
      </c>
      <c r="Z361" s="20" t="str">
        <f t="shared" si="61"/>
        <v>K</v>
      </c>
      <c r="AA361" s="20" t="str">
        <f t="shared" si="62"/>
        <v>Q</v>
      </c>
    </row>
    <row r="362" spans="10:27" ht="16.5">
      <c r="J362" s="29">
        <v>358</v>
      </c>
      <c r="K362" s="19" t="s">
        <v>36</v>
      </c>
      <c r="L362" s="19" t="s">
        <v>78</v>
      </c>
      <c r="M362" s="19" t="s">
        <v>41</v>
      </c>
      <c r="N362" s="19" t="s">
        <v>34</v>
      </c>
      <c r="O362" s="19" t="s">
        <v>42</v>
      </c>
      <c r="Q362" s="20">
        <f t="shared" si="53"/>
        <v>4</v>
      </c>
      <c r="R362" s="20">
        <f t="shared" si="54"/>
        <v>18</v>
      </c>
      <c r="S362" s="20">
        <f t="shared" si="55"/>
        <v>7</v>
      </c>
      <c r="T362" s="20">
        <f t="shared" si="56"/>
        <v>2</v>
      </c>
      <c r="U362" s="20">
        <f t="shared" si="57"/>
        <v>8</v>
      </c>
      <c r="W362" s="20" t="str">
        <f t="shared" si="58"/>
        <v>M2</v>
      </c>
      <c r="X362" s="20" t="str">
        <f t="shared" si="59"/>
        <v>JG</v>
      </c>
      <c r="Y362" s="20" t="str">
        <f t="shared" si="60"/>
        <v>A</v>
      </c>
      <c r="Z362" s="20" t="str">
        <f t="shared" si="61"/>
        <v>Scatter</v>
      </c>
      <c r="AA362" s="20" t="str">
        <f t="shared" si="62"/>
        <v>K</v>
      </c>
    </row>
    <row r="363" spans="10:27" ht="16.5">
      <c r="J363" s="29">
        <v>359</v>
      </c>
      <c r="K363" s="19" t="s">
        <v>43</v>
      </c>
      <c r="L363" s="19" t="s">
        <v>36</v>
      </c>
      <c r="M363" s="19" t="s">
        <v>34</v>
      </c>
      <c r="N363" s="19" t="s">
        <v>35</v>
      </c>
      <c r="O363" s="19" t="s">
        <v>43</v>
      </c>
      <c r="Q363" s="20">
        <f t="shared" si="53"/>
        <v>9</v>
      </c>
      <c r="R363" s="20">
        <f t="shared" si="54"/>
        <v>4</v>
      </c>
      <c r="S363" s="20">
        <f t="shared" si="55"/>
        <v>2</v>
      </c>
      <c r="T363" s="20">
        <f t="shared" si="56"/>
        <v>3</v>
      </c>
      <c r="U363" s="20">
        <f t="shared" si="57"/>
        <v>9</v>
      </c>
      <c r="W363" s="20" t="str">
        <f t="shared" si="58"/>
        <v>Q</v>
      </c>
      <c r="X363" s="20" t="str">
        <f t="shared" si="59"/>
        <v>M2</v>
      </c>
      <c r="Y363" s="20" t="str">
        <f t="shared" si="60"/>
        <v>Scatter</v>
      </c>
      <c r="Z363" s="20" t="str">
        <f t="shared" si="61"/>
        <v>M1</v>
      </c>
      <c r="AA363" s="20" t="str">
        <f t="shared" si="62"/>
        <v>Q</v>
      </c>
    </row>
    <row r="364" spans="10:27" ht="16.5">
      <c r="J364" s="16">
        <v>360</v>
      </c>
      <c r="K364" s="19" t="s">
        <v>32</v>
      </c>
      <c r="L364" s="19" t="s">
        <v>42</v>
      </c>
      <c r="M364" s="19" t="s">
        <v>43</v>
      </c>
      <c r="N364" s="19" t="s">
        <v>32</v>
      </c>
      <c r="O364" s="19" t="s">
        <v>42</v>
      </c>
      <c r="Q364" s="20">
        <f t="shared" si="53"/>
        <v>5</v>
      </c>
      <c r="R364" s="20">
        <f t="shared" si="54"/>
        <v>8</v>
      </c>
      <c r="S364" s="20">
        <f t="shared" si="55"/>
        <v>9</v>
      </c>
      <c r="T364" s="20">
        <f t="shared" si="56"/>
        <v>5</v>
      </c>
      <c r="U364" s="20">
        <f t="shared" si="57"/>
        <v>8</v>
      </c>
      <c r="W364" s="20" t="str">
        <f t="shared" si="58"/>
        <v>M3</v>
      </c>
      <c r="X364" s="20" t="str">
        <f t="shared" si="59"/>
        <v>K</v>
      </c>
      <c r="Y364" s="20" t="str">
        <f t="shared" si="60"/>
        <v>Q</v>
      </c>
      <c r="Z364" s="20" t="str">
        <f t="shared" si="61"/>
        <v>M3</v>
      </c>
      <c r="AA364" s="20" t="str">
        <f t="shared" si="62"/>
        <v>K</v>
      </c>
    </row>
    <row r="365" spans="10:27" ht="16.5">
      <c r="J365" s="16">
        <v>361</v>
      </c>
      <c r="K365" s="19" t="s">
        <v>41</v>
      </c>
      <c r="L365" s="19" t="s">
        <v>142</v>
      </c>
      <c r="M365" s="19" t="s">
        <v>76</v>
      </c>
      <c r="N365" s="19" t="s">
        <v>42</v>
      </c>
      <c r="O365" s="19" t="s">
        <v>32</v>
      </c>
      <c r="Q365" s="20">
        <f t="shared" si="53"/>
        <v>7</v>
      </c>
      <c r="R365" s="20">
        <f t="shared" si="54"/>
        <v>5</v>
      </c>
      <c r="S365" s="20">
        <f t="shared" si="55"/>
        <v>17</v>
      </c>
      <c r="T365" s="20">
        <f t="shared" si="56"/>
        <v>8</v>
      </c>
      <c r="U365" s="20">
        <f t="shared" si="57"/>
        <v>5</v>
      </c>
      <c r="W365" s="20" t="str">
        <f t="shared" si="58"/>
        <v>A</v>
      </c>
      <c r="X365" s="20" t="str">
        <f t="shared" si="59"/>
        <v>M3</v>
      </c>
      <c r="Y365" s="20" t="str">
        <f t="shared" si="60"/>
        <v>QG</v>
      </c>
      <c r="Z365" s="20" t="str">
        <f t="shared" si="61"/>
        <v>K</v>
      </c>
      <c r="AA365" s="20" t="str">
        <f t="shared" si="62"/>
        <v>M3</v>
      </c>
    </row>
    <row r="366" spans="10:27" ht="16.5">
      <c r="J366" s="29">
        <v>362</v>
      </c>
      <c r="K366" s="19" t="s">
        <v>43</v>
      </c>
      <c r="L366" s="19" t="s">
        <v>36</v>
      </c>
      <c r="M366" s="19" t="s">
        <v>138</v>
      </c>
      <c r="N366" s="19" t="s">
        <v>43</v>
      </c>
      <c r="O366" s="19" t="s">
        <v>32</v>
      </c>
      <c r="Q366" s="20">
        <f t="shared" si="53"/>
        <v>9</v>
      </c>
      <c r="R366" s="20">
        <f t="shared" si="54"/>
        <v>4</v>
      </c>
      <c r="S366" s="20">
        <f t="shared" si="55"/>
        <v>8</v>
      </c>
      <c r="T366" s="20">
        <f t="shared" si="56"/>
        <v>9</v>
      </c>
      <c r="U366" s="20">
        <f t="shared" si="57"/>
        <v>5</v>
      </c>
      <c r="W366" s="20" t="str">
        <f t="shared" si="58"/>
        <v>Q</v>
      </c>
      <c r="X366" s="20" t="str">
        <f t="shared" si="59"/>
        <v>M2</v>
      </c>
      <c r="Y366" s="20" t="str">
        <f t="shared" si="60"/>
        <v>K</v>
      </c>
      <c r="Z366" s="20" t="str">
        <f t="shared" si="61"/>
        <v>Q</v>
      </c>
      <c r="AA366" s="20" t="str">
        <f t="shared" si="62"/>
        <v>M3</v>
      </c>
    </row>
    <row r="367" spans="10:27" ht="16.5">
      <c r="J367" s="29">
        <v>363</v>
      </c>
      <c r="K367" s="19" t="s">
        <v>41</v>
      </c>
      <c r="L367" s="19" t="s">
        <v>139</v>
      </c>
      <c r="M367" s="19" t="s">
        <v>41</v>
      </c>
      <c r="N367" s="19" t="s">
        <v>70</v>
      </c>
      <c r="O367" s="19" t="s">
        <v>43</v>
      </c>
      <c r="Q367" s="20">
        <f t="shared" si="53"/>
        <v>7</v>
      </c>
      <c r="R367" s="20">
        <f t="shared" si="54"/>
        <v>9</v>
      </c>
      <c r="S367" s="20">
        <f t="shared" si="55"/>
        <v>7</v>
      </c>
      <c r="T367" s="20">
        <f t="shared" si="56"/>
        <v>14</v>
      </c>
      <c r="U367" s="20">
        <f t="shared" si="57"/>
        <v>9</v>
      </c>
      <c r="W367" s="20" t="str">
        <f t="shared" si="58"/>
        <v>A</v>
      </c>
      <c r="X367" s="20" t="str">
        <f t="shared" si="59"/>
        <v>Q</v>
      </c>
      <c r="Y367" s="20" t="str">
        <f t="shared" si="60"/>
        <v>A</v>
      </c>
      <c r="Z367" s="20" t="str">
        <f t="shared" si="61"/>
        <v>M4G</v>
      </c>
      <c r="AA367" s="20" t="str">
        <f t="shared" si="62"/>
        <v>Q</v>
      </c>
    </row>
    <row r="368" spans="10:27" ht="16.5">
      <c r="J368" s="29">
        <v>364</v>
      </c>
      <c r="K368" s="19" t="s">
        <v>138</v>
      </c>
      <c r="L368" s="19" t="s">
        <v>138</v>
      </c>
      <c r="M368" s="19" t="s">
        <v>74</v>
      </c>
      <c r="N368" s="19" t="s">
        <v>33</v>
      </c>
      <c r="O368" s="19" t="s">
        <v>36</v>
      </c>
      <c r="Q368" s="20">
        <f t="shared" si="53"/>
        <v>8</v>
      </c>
      <c r="R368" s="20">
        <f t="shared" si="54"/>
        <v>8</v>
      </c>
      <c r="S368" s="20">
        <f t="shared" si="55"/>
        <v>16</v>
      </c>
      <c r="T368" s="20">
        <f t="shared" si="56"/>
        <v>6</v>
      </c>
      <c r="U368" s="20">
        <f t="shared" si="57"/>
        <v>4</v>
      </c>
      <c r="W368" s="20" t="str">
        <f t="shared" si="58"/>
        <v>K</v>
      </c>
      <c r="X368" s="20" t="str">
        <f t="shared" si="59"/>
        <v>K</v>
      </c>
      <c r="Y368" s="20" t="str">
        <f t="shared" si="60"/>
        <v>KG</v>
      </c>
      <c r="Z368" s="20" t="str">
        <f t="shared" si="61"/>
        <v>M4</v>
      </c>
      <c r="AA368" s="20" t="str">
        <f t="shared" si="62"/>
        <v>M2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141</v>
      </c>
      <c r="N369" s="19" t="s">
        <v>36</v>
      </c>
      <c r="O369" s="19" t="s">
        <v>41</v>
      </c>
      <c r="Q369" s="20">
        <f t="shared" si="53"/>
        <v>10</v>
      </c>
      <c r="R369" s="20">
        <f t="shared" si="54"/>
        <v>6</v>
      </c>
      <c r="S369" s="20">
        <f t="shared" si="55"/>
        <v>6</v>
      </c>
      <c r="T369" s="20">
        <f t="shared" si="56"/>
        <v>4</v>
      </c>
      <c r="U369" s="20">
        <f t="shared" si="57"/>
        <v>7</v>
      </c>
      <c r="W369" s="20" t="str">
        <f t="shared" si="58"/>
        <v>J</v>
      </c>
      <c r="X369" s="20" t="str">
        <f t="shared" si="59"/>
        <v>M4</v>
      </c>
      <c r="Y369" s="20" t="str">
        <f t="shared" si="60"/>
        <v>M4</v>
      </c>
      <c r="Z369" s="20" t="str">
        <f t="shared" si="61"/>
        <v>M2</v>
      </c>
      <c r="AA369" s="20" t="str">
        <f t="shared" si="62"/>
        <v>A</v>
      </c>
    </row>
    <row r="370" spans="10:27" ht="16.5">
      <c r="J370" s="16">
        <v>366</v>
      </c>
      <c r="K370" s="19" t="s">
        <v>44</v>
      </c>
      <c r="L370" s="19" t="s">
        <v>71</v>
      </c>
      <c r="M370" s="19" t="s">
        <v>75</v>
      </c>
      <c r="N370" s="19" t="s">
        <v>36</v>
      </c>
      <c r="O370" s="19" t="s">
        <v>43</v>
      </c>
      <c r="Q370" s="20">
        <f t="shared" si="53"/>
        <v>10</v>
      </c>
      <c r="R370" s="20">
        <f t="shared" si="54"/>
        <v>15</v>
      </c>
      <c r="S370" s="20">
        <f t="shared" si="55"/>
        <v>17</v>
      </c>
      <c r="T370" s="20">
        <f t="shared" si="56"/>
        <v>4</v>
      </c>
      <c r="U370" s="20">
        <f t="shared" si="57"/>
        <v>9</v>
      </c>
      <c r="W370" s="20" t="str">
        <f t="shared" si="58"/>
        <v>J</v>
      </c>
      <c r="X370" s="20" t="str">
        <f t="shared" si="59"/>
        <v>AG</v>
      </c>
      <c r="Y370" s="20" t="str">
        <f t="shared" si="60"/>
        <v>QG</v>
      </c>
      <c r="Z370" s="20" t="str">
        <f t="shared" si="61"/>
        <v>M2</v>
      </c>
      <c r="AA370" s="20" t="str">
        <f t="shared" si="62"/>
        <v>Q</v>
      </c>
    </row>
    <row r="371" spans="10:27" ht="16.5">
      <c r="J371" s="29">
        <v>367</v>
      </c>
      <c r="K371" s="19" t="s">
        <v>35</v>
      </c>
      <c r="L371" s="19" t="s">
        <v>41</v>
      </c>
      <c r="M371" s="19" t="s">
        <v>138</v>
      </c>
      <c r="N371" s="19" t="s">
        <v>42</v>
      </c>
      <c r="O371" s="19" t="s">
        <v>44</v>
      </c>
      <c r="Q371" s="20">
        <f t="shared" si="53"/>
        <v>3</v>
      </c>
      <c r="R371" s="20">
        <f t="shared" si="54"/>
        <v>7</v>
      </c>
      <c r="S371" s="20">
        <f t="shared" si="55"/>
        <v>8</v>
      </c>
      <c r="T371" s="20">
        <f t="shared" si="56"/>
        <v>8</v>
      </c>
      <c r="U371" s="20">
        <f t="shared" si="57"/>
        <v>10</v>
      </c>
      <c r="W371" s="20" t="str">
        <f t="shared" si="58"/>
        <v>M1</v>
      </c>
      <c r="X371" s="20" t="str">
        <f t="shared" si="59"/>
        <v>A</v>
      </c>
      <c r="Y371" s="20" t="str">
        <f t="shared" si="60"/>
        <v>K</v>
      </c>
      <c r="Z371" s="20" t="str">
        <f t="shared" si="61"/>
        <v>K</v>
      </c>
      <c r="AA371" s="20" t="str">
        <f t="shared" si="62"/>
        <v>J</v>
      </c>
    </row>
    <row r="372" spans="10:27" ht="16.5">
      <c r="J372" s="29">
        <v>368</v>
      </c>
      <c r="K372" s="19" t="s">
        <v>35</v>
      </c>
      <c r="L372" s="19" t="s">
        <v>139</v>
      </c>
      <c r="M372" s="19" t="s">
        <v>32</v>
      </c>
      <c r="N372" s="19" t="s">
        <v>36</v>
      </c>
      <c r="O372" s="19" t="s">
        <v>42</v>
      </c>
      <c r="Q372" s="20">
        <f t="shared" si="53"/>
        <v>3</v>
      </c>
      <c r="R372" s="20">
        <f t="shared" si="54"/>
        <v>9</v>
      </c>
      <c r="S372" s="20">
        <f t="shared" si="55"/>
        <v>5</v>
      </c>
      <c r="T372" s="20">
        <f t="shared" si="56"/>
        <v>4</v>
      </c>
      <c r="U372" s="20">
        <f t="shared" si="57"/>
        <v>8</v>
      </c>
      <c r="W372" s="20" t="str">
        <f t="shared" si="58"/>
        <v>M1</v>
      </c>
      <c r="X372" s="20" t="str">
        <f t="shared" si="59"/>
        <v>Q</v>
      </c>
      <c r="Y372" s="20" t="str">
        <f t="shared" si="60"/>
        <v>M3</v>
      </c>
      <c r="Z372" s="20" t="str">
        <f t="shared" si="61"/>
        <v>M2</v>
      </c>
      <c r="AA372" s="20" t="str">
        <f t="shared" si="62"/>
        <v>K</v>
      </c>
    </row>
    <row r="373" spans="10:27" ht="16.5">
      <c r="J373" s="29">
        <v>369</v>
      </c>
      <c r="K373" s="19" t="s">
        <v>32</v>
      </c>
      <c r="L373" s="19" t="s">
        <v>41</v>
      </c>
      <c r="M373" s="19" t="s">
        <v>140</v>
      </c>
      <c r="N373" s="19" t="s">
        <v>43</v>
      </c>
      <c r="O373" s="19" t="s">
        <v>43</v>
      </c>
      <c r="Q373" s="20">
        <f t="shared" si="53"/>
        <v>5</v>
      </c>
      <c r="R373" s="20">
        <f t="shared" si="54"/>
        <v>7</v>
      </c>
      <c r="S373" s="20">
        <f t="shared" si="55"/>
        <v>10</v>
      </c>
      <c r="T373" s="20">
        <f t="shared" si="56"/>
        <v>9</v>
      </c>
      <c r="U373" s="20">
        <f t="shared" si="57"/>
        <v>9</v>
      </c>
      <c r="W373" s="20" t="str">
        <f t="shared" si="58"/>
        <v>M3</v>
      </c>
      <c r="X373" s="20" t="str">
        <f t="shared" si="59"/>
        <v>A</v>
      </c>
      <c r="Y373" s="20" t="str">
        <f t="shared" si="60"/>
        <v>J</v>
      </c>
      <c r="Z373" s="20" t="str">
        <f t="shared" si="61"/>
        <v>Q</v>
      </c>
      <c r="AA373" s="20" t="str">
        <f t="shared" si="62"/>
        <v>Q</v>
      </c>
    </row>
    <row r="374" spans="10:27" ht="16.5">
      <c r="J374" s="16">
        <v>370</v>
      </c>
      <c r="K374" s="19" t="s">
        <v>33</v>
      </c>
      <c r="L374" s="19" t="s">
        <v>212</v>
      </c>
      <c r="M374" s="19" t="s">
        <v>138</v>
      </c>
      <c r="N374" s="19" t="s">
        <v>35</v>
      </c>
      <c r="O374" s="19" t="s">
        <v>35</v>
      </c>
      <c r="Q374" s="20">
        <f t="shared" si="53"/>
        <v>6</v>
      </c>
      <c r="R374" s="20">
        <f t="shared" si="54"/>
        <v>3</v>
      </c>
      <c r="S374" s="20">
        <f t="shared" si="55"/>
        <v>8</v>
      </c>
      <c r="T374" s="20">
        <f t="shared" si="56"/>
        <v>3</v>
      </c>
      <c r="U374" s="20">
        <f t="shared" si="57"/>
        <v>3</v>
      </c>
      <c r="W374" s="20" t="str">
        <f t="shared" si="58"/>
        <v>M4</v>
      </c>
      <c r="X374" s="20" t="str">
        <f t="shared" si="59"/>
        <v>M1</v>
      </c>
      <c r="Y374" s="20" t="str">
        <f t="shared" si="60"/>
        <v>K</v>
      </c>
      <c r="Z374" s="20" t="str">
        <f t="shared" si="61"/>
        <v>M1</v>
      </c>
      <c r="AA374" s="20" t="str">
        <f t="shared" si="62"/>
        <v>M1</v>
      </c>
    </row>
    <row r="375" spans="10:27" ht="16.5">
      <c r="J375" s="16">
        <v>371</v>
      </c>
      <c r="K375" s="19" t="s">
        <v>33</v>
      </c>
      <c r="L375" s="19" t="s">
        <v>33</v>
      </c>
      <c r="M375" s="19" t="s">
        <v>35</v>
      </c>
      <c r="N375" s="19" t="s">
        <v>33</v>
      </c>
      <c r="O375" s="19" t="s">
        <v>32</v>
      </c>
      <c r="Q375" s="20">
        <f t="shared" si="53"/>
        <v>6</v>
      </c>
      <c r="R375" s="20">
        <f t="shared" si="54"/>
        <v>6</v>
      </c>
      <c r="S375" s="20">
        <f t="shared" si="55"/>
        <v>3</v>
      </c>
      <c r="T375" s="20">
        <f t="shared" si="56"/>
        <v>6</v>
      </c>
      <c r="U375" s="20">
        <f t="shared" si="57"/>
        <v>5</v>
      </c>
      <c r="W375" s="20" t="str">
        <f t="shared" si="58"/>
        <v>M4</v>
      </c>
      <c r="X375" s="20" t="str">
        <f t="shared" si="59"/>
        <v>M4</v>
      </c>
      <c r="Y375" s="20" t="str">
        <f t="shared" si="60"/>
        <v>M1</v>
      </c>
      <c r="Z375" s="20" t="str">
        <f t="shared" si="61"/>
        <v>M4</v>
      </c>
      <c r="AA375" s="20" t="str">
        <f t="shared" si="62"/>
        <v>M3</v>
      </c>
    </row>
    <row r="376" spans="10:27" ht="16.5">
      <c r="J376" s="29">
        <v>372</v>
      </c>
      <c r="K376" s="19" t="s">
        <v>41</v>
      </c>
      <c r="L376" s="19" t="s">
        <v>36</v>
      </c>
      <c r="M376" s="19" t="s">
        <v>138</v>
      </c>
      <c r="N376" s="19" t="s">
        <v>36</v>
      </c>
      <c r="O376" s="19" t="s">
        <v>36</v>
      </c>
      <c r="Q376" s="20">
        <f t="shared" si="53"/>
        <v>7</v>
      </c>
      <c r="R376" s="20">
        <f t="shared" si="54"/>
        <v>4</v>
      </c>
      <c r="S376" s="20">
        <f t="shared" si="55"/>
        <v>8</v>
      </c>
      <c r="T376" s="20">
        <f t="shared" si="56"/>
        <v>4</v>
      </c>
      <c r="U376" s="20">
        <f t="shared" si="57"/>
        <v>4</v>
      </c>
      <c r="W376" s="20" t="str">
        <f t="shared" si="58"/>
        <v>A</v>
      </c>
      <c r="X376" s="20" t="str">
        <f t="shared" si="59"/>
        <v>M2</v>
      </c>
      <c r="Y376" s="20" t="str">
        <f t="shared" si="60"/>
        <v>K</v>
      </c>
      <c r="Z376" s="20" t="str">
        <f t="shared" si="61"/>
        <v>M2</v>
      </c>
      <c r="AA376" s="20" t="str">
        <f t="shared" si="62"/>
        <v>M2</v>
      </c>
    </row>
    <row r="377" spans="10:27" ht="16.5">
      <c r="J377" s="29">
        <v>373</v>
      </c>
      <c r="K377" s="19" t="s">
        <v>32</v>
      </c>
      <c r="L377" s="19" t="s">
        <v>142</v>
      </c>
      <c r="M377" s="19" t="s">
        <v>72</v>
      </c>
      <c r="N377" s="19" t="s">
        <v>42</v>
      </c>
      <c r="O377" s="19" t="s">
        <v>35</v>
      </c>
      <c r="Q377" s="20">
        <f t="shared" si="53"/>
        <v>5</v>
      </c>
      <c r="R377" s="20">
        <f t="shared" si="54"/>
        <v>5</v>
      </c>
      <c r="S377" s="20">
        <f t="shared" si="55"/>
        <v>15</v>
      </c>
      <c r="T377" s="20">
        <f t="shared" si="56"/>
        <v>8</v>
      </c>
      <c r="U377" s="20">
        <f t="shared" si="57"/>
        <v>3</v>
      </c>
      <c r="W377" s="20" t="str">
        <f t="shared" si="58"/>
        <v>M3</v>
      </c>
      <c r="X377" s="20" t="str">
        <f t="shared" si="59"/>
        <v>M3</v>
      </c>
      <c r="Y377" s="20" t="str">
        <f t="shared" si="60"/>
        <v>AG</v>
      </c>
      <c r="Z377" s="20" t="str">
        <f t="shared" si="61"/>
        <v>K</v>
      </c>
      <c r="AA377" s="20" t="str">
        <f t="shared" si="62"/>
        <v>M1</v>
      </c>
    </row>
    <row r="378" spans="10:27" ht="16.5">
      <c r="J378" s="29">
        <v>374</v>
      </c>
      <c r="K378" s="19" t="s">
        <v>43</v>
      </c>
      <c r="L378" s="19" t="s">
        <v>72</v>
      </c>
      <c r="M378" s="19" t="s">
        <v>212</v>
      </c>
      <c r="N378" s="19" t="s">
        <v>44</v>
      </c>
      <c r="O378" s="19" t="s">
        <v>43</v>
      </c>
      <c r="Q378" s="20">
        <f t="shared" si="53"/>
        <v>9</v>
      </c>
      <c r="R378" s="20">
        <f t="shared" si="54"/>
        <v>15</v>
      </c>
      <c r="S378" s="20">
        <f t="shared" si="55"/>
        <v>3</v>
      </c>
      <c r="T378" s="20">
        <f t="shared" si="56"/>
        <v>10</v>
      </c>
      <c r="U378" s="20">
        <f t="shared" si="57"/>
        <v>9</v>
      </c>
      <c r="W378" s="20" t="str">
        <f t="shared" si="58"/>
        <v>Q</v>
      </c>
      <c r="X378" s="20" t="str">
        <f t="shared" si="59"/>
        <v>AG</v>
      </c>
      <c r="Y378" s="20" t="str">
        <f t="shared" si="60"/>
        <v>M1</v>
      </c>
      <c r="Z378" s="20" t="str">
        <f t="shared" si="61"/>
        <v>J</v>
      </c>
      <c r="AA378" s="20" t="str">
        <f t="shared" si="62"/>
        <v>Q</v>
      </c>
    </row>
    <row r="379" spans="10:27" ht="16.5">
      <c r="J379" s="16">
        <v>375</v>
      </c>
      <c r="K379" s="19" t="s">
        <v>138</v>
      </c>
      <c r="L379" s="19" t="s">
        <v>140</v>
      </c>
      <c r="M379" s="19" t="s">
        <v>43</v>
      </c>
      <c r="N379" s="19" t="s">
        <v>78</v>
      </c>
      <c r="O379" s="19" t="s">
        <v>44</v>
      </c>
      <c r="Q379" s="20">
        <f t="shared" si="53"/>
        <v>8</v>
      </c>
      <c r="R379" s="20">
        <f t="shared" si="54"/>
        <v>10</v>
      </c>
      <c r="S379" s="20">
        <f t="shared" si="55"/>
        <v>9</v>
      </c>
      <c r="T379" s="20">
        <f t="shared" si="56"/>
        <v>18</v>
      </c>
      <c r="U379" s="20">
        <f t="shared" si="57"/>
        <v>10</v>
      </c>
      <c r="W379" s="20" t="str">
        <f t="shared" si="58"/>
        <v>K</v>
      </c>
      <c r="X379" s="20" t="str">
        <f t="shared" si="59"/>
        <v>J</v>
      </c>
      <c r="Y379" s="20" t="str">
        <f t="shared" si="60"/>
        <v>Q</v>
      </c>
      <c r="Z379" s="20" t="str">
        <f t="shared" si="61"/>
        <v>JG</v>
      </c>
      <c r="AA379" s="20" t="str">
        <f t="shared" si="62"/>
        <v>J</v>
      </c>
    </row>
    <row r="380" spans="10:27" ht="16.5">
      <c r="J380" s="16">
        <v>376</v>
      </c>
      <c r="K380" s="19" t="s">
        <v>44</v>
      </c>
      <c r="L380" s="19" t="s">
        <v>34</v>
      </c>
      <c r="M380" s="19" t="s">
        <v>41</v>
      </c>
      <c r="N380" s="19" t="s">
        <v>137</v>
      </c>
      <c r="O380" s="19" t="s">
        <v>43</v>
      </c>
      <c r="Q380" s="20">
        <f t="shared" si="53"/>
        <v>10</v>
      </c>
      <c r="R380" s="20">
        <f t="shared" si="54"/>
        <v>2</v>
      </c>
      <c r="S380" s="20">
        <f t="shared" si="55"/>
        <v>7</v>
      </c>
      <c r="T380" s="20">
        <f t="shared" si="56"/>
        <v>7</v>
      </c>
      <c r="U380" s="20">
        <f t="shared" si="57"/>
        <v>9</v>
      </c>
      <c r="W380" s="20" t="str">
        <f t="shared" si="58"/>
        <v>J</v>
      </c>
      <c r="X380" s="20" t="str">
        <f t="shared" si="59"/>
        <v>Scatter</v>
      </c>
      <c r="Y380" s="20" t="str">
        <f t="shared" si="60"/>
        <v>A</v>
      </c>
      <c r="Z380" s="20" t="str">
        <f t="shared" si="61"/>
        <v>A</v>
      </c>
      <c r="AA380" s="20" t="str">
        <f t="shared" si="62"/>
        <v>Q</v>
      </c>
    </row>
    <row r="381" spans="10:27" ht="16.5">
      <c r="J381" s="29">
        <v>377</v>
      </c>
      <c r="K381" s="19" t="s">
        <v>35</v>
      </c>
      <c r="L381" s="19" t="s">
        <v>36</v>
      </c>
      <c r="M381" s="19" t="s">
        <v>43</v>
      </c>
      <c r="N381" s="19" t="s">
        <v>42</v>
      </c>
      <c r="O381" s="19" t="s">
        <v>42</v>
      </c>
      <c r="Q381" s="20">
        <f t="shared" si="53"/>
        <v>3</v>
      </c>
      <c r="R381" s="20">
        <f t="shared" si="54"/>
        <v>4</v>
      </c>
      <c r="S381" s="20">
        <f t="shared" si="55"/>
        <v>9</v>
      </c>
      <c r="T381" s="20">
        <f t="shared" si="56"/>
        <v>8</v>
      </c>
      <c r="U381" s="20">
        <f t="shared" si="57"/>
        <v>8</v>
      </c>
      <c r="W381" s="20" t="str">
        <f t="shared" si="58"/>
        <v>M1</v>
      </c>
      <c r="X381" s="20" t="str">
        <f t="shared" si="59"/>
        <v>M2</v>
      </c>
      <c r="Y381" s="20" t="str">
        <f t="shared" si="60"/>
        <v>Q</v>
      </c>
      <c r="Z381" s="20" t="str">
        <f t="shared" si="61"/>
        <v>K</v>
      </c>
      <c r="AA381" s="20" t="str">
        <f t="shared" si="62"/>
        <v>K</v>
      </c>
    </row>
    <row r="382" spans="10:27" ht="16.5">
      <c r="J382" s="29">
        <v>378</v>
      </c>
      <c r="K382" s="19" t="s">
        <v>35</v>
      </c>
      <c r="L382" s="19" t="s">
        <v>41</v>
      </c>
      <c r="M382" s="19" t="s">
        <v>78</v>
      </c>
      <c r="N382" s="19" t="s">
        <v>33</v>
      </c>
      <c r="O382" s="19" t="s">
        <v>32</v>
      </c>
      <c r="Q382" s="20">
        <f t="shared" si="53"/>
        <v>3</v>
      </c>
      <c r="R382" s="20">
        <f t="shared" si="54"/>
        <v>7</v>
      </c>
      <c r="S382" s="20">
        <f t="shared" si="55"/>
        <v>18</v>
      </c>
      <c r="T382" s="20">
        <f t="shared" si="56"/>
        <v>6</v>
      </c>
      <c r="U382" s="20">
        <f t="shared" si="57"/>
        <v>5</v>
      </c>
      <c r="W382" s="20" t="str">
        <f t="shared" si="58"/>
        <v>M1</v>
      </c>
      <c r="X382" s="20" t="str">
        <f t="shared" si="59"/>
        <v>A</v>
      </c>
      <c r="Y382" s="20" t="str">
        <f t="shared" si="60"/>
        <v>JG</v>
      </c>
      <c r="Z382" s="20" t="str">
        <f t="shared" si="61"/>
        <v>M4</v>
      </c>
      <c r="AA382" s="20" t="str">
        <f t="shared" si="62"/>
        <v>M3</v>
      </c>
    </row>
    <row r="383" spans="10:27" ht="16.5">
      <c r="J383" s="29">
        <v>379</v>
      </c>
      <c r="K383" s="19" t="s">
        <v>43</v>
      </c>
      <c r="L383" s="19" t="s">
        <v>78</v>
      </c>
      <c r="M383" s="19" t="s">
        <v>140</v>
      </c>
      <c r="N383" s="19" t="s">
        <v>42</v>
      </c>
      <c r="O383" s="19" t="s">
        <v>43</v>
      </c>
      <c r="Q383" s="20">
        <f t="shared" si="53"/>
        <v>9</v>
      </c>
      <c r="R383" s="20">
        <f t="shared" si="54"/>
        <v>18</v>
      </c>
      <c r="S383" s="20">
        <f t="shared" si="55"/>
        <v>10</v>
      </c>
      <c r="T383" s="20">
        <f t="shared" si="56"/>
        <v>8</v>
      </c>
      <c r="U383" s="20">
        <f t="shared" si="57"/>
        <v>9</v>
      </c>
      <c r="W383" s="20" t="str">
        <f t="shared" si="58"/>
        <v>Q</v>
      </c>
      <c r="X383" s="20" t="str">
        <f t="shared" si="59"/>
        <v>JG</v>
      </c>
      <c r="Y383" s="20" t="str">
        <f t="shared" si="60"/>
        <v>J</v>
      </c>
      <c r="Z383" s="20" t="str">
        <f t="shared" si="61"/>
        <v>K</v>
      </c>
      <c r="AA383" s="20" t="str">
        <f t="shared" si="62"/>
        <v>Q</v>
      </c>
    </row>
    <row r="384" spans="10:27" ht="16.5">
      <c r="J384" s="16">
        <v>380</v>
      </c>
      <c r="K384" s="19" t="s">
        <v>44</v>
      </c>
      <c r="L384" s="19" t="s">
        <v>139</v>
      </c>
      <c r="M384" s="19" t="s">
        <v>41</v>
      </c>
      <c r="N384" s="19" t="s">
        <v>43</v>
      </c>
      <c r="O384" s="19" t="s">
        <v>42</v>
      </c>
      <c r="Q384" s="20">
        <f t="shared" si="53"/>
        <v>10</v>
      </c>
      <c r="R384" s="20">
        <f t="shared" si="54"/>
        <v>9</v>
      </c>
      <c r="S384" s="20">
        <f t="shared" si="55"/>
        <v>7</v>
      </c>
      <c r="T384" s="20">
        <f t="shared" si="56"/>
        <v>9</v>
      </c>
      <c r="U384" s="20">
        <f t="shared" si="57"/>
        <v>8</v>
      </c>
      <c r="W384" s="20" t="str">
        <f t="shared" si="58"/>
        <v>J</v>
      </c>
      <c r="X384" s="20" t="str">
        <f t="shared" si="59"/>
        <v>Q</v>
      </c>
      <c r="Y384" s="20" t="str">
        <f t="shared" si="60"/>
        <v>A</v>
      </c>
      <c r="Z384" s="20" t="str">
        <f t="shared" si="61"/>
        <v>Q</v>
      </c>
      <c r="AA384" s="20" t="str">
        <f t="shared" si="62"/>
        <v>K</v>
      </c>
    </row>
    <row r="385" spans="10:27" ht="16.5">
      <c r="J385" s="16">
        <v>381</v>
      </c>
      <c r="K385" s="19" t="s">
        <v>44</v>
      </c>
      <c r="L385" s="19" t="s">
        <v>44</v>
      </c>
      <c r="M385" s="19" t="s">
        <v>76</v>
      </c>
      <c r="N385" s="19" t="s">
        <v>43</v>
      </c>
      <c r="O385" s="19" t="s">
        <v>35</v>
      </c>
      <c r="Q385" s="20">
        <f t="shared" si="53"/>
        <v>10</v>
      </c>
      <c r="R385" s="20">
        <f t="shared" si="54"/>
        <v>10</v>
      </c>
      <c r="S385" s="20">
        <f t="shared" si="55"/>
        <v>17</v>
      </c>
      <c r="T385" s="20">
        <f t="shared" si="56"/>
        <v>9</v>
      </c>
      <c r="U385" s="20">
        <f t="shared" si="57"/>
        <v>3</v>
      </c>
      <c r="W385" s="20" t="str">
        <f t="shared" si="58"/>
        <v>J</v>
      </c>
      <c r="X385" s="20" t="str">
        <f t="shared" si="59"/>
        <v>J</v>
      </c>
      <c r="Y385" s="20" t="str">
        <f t="shared" si="60"/>
        <v>QG</v>
      </c>
      <c r="Z385" s="20" t="str">
        <f t="shared" si="61"/>
        <v>Q</v>
      </c>
      <c r="AA385" s="20" t="str">
        <f t="shared" si="62"/>
        <v>M1</v>
      </c>
    </row>
    <row r="386" spans="10:27" ht="16.5">
      <c r="J386" s="29">
        <v>382</v>
      </c>
      <c r="K386" s="19" t="s">
        <v>36</v>
      </c>
      <c r="L386" s="19" t="s">
        <v>33</v>
      </c>
      <c r="M386" s="19" t="s">
        <v>32</v>
      </c>
      <c r="N386" s="19" t="s">
        <v>73</v>
      </c>
      <c r="O386" s="19" t="s">
        <v>43</v>
      </c>
      <c r="Q386" s="20">
        <f t="shared" si="53"/>
        <v>4</v>
      </c>
      <c r="R386" s="20">
        <f t="shared" si="54"/>
        <v>6</v>
      </c>
      <c r="S386" s="20">
        <f t="shared" si="55"/>
        <v>5</v>
      </c>
      <c r="T386" s="20">
        <f t="shared" si="56"/>
        <v>16</v>
      </c>
      <c r="U386" s="20">
        <f t="shared" si="57"/>
        <v>9</v>
      </c>
      <c r="W386" s="20" t="str">
        <f t="shared" si="58"/>
        <v>M2</v>
      </c>
      <c r="X386" s="20" t="str">
        <f t="shared" si="59"/>
        <v>M4</v>
      </c>
      <c r="Y386" s="20" t="str">
        <f t="shared" si="60"/>
        <v>M3</v>
      </c>
      <c r="Z386" s="20" t="str">
        <f t="shared" si="61"/>
        <v>KG</v>
      </c>
      <c r="AA386" s="20" t="str">
        <f t="shared" si="62"/>
        <v>Q</v>
      </c>
    </row>
    <row r="387" spans="10:27" ht="16.5">
      <c r="J387" s="29">
        <v>383</v>
      </c>
      <c r="K387" s="19" t="s">
        <v>41</v>
      </c>
      <c r="L387" s="19" t="s">
        <v>41</v>
      </c>
      <c r="M387" s="19" t="s">
        <v>41</v>
      </c>
      <c r="N387" s="19" t="s">
        <v>36</v>
      </c>
      <c r="O387" s="19" t="s">
        <v>42</v>
      </c>
      <c r="Q387" s="20">
        <f t="shared" si="53"/>
        <v>7</v>
      </c>
      <c r="R387" s="20">
        <f t="shared" si="54"/>
        <v>7</v>
      </c>
      <c r="S387" s="20">
        <f t="shared" si="55"/>
        <v>7</v>
      </c>
      <c r="T387" s="20">
        <f t="shared" si="56"/>
        <v>4</v>
      </c>
      <c r="U387" s="20">
        <f t="shared" si="57"/>
        <v>8</v>
      </c>
      <c r="W387" s="20" t="str">
        <f t="shared" si="58"/>
        <v>A</v>
      </c>
      <c r="X387" s="20" t="str">
        <f t="shared" si="59"/>
        <v>A</v>
      </c>
      <c r="Y387" s="20" t="str">
        <f t="shared" si="60"/>
        <v>A</v>
      </c>
      <c r="Z387" s="20" t="str">
        <f t="shared" si="61"/>
        <v>M2</v>
      </c>
      <c r="AA387" s="20" t="str">
        <f t="shared" si="62"/>
        <v>K</v>
      </c>
    </row>
    <row r="388" spans="10:27" ht="16.5">
      <c r="J388" s="29">
        <v>384</v>
      </c>
      <c r="K388" s="19" t="s">
        <v>41</v>
      </c>
      <c r="L388" s="19" t="s">
        <v>73</v>
      </c>
      <c r="M388" s="19" t="s">
        <v>138</v>
      </c>
      <c r="N388" s="19" t="s">
        <v>42</v>
      </c>
      <c r="O388" s="19" t="s">
        <v>43</v>
      </c>
      <c r="Q388" s="20">
        <f t="shared" si="53"/>
        <v>7</v>
      </c>
      <c r="R388" s="20">
        <f t="shared" si="54"/>
        <v>16</v>
      </c>
      <c r="S388" s="20">
        <f t="shared" si="55"/>
        <v>8</v>
      </c>
      <c r="T388" s="20">
        <f t="shared" si="56"/>
        <v>8</v>
      </c>
      <c r="U388" s="20">
        <f t="shared" si="57"/>
        <v>9</v>
      </c>
      <c r="W388" s="20" t="str">
        <f t="shared" si="58"/>
        <v>A</v>
      </c>
      <c r="X388" s="20" t="str">
        <f t="shared" si="59"/>
        <v>KG</v>
      </c>
      <c r="Y388" s="20" t="str">
        <f t="shared" si="60"/>
        <v>K</v>
      </c>
      <c r="Z388" s="20" t="str">
        <f t="shared" si="61"/>
        <v>K</v>
      </c>
      <c r="AA388" s="20" t="str">
        <f t="shared" si="62"/>
        <v>Q</v>
      </c>
    </row>
    <row r="389" spans="10:27" ht="16.5">
      <c r="J389" s="16">
        <v>385</v>
      </c>
      <c r="K389" s="19" t="s">
        <v>42</v>
      </c>
      <c r="L389" s="19" t="s">
        <v>36</v>
      </c>
      <c r="M389" s="19" t="s">
        <v>41</v>
      </c>
      <c r="N389" s="19" t="s">
        <v>32</v>
      </c>
      <c r="O389" s="19" t="s">
        <v>33</v>
      </c>
      <c r="Q389" s="20">
        <f t="shared" ref="Q389:Q403" si="63">IF(K389="","",VLOOKUP(K389,$A:$H,8,FALSE))</f>
        <v>8</v>
      </c>
      <c r="R389" s="20">
        <f t="shared" ref="R389:R403" si="64">IF(L389="","",VLOOKUP(L389,$A:$H,8,FALSE))</f>
        <v>4</v>
      </c>
      <c r="S389" s="20">
        <f t="shared" ref="S389:S403" si="65">IF(M389="","",VLOOKUP(M389,$A:$H,8,FALSE))</f>
        <v>7</v>
      </c>
      <c r="T389" s="20">
        <f t="shared" ref="T389:T403" si="66">IF(N389="","",VLOOKUP(N389,$A:$H,8,FALSE))</f>
        <v>5</v>
      </c>
      <c r="U389" s="20">
        <f t="shared" ref="U389:U403" si="67">IF(O389="","",VLOOKUP(O389,$A:$H,8,FALSE))</f>
        <v>6</v>
      </c>
      <c r="W389" s="20" t="str">
        <f t="shared" ref="W389:W403" si="68">IF(K389="","",VLOOKUP(K389,$A:$H,2,FALSE))</f>
        <v>K</v>
      </c>
      <c r="X389" s="20" t="str">
        <f t="shared" ref="X389:X403" si="69">IF(L389="","",VLOOKUP(L389,$A:$H,2,FALSE))</f>
        <v>M2</v>
      </c>
      <c r="Y389" s="20" t="str">
        <f t="shared" ref="Y389:Y403" si="70">IF(M389="","",VLOOKUP(M389,$A:$H,2,FALSE))</f>
        <v>A</v>
      </c>
      <c r="Z389" s="20" t="str">
        <f t="shared" ref="Z389:Z403" si="71">IF(N389="","",VLOOKUP(N389,$A:$H,2,FALSE))</f>
        <v>M3</v>
      </c>
      <c r="AA389" s="20" t="str">
        <f t="shared" ref="AA389:AA403" si="72">IF(O389="","",VLOOKUP(O389,$A:$H,2,FALSE))</f>
        <v>M4</v>
      </c>
    </row>
    <row r="390" spans="10:27" ht="16.5">
      <c r="J390" s="16">
        <v>386</v>
      </c>
      <c r="K390" s="19" t="s">
        <v>36</v>
      </c>
      <c r="L390" s="19" t="s">
        <v>66</v>
      </c>
      <c r="M390" s="19" t="s">
        <v>35</v>
      </c>
      <c r="N390" s="19" t="s">
        <v>33</v>
      </c>
      <c r="O390" s="19" t="s">
        <v>35</v>
      </c>
      <c r="Q390" s="20">
        <f t="shared" si="63"/>
        <v>4</v>
      </c>
      <c r="R390" s="20">
        <f t="shared" si="64"/>
        <v>12</v>
      </c>
      <c r="S390" s="20">
        <f t="shared" si="65"/>
        <v>3</v>
      </c>
      <c r="T390" s="20">
        <f t="shared" si="66"/>
        <v>6</v>
      </c>
      <c r="U390" s="20">
        <f t="shared" si="67"/>
        <v>3</v>
      </c>
      <c r="W390" s="20" t="str">
        <f t="shared" si="68"/>
        <v>M2</v>
      </c>
      <c r="X390" s="20" t="str">
        <f t="shared" si="69"/>
        <v>M2G</v>
      </c>
      <c r="Y390" s="20" t="str">
        <f t="shared" si="70"/>
        <v>M1</v>
      </c>
      <c r="Z390" s="20" t="str">
        <f t="shared" si="71"/>
        <v>M4</v>
      </c>
      <c r="AA390" s="20" t="str">
        <f t="shared" si="72"/>
        <v>M1</v>
      </c>
    </row>
    <row r="391" spans="10:27" ht="16.5">
      <c r="J391" s="29">
        <v>387</v>
      </c>
      <c r="K391" s="19" t="s">
        <v>42</v>
      </c>
      <c r="L391" s="19" t="s">
        <v>44</v>
      </c>
      <c r="M391" s="19" t="s">
        <v>78</v>
      </c>
      <c r="N391" s="19" t="s">
        <v>42</v>
      </c>
      <c r="O391" s="19" t="s">
        <v>32</v>
      </c>
      <c r="Q391" s="20">
        <f t="shared" si="63"/>
        <v>8</v>
      </c>
      <c r="R391" s="20">
        <f t="shared" si="64"/>
        <v>10</v>
      </c>
      <c r="S391" s="20">
        <f t="shared" si="65"/>
        <v>18</v>
      </c>
      <c r="T391" s="20">
        <f t="shared" si="66"/>
        <v>8</v>
      </c>
      <c r="U391" s="20">
        <f t="shared" si="67"/>
        <v>5</v>
      </c>
      <c r="W391" s="20" t="str">
        <f t="shared" si="68"/>
        <v>K</v>
      </c>
      <c r="X391" s="20" t="str">
        <f t="shared" si="69"/>
        <v>J</v>
      </c>
      <c r="Y391" s="20" t="str">
        <f t="shared" si="70"/>
        <v>JG</v>
      </c>
      <c r="Z391" s="20" t="str">
        <f t="shared" si="71"/>
        <v>K</v>
      </c>
      <c r="AA391" s="20" t="str">
        <f t="shared" si="72"/>
        <v>M3</v>
      </c>
    </row>
    <row r="392" spans="10:27" ht="16.5">
      <c r="J392" s="29">
        <v>388</v>
      </c>
      <c r="K392" s="19" t="s">
        <v>33</v>
      </c>
      <c r="L392" s="19" t="s">
        <v>70</v>
      </c>
      <c r="M392" s="19" t="s">
        <v>141</v>
      </c>
      <c r="N392" s="19" t="s">
        <v>44</v>
      </c>
      <c r="O392" s="19" t="s">
        <v>34</v>
      </c>
      <c r="Q392" s="20">
        <f t="shared" si="63"/>
        <v>6</v>
      </c>
      <c r="R392" s="20">
        <f t="shared" si="64"/>
        <v>14</v>
      </c>
      <c r="S392" s="20">
        <f t="shared" si="65"/>
        <v>6</v>
      </c>
      <c r="T392" s="20">
        <f t="shared" si="66"/>
        <v>10</v>
      </c>
      <c r="U392" s="20">
        <f t="shared" si="67"/>
        <v>2</v>
      </c>
      <c r="W392" s="20" t="str">
        <f t="shared" si="68"/>
        <v>M4</v>
      </c>
      <c r="X392" s="20" t="str">
        <f t="shared" si="69"/>
        <v>M4G</v>
      </c>
      <c r="Y392" s="20" t="str">
        <f t="shared" si="70"/>
        <v>M4</v>
      </c>
      <c r="Z392" s="20" t="str">
        <f t="shared" si="71"/>
        <v>J</v>
      </c>
      <c r="AA392" s="20" t="str">
        <f t="shared" si="72"/>
        <v>Scatter</v>
      </c>
    </row>
    <row r="393" spans="10:27" ht="16.5">
      <c r="J393" s="29">
        <v>389</v>
      </c>
      <c r="K393" s="19" t="s">
        <v>36</v>
      </c>
      <c r="L393" s="19" t="s">
        <v>33</v>
      </c>
      <c r="M393" s="19" t="s">
        <v>141</v>
      </c>
      <c r="N393" s="19" t="s">
        <v>72</v>
      </c>
      <c r="O393" s="19" t="s">
        <v>36</v>
      </c>
      <c r="Q393" s="20">
        <f t="shared" si="63"/>
        <v>4</v>
      </c>
      <c r="R393" s="20">
        <f t="shared" si="64"/>
        <v>6</v>
      </c>
      <c r="S393" s="20">
        <f t="shared" si="65"/>
        <v>6</v>
      </c>
      <c r="T393" s="20">
        <f t="shared" si="66"/>
        <v>15</v>
      </c>
      <c r="U393" s="20">
        <f t="shared" si="67"/>
        <v>4</v>
      </c>
      <c r="W393" s="20" t="str">
        <f t="shared" si="68"/>
        <v>M2</v>
      </c>
      <c r="X393" s="20" t="str">
        <f t="shared" si="69"/>
        <v>M4</v>
      </c>
      <c r="Y393" s="20" t="str">
        <f t="shared" si="70"/>
        <v>M4</v>
      </c>
      <c r="Z393" s="20" t="str">
        <f t="shared" si="71"/>
        <v>AG</v>
      </c>
      <c r="AA393" s="20" t="str">
        <f t="shared" si="72"/>
        <v>M2</v>
      </c>
    </row>
    <row r="394" spans="10:27" ht="16.5">
      <c r="J394" s="16">
        <v>390</v>
      </c>
      <c r="K394" s="19" t="s">
        <v>43</v>
      </c>
      <c r="L394" s="19" t="s">
        <v>44</v>
      </c>
      <c r="M394" s="19" t="s">
        <v>41</v>
      </c>
      <c r="N394" s="19" t="s">
        <v>42</v>
      </c>
      <c r="O394" s="19" t="s">
        <v>43</v>
      </c>
      <c r="Q394" s="20">
        <f t="shared" si="63"/>
        <v>9</v>
      </c>
      <c r="R394" s="20">
        <f t="shared" si="64"/>
        <v>10</v>
      </c>
      <c r="S394" s="20">
        <f t="shared" si="65"/>
        <v>7</v>
      </c>
      <c r="T394" s="20">
        <f t="shared" si="66"/>
        <v>8</v>
      </c>
      <c r="U394" s="20">
        <f t="shared" si="67"/>
        <v>9</v>
      </c>
      <c r="W394" s="20" t="str">
        <f t="shared" si="68"/>
        <v>Q</v>
      </c>
      <c r="X394" s="20" t="str">
        <f t="shared" si="69"/>
        <v>J</v>
      </c>
      <c r="Y394" s="20" t="str">
        <f t="shared" si="70"/>
        <v>A</v>
      </c>
      <c r="Z394" s="20" t="str">
        <f t="shared" si="71"/>
        <v>K</v>
      </c>
      <c r="AA394" s="20" t="str">
        <f t="shared" si="72"/>
        <v>Q</v>
      </c>
    </row>
    <row r="395" spans="10:27" ht="16.5">
      <c r="J395" s="16">
        <v>391</v>
      </c>
      <c r="K395" s="19" t="s">
        <v>41</v>
      </c>
      <c r="L395" s="19" t="s">
        <v>76</v>
      </c>
      <c r="M395" s="19" t="s">
        <v>35</v>
      </c>
      <c r="N395" s="19" t="s">
        <v>33</v>
      </c>
      <c r="O395" s="19" t="s">
        <v>43</v>
      </c>
      <c r="Q395" s="20">
        <f t="shared" si="63"/>
        <v>7</v>
      </c>
      <c r="R395" s="20">
        <f t="shared" si="64"/>
        <v>17</v>
      </c>
      <c r="S395" s="20">
        <f t="shared" si="65"/>
        <v>3</v>
      </c>
      <c r="T395" s="20">
        <f t="shared" si="66"/>
        <v>6</v>
      </c>
      <c r="U395" s="20">
        <f t="shared" si="67"/>
        <v>9</v>
      </c>
      <c r="W395" s="20" t="str">
        <f t="shared" si="68"/>
        <v>A</v>
      </c>
      <c r="X395" s="20" t="str">
        <f t="shared" si="69"/>
        <v>QG</v>
      </c>
      <c r="Y395" s="20" t="str">
        <f t="shared" si="70"/>
        <v>M1</v>
      </c>
      <c r="Z395" s="20" t="str">
        <f t="shared" si="71"/>
        <v>M4</v>
      </c>
      <c r="AA395" s="20" t="str">
        <f t="shared" si="72"/>
        <v>Q</v>
      </c>
    </row>
    <row r="396" spans="10:27" ht="16.5">
      <c r="J396" s="29">
        <v>392</v>
      </c>
      <c r="K396" s="19" t="s">
        <v>138</v>
      </c>
      <c r="L396" s="19" t="s">
        <v>41</v>
      </c>
      <c r="M396" s="19" t="s">
        <v>76</v>
      </c>
      <c r="N396" s="19" t="s">
        <v>78</v>
      </c>
      <c r="O396" s="19" t="s">
        <v>36</v>
      </c>
      <c r="Q396" s="20">
        <f t="shared" si="63"/>
        <v>8</v>
      </c>
      <c r="R396" s="20">
        <f t="shared" si="64"/>
        <v>7</v>
      </c>
      <c r="S396" s="20">
        <f t="shared" si="65"/>
        <v>17</v>
      </c>
      <c r="T396" s="20">
        <f t="shared" si="66"/>
        <v>18</v>
      </c>
      <c r="U396" s="20">
        <f t="shared" si="67"/>
        <v>4</v>
      </c>
      <c r="W396" s="20" t="str">
        <f t="shared" si="68"/>
        <v>K</v>
      </c>
      <c r="X396" s="20" t="str">
        <f t="shared" si="69"/>
        <v>A</v>
      </c>
      <c r="Y396" s="20" t="str">
        <f t="shared" si="70"/>
        <v>QG</v>
      </c>
      <c r="Z396" s="20" t="str">
        <f t="shared" si="71"/>
        <v>JG</v>
      </c>
      <c r="AA396" s="20" t="str">
        <f t="shared" si="72"/>
        <v>M2</v>
      </c>
    </row>
    <row r="397" spans="10:27" ht="16.5">
      <c r="J397" s="29">
        <v>393</v>
      </c>
      <c r="K397" s="19" t="s">
        <v>43</v>
      </c>
      <c r="L397" s="19" t="s">
        <v>78</v>
      </c>
      <c r="M397" s="19" t="s">
        <v>140</v>
      </c>
      <c r="N397" s="19" t="s">
        <v>36</v>
      </c>
      <c r="O397" s="19" t="s">
        <v>42</v>
      </c>
      <c r="Q397" s="20">
        <f t="shared" si="63"/>
        <v>9</v>
      </c>
      <c r="R397" s="20">
        <f t="shared" si="64"/>
        <v>18</v>
      </c>
      <c r="S397" s="20">
        <f t="shared" si="65"/>
        <v>10</v>
      </c>
      <c r="T397" s="20">
        <f t="shared" si="66"/>
        <v>4</v>
      </c>
      <c r="U397" s="20">
        <f t="shared" si="67"/>
        <v>8</v>
      </c>
      <c r="W397" s="20" t="str">
        <f t="shared" si="68"/>
        <v>Q</v>
      </c>
      <c r="X397" s="20" t="str">
        <f t="shared" si="69"/>
        <v>JG</v>
      </c>
      <c r="Y397" s="20" t="str">
        <f t="shared" si="70"/>
        <v>J</v>
      </c>
      <c r="Z397" s="20" t="str">
        <f t="shared" si="71"/>
        <v>M2</v>
      </c>
      <c r="AA397" s="20" t="str">
        <f t="shared" si="72"/>
        <v>K</v>
      </c>
    </row>
    <row r="398" spans="10:27" ht="16.5">
      <c r="J398" s="29">
        <v>394</v>
      </c>
      <c r="K398" s="19" t="s">
        <v>44</v>
      </c>
      <c r="L398" s="19" t="s">
        <v>44</v>
      </c>
      <c r="M398" s="19" t="s">
        <v>41</v>
      </c>
      <c r="N398" s="19" t="s">
        <v>36</v>
      </c>
      <c r="O398" s="19" t="s">
        <v>44</v>
      </c>
      <c r="Q398" s="20">
        <f t="shared" si="63"/>
        <v>10</v>
      </c>
      <c r="R398" s="20">
        <f t="shared" si="64"/>
        <v>10</v>
      </c>
      <c r="S398" s="20">
        <f t="shared" si="65"/>
        <v>7</v>
      </c>
      <c r="T398" s="20">
        <f t="shared" si="66"/>
        <v>4</v>
      </c>
      <c r="U398" s="20">
        <f t="shared" si="67"/>
        <v>10</v>
      </c>
      <c r="W398" s="20" t="str">
        <f t="shared" si="68"/>
        <v>J</v>
      </c>
      <c r="X398" s="20" t="str">
        <f t="shared" si="69"/>
        <v>J</v>
      </c>
      <c r="Y398" s="20" t="str">
        <f t="shared" si="70"/>
        <v>A</v>
      </c>
      <c r="Z398" s="20" t="str">
        <f t="shared" si="71"/>
        <v>M2</v>
      </c>
      <c r="AA398" s="20" t="str">
        <f t="shared" si="72"/>
        <v>J</v>
      </c>
    </row>
    <row r="399" spans="10:27" ht="16.5">
      <c r="J399" s="16">
        <v>395</v>
      </c>
      <c r="K399" s="19" t="s">
        <v>35</v>
      </c>
      <c r="L399" s="19" t="s">
        <v>41</v>
      </c>
      <c r="M399" s="19" t="s">
        <v>74</v>
      </c>
      <c r="N399" s="19" t="s">
        <v>32</v>
      </c>
      <c r="O399" s="19" t="s">
        <v>32</v>
      </c>
      <c r="Q399" s="20">
        <f t="shared" si="63"/>
        <v>3</v>
      </c>
      <c r="R399" s="20">
        <f t="shared" si="64"/>
        <v>7</v>
      </c>
      <c r="S399" s="20">
        <f t="shared" si="65"/>
        <v>16</v>
      </c>
      <c r="T399" s="20">
        <f t="shared" si="66"/>
        <v>5</v>
      </c>
      <c r="U399" s="20">
        <f t="shared" si="67"/>
        <v>5</v>
      </c>
      <c r="W399" s="20" t="str">
        <f t="shared" si="68"/>
        <v>M1</v>
      </c>
      <c r="X399" s="20" t="str">
        <f t="shared" si="69"/>
        <v>A</v>
      </c>
      <c r="Y399" s="20" t="str">
        <f t="shared" si="70"/>
        <v>KG</v>
      </c>
      <c r="Z399" s="20" t="str">
        <f t="shared" si="71"/>
        <v>M3</v>
      </c>
      <c r="AA399" s="20" t="str">
        <f t="shared" si="72"/>
        <v>M3</v>
      </c>
    </row>
    <row r="400" spans="10:27" ht="16.5">
      <c r="J400" s="16">
        <v>396</v>
      </c>
      <c r="K400" s="19" t="s">
        <v>32</v>
      </c>
      <c r="L400" s="19" t="s">
        <v>33</v>
      </c>
      <c r="M400" s="19" t="s">
        <v>140</v>
      </c>
      <c r="N400" s="19" t="s">
        <v>43</v>
      </c>
      <c r="O400" s="19" t="s">
        <v>33</v>
      </c>
      <c r="Q400" s="20">
        <f t="shared" si="63"/>
        <v>5</v>
      </c>
      <c r="R400" s="20">
        <f t="shared" si="64"/>
        <v>6</v>
      </c>
      <c r="S400" s="20">
        <f t="shared" si="65"/>
        <v>10</v>
      </c>
      <c r="T400" s="20">
        <f t="shared" si="66"/>
        <v>9</v>
      </c>
      <c r="U400" s="20">
        <f t="shared" si="67"/>
        <v>6</v>
      </c>
      <c r="W400" s="20" t="str">
        <f t="shared" si="68"/>
        <v>M3</v>
      </c>
      <c r="X400" s="20" t="str">
        <f t="shared" si="69"/>
        <v>M4</v>
      </c>
      <c r="Y400" s="20" t="str">
        <f t="shared" si="70"/>
        <v>J</v>
      </c>
      <c r="Z400" s="20" t="str">
        <f t="shared" si="71"/>
        <v>Q</v>
      </c>
      <c r="AA400" s="20" t="str">
        <f t="shared" si="72"/>
        <v>M4</v>
      </c>
    </row>
    <row r="401" spans="10:27" ht="16.5">
      <c r="J401" s="29">
        <v>397</v>
      </c>
      <c r="K401" s="19" t="s">
        <v>44</v>
      </c>
      <c r="L401" s="19" t="s">
        <v>36</v>
      </c>
      <c r="M401" s="19" t="s">
        <v>138</v>
      </c>
      <c r="N401" s="19" t="s">
        <v>33</v>
      </c>
      <c r="O401" s="19" t="s">
        <v>41</v>
      </c>
      <c r="Q401" s="20">
        <f t="shared" si="63"/>
        <v>10</v>
      </c>
      <c r="R401" s="20">
        <f t="shared" si="64"/>
        <v>4</v>
      </c>
      <c r="S401" s="20">
        <f t="shared" si="65"/>
        <v>8</v>
      </c>
      <c r="T401" s="20">
        <f t="shared" si="66"/>
        <v>6</v>
      </c>
      <c r="U401" s="20">
        <f t="shared" si="67"/>
        <v>7</v>
      </c>
      <c r="W401" s="20" t="str">
        <f t="shared" si="68"/>
        <v>J</v>
      </c>
      <c r="X401" s="20" t="str">
        <f t="shared" si="69"/>
        <v>M2</v>
      </c>
      <c r="Y401" s="20" t="str">
        <f t="shared" si="70"/>
        <v>K</v>
      </c>
      <c r="Z401" s="20" t="str">
        <f t="shared" si="71"/>
        <v>M4</v>
      </c>
      <c r="AA401" s="20" t="str">
        <f t="shared" si="72"/>
        <v>A</v>
      </c>
    </row>
    <row r="402" spans="10:27" ht="16.5">
      <c r="J402" s="29">
        <v>398</v>
      </c>
      <c r="K402" s="19" t="s">
        <v>44</v>
      </c>
      <c r="L402" s="19" t="s">
        <v>139</v>
      </c>
      <c r="M402" s="19" t="s">
        <v>35</v>
      </c>
      <c r="N402" s="19" t="s">
        <v>32</v>
      </c>
      <c r="O402" s="19" t="s">
        <v>36</v>
      </c>
      <c r="Q402" s="20">
        <f t="shared" si="63"/>
        <v>10</v>
      </c>
      <c r="R402" s="20">
        <f t="shared" si="64"/>
        <v>9</v>
      </c>
      <c r="S402" s="20">
        <f t="shared" si="65"/>
        <v>3</v>
      </c>
      <c r="T402" s="20">
        <f t="shared" si="66"/>
        <v>5</v>
      </c>
      <c r="U402" s="20">
        <f t="shared" si="67"/>
        <v>4</v>
      </c>
      <c r="W402" s="20" t="str">
        <f t="shared" si="68"/>
        <v>J</v>
      </c>
      <c r="X402" s="20" t="str">
        <f t="shared" si="69"/>
        <v>Q</v>
      </c>
      <c r="Y402" s="20" t="str">
        <f t="shared" si="70"/>
        <v>M1</v>
      </c>
      <c r="Z402" s="20" t="str">
        <f t="shared" si="71"/>
        <v>M3</v>
      </c>
      <c r="AA402" s="20" t="str">
        <f t="shared" si="72"/>
        <v>M2</v>
      </c>
    </row>
    <row r="403" spans="10:27" ht="16.5">
      <c r="J403" s="29">
        <v>399</v>
      </c>
      <c r="K403" s="19" t="s">
        <v>42</v>
      </c>
      <c r="L403" s="19" t="s">
        <v>74</v>
      </c>
      <c r="M403" s="19" t="s">
        <v>72</v>
      </c>
      <c r="N403" s="19" t="s">
        <v>33</v>
      </c>
      <c r="O403" s="19" t="s">
        <v>32</v>
      </c>
      <c r="Q403" s="20">
        <f t="shared" si="63"/>
        <v>8</v>
      </c>
      <c r="R403" s="20">
        <f t="shared" si="64"/>
        <v>16</v>
      </c>
      <c r="S403" s="20">
        <f t="shared" si="65"/>
        <v>15</v>
      </c>
      <c r="T403" s="20">
        <f t="shared" si="66"/>
        <v>6</v>
      </c>
      <c r="U403" s="20">
        <f t="shared" si="67"/>
        <v>5</v>
      </c>
      <c r="W403" s="20" t="str">
        <f t="shared" si="68"/>
        <v>K</v>
      </c>
      <c r="X403" s="20" t="str">
        <f t="shared" si="69"/>
        <v>KG</v>
      </c>
      <c r="Y403" s="20" t="str">
        <f t="shared" si="70"/>
        <v>AG</v>
      </c>
      <c r="Z403" s="20" t="str">
        <f t="shared" si="71"/>
        <v>M4</v>
      </c>
      <c r="AA403" s="20" t="str">
        <f t="shared" si="72"/>
        <v>M3</v>
      </c>
    </row>
  </sheetData>
  <phoneticPr fontId="20" type="noConversion"/>
  <conditionalFormatting sqref="K1:O1048576">
    <cfRule type="cellIs" dxfId="94" priority="1" operator="equal">
      <formula>"JG"</formula>
    </cfRule>
    <cfRule type="cellIs" dxfId="93" priority="2" operator="equal">
      <formula>"QG"</formula>
    </cfRule>
    <cfRule type="cellIs" dxfId="92" priority="3" operator="equal">
      <formula>"KG"</formula>
    </cfRule>
    <cfRule type="cellIs" dxfId="91" priority="4" operator="equal">
      <formula>"AG"</formula>
    </cfRule>
    <cfRule type="cellIs" dxfId="90" priority="5" operator="equal">
      <formula>"M4G"</formula>
    </cfRule>
    <cfRule type="cellIs" dxfId="89" priority="6" operator="equal">
      <formula>"M3G"</formula>
    </cfRule>
    <cfRule type="cellIs" dxfId="88" priority="7" operator="equal">
      <formula>"M2G"</formula>
    </cfRule>
    <cfRule type="cellIs" dxfId="87" priority="8" operator="equal">
      <formula>"M1G"</formula>
    </cfRule>
    <cfRule type="cellIs" dxfId="86" priority="9" operator="equal">
      <formula>"J"</formula>
    </cfRule>
    <cfRule type="cellIs" dxfId="85" priority="10" operator="equal">
      <formula>"Q"</formula>
    </cfRule>
    <cfRule type="cellIs" dxfId="84" priority="11" operator="equal">
      <formula>"K"</formula>
    </cfRule>
    <cfRule type="cellIs" dxfId="83" priority="12" operator="equal">
      <formula>"A"</formula>
    </cfRule>
    <cfRule type="cellIs" dxfId="82" priority="13" operator="equal">
      <formula>"M4"</formula>
    </cfRule>
    <cfRule type="cellIs" dxfId="81" priority="14" operator="equal">
      <formula>"M3"</formula>
    </cfRule>
    <cfRule type="cellIs" dxfId="80" priority="15" operator="equal">
      <formula>"M2"</formula>
    </cfRule>
    <cfRule type="cellIs" dxfId="79" priority="16" operator="equal">
      <formula>"M1"</formula>
    </cfRule>
    <cfRule type="cellIs" dxfId="78" priority="17" operator="equal">
      <formula>"C1"</formula>
    </cfRule>
    <cfRule type="cellIs" dxfId="77" priority="18" operator="equal">
      <formula>"WW1"</formula>
    </cfRule>
    <cfRule type="cellIs" dxfId="76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5" width="11.875" style="13" bestFit="1" customWidth="1" outlineLevel="1"/>
    <col min="26" max="27" width="10.5" style="13" bestFit="1" customWidth="1" outlineLevel="1"/>
    <col min="28" max="28" width="6.125" style="13" customWidth="1"/>
    <col min="29" max="29" width="18.87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99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99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13128</v>
      </c>
    </row>
    <row r="4" spans="1:30" ht="15.95" customHeight="1">
      <c r="A4" s="94" t="s">
        <v>61</v>
      </c>
      <c r="B4" s="48" t="s">
        <v>59</v>
      </c>
      <c r="C4" s="45">
        <f t="shared" ref="C4:C22" si="0">COUNTIF(K:K,$A4)</f>
        <v>0</v>
      </c>
      <c r="D4" s="17">
        <f t="shared" ref="D4:G19" si="1">COUNTIF(L:L,$A4)</f>
        <v>0</v>
      </c>
      <c r="E4" s="17">
        <f t="shared" si="1"/>
        <v>0</v>
      </c>
      <c r="F4" s="17">
        <f t="shared" si="1"/>
        <v>0</v>
      </c>
      <c r="G4" s="17">
        <f t="shared" si="1"/>
        <v>0</v>
      </c>
      <c r="H4" s="68">
        <v>0</v>
      </c>
      <c r="I4" s="54"/>
      <c r="J4" s="16">
        <v>0</v>
      </c>
      <c r="K4" s="211" t="s">
        <v>42</v>
      </c>
      <c r="L4" s="211" t="s">
        <v>64</v>
      </c>
      <c r="M4" s="19" t="s">
        <v>140</v>
      </c>
      <c r="N4" s="211" t="s">
        <v>44</v>
      </c>
      <c r="O4" s="211" t="s">
        <v>44</v>
      </c>
      <c r="P4" s="99"/>
      <c r="Q4" s="20">
        <f>IF(K4="","",VLOOKUP(K4,$A:$H,8,FALSE))</f>
        <v>8</v>
      </c>
      <c r="R4" s="20">
        <f>IF(L4="","",VLOOKUP(L4,$A:$H,8,FALSE))</f>
        <v>11</v>
      </c>
      <c r="S4" s="20">
        <f>IF(M4="","",VLOOKUP(M4,$A:$H,8,FALSE))</f>
        <v>10</v>
      </c>
      <c r="T4" s="20">
        <f>IF(N4="","",VLOOKUP(N4,$A:$H,8,FALSE))</f>
        <v>10</v>
      </c>
      <c r="U4" s="20">
        <f>IF(O4="","",VLOOKUP(O4,$A:$H,8,FALSE))</f>
        <v>10</v>
      </c>
      <c r="W4" s="20" t="str">
        <f>IF(K4="","",VLOOKUP(K4,$A:$H,2,FALSE))</f>
        <v>K</v>
      </c>
      <c r="X4" s="20" t="str">
        <f>IF(L4="","",VLOOKUP(L4,$A:$H,2,FALSE))</f>
        <v>M1G</v>
      </c>
      <c r="Y4" s="20" t="str">
        <f>IF(M4="","",VLOOKUP(M4,$A:$H,2,FALSE))</f>
        <v>J</v>
      </c>
      <c r="Z4" s="20" t="str">
        <f>IF(N4="","",VLOOKUP(N4,$A:$H,2,FALSE))</f>
        <v>J</v>
      </c>
      <c r="AA4" s="20" t="str">
        <f>IF(O4="","",VLOOKUP(O4,$A:$H,2,FALSE))</f>
        <v>J</v>
      </c>
      <c r="AB4" s="55"/>
      <c r="AC4" s="60">
        <v>2</v>
      </c>
      <c r="AD4" s="64">
        <v>2000</v>
      </c>
    </row>
    <row r="5" spans="1:30" ht="15.95" customHeight="1">
      <c r="A5" s="95" t="s">
        <v>62</v>
      </c>
      <c r="B5" s="43" t="s">
        <v>60</v>
      </c>
      <c r="C5" s="46">
        <f t="shared" si="0"/>
        <v>0</v>
      </c>
      <c r="D5" s="21">
        <f t="shared" si="1"/>
        <v>0</v>
      </c>
      <c r="E5" s="21">
        <f t="shared" si="1"/>
        <v>0</v>
      </c>
      <c r="F5" s="21">
        <f t="shared" si="1"/>
        <v>0</v>
      </c>
      <c r="G5" s="21">
        <f t="shared" si="1"/>
        <v>0</v>
      </c>
      <c r="H5" s="49">
        <v>1</v>
      </c>
      <c r="I5" s="54"/>
      <c r="J5" s="16">
        <v>1</v>
      </c>
      <c r="K5" s="19" t="s">
        <v>42</v>
      </c>
      <c r="L5" s="19" t="s">
        <v>212</v>
      </c>
      <c r="M5" s="19" t="s">
        <v>72</v>
      </c>
      <c r="N5" s="211" t="s">
        <v>33</v>
      </c>
      <c r="O5" s="211" t="s">
        <v>43</v>
      </c>
      <c r="P5" s="99"/>
      <c r="Q5" s="20">
        <f t="shared" ref="Q5:Q68" si="2">IF(K5="","",VLOOKUP(K5,$A:$H,8,FALSE))</f>
        <v>8</v>
      </c>
      <c r="R5" s="20">
        <f t="shared" ref="R5:R68" si="3">IF(L5="","",VLOOKUP(L5,$A:$H,8,FALSE))</f>
        <v>3</v>
      </c>
      <c r="S5" s="20">
        <f t="shared" ref="S5:S68" si="4">IF(M5="","",VLOOKUP(M5,$A:$H,8,FALSE))</f>
        <v>15</v>
      </c>
      <c r="T5" s="20">
        <f t="shared" ref="T5:T68" si="5">IF(N5="","",VLOOKUP(N5,$A:$H,8,FALSE))</f>
        <v>6</v>
      </c>
      <c r="U5" s="20">
        <f t="shared" ref="U5:U68" si="6">IF(O5="","",VLOOKUP(O5,$A:$H,8,FALSE))</f>
        <v>9</v>
      </c>
      <c r="W5" s="20" t="str">
        <f t="shared" ref="W5:W68" si="7">IF(K5="","",VLOOKUP(K5,$A:$H,2,FALSE))</f>
        <v>K</v>
      </c>
      <c r="X5" s="20" t="str">
        <f t="shared" ref="X5:X68" si="8">IF(L5="","",VLOOKUP(L5,$A:$H,2,FALSE))</f>
        <v>M1</v>
      </c>
      <c r="Y5" s="20" t="str">
        <f t="shared" ref="Y5:Y68" si="9">IF(M5="","",VLOOKUP(M5,$A:$H,2,FALSE))</f>
        <v>AG</v>
      </c>
      <c r="Z5" s="20" t="str">
        <f t="shared" ref="Z5:Z68" si="10">IF(N5="","",VLOOKUP(N5,$A:$H,2,FALSE))</f>
        <v>M4</v>
      </c>
      <c r="AA5" s="20" t="str">
        <f t="shared" ref="AA5:AA68" si="11">IF(O5="","",VLOOKUP(O5,$A:$H,2,FALSE))</f>
        <v>Q</v>
      </c>
      <c r="AB5" s="55"/>
      <c r="AC5" s="60">
        <v>3</v>
      </c>
      <c r="AD5" s="64">
        <v>500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5</v>
      </c>
      <c r="D6" s="21">
        <f t="shared" si="1"/>
        <v>8</v>
      </c>
      <c r="E6" s="21">
        <f t="shared" si="1"/>
        <v>8</v>
      </c>
      <c r="F6" s="21">
        <f t="shared" si="1"/>
        <v>4</v>
      </c>
      <c r="G6" s="21">
        <f t="shared" si="1"/>
        <v>4</v>
      </c>
      <c r="H6" s="49">
        <v>2</v>
      </c>
      <c r="I6" s="55"/>
      <c r="J6" s="29">
        <v>2</v>
      </c>
      <c r="K6" s="19" t="s">
        <v>43</v>
      </c>
      <c r="L6" s="19" t="s">
        <v>139</v>
      </c>
      <c r="M6" s="19" t="s">
        <v>143</v>
      </c>
      <c r="N6" s="19" t="s">
        <v>64</v>
      </c>
      <c r="O6" s="19" t="s">
        <v>44</v>
      </c>
      <c r="Q6" s="20">
        <f t="shared" si="2"/>
        <v>9</v>
      </c>
      <c r="R6" s="20">
        <f t="shared" si="3"/>
        <v>9</v>
      </c>
      <c r="S6" s="20">
        <f t="shared" si="4"/>
        <v>4</v>
      </c>
      <c r="T6" s="20">
        <f t="shared" si="5"/>
        <v>11</v>
      </c>
      <c r="U6" s="20">
        <f t="shared" si="6"/>
        <v>10</v>
      </c>
      <c r="W6" s="20" t="str">
        <f t="shared" si="7"/>
        <v>Q</v>
      </c>
      <c r="X6" s="20" t="str">
        <f t="shared" si="8"/>
        <v>Q</v>
      </c>
      <c r="Y6" s="20" t="str">
        <f t="shared" si="9"/>
        <v>M2</v>
      </c>
      <c r="Z6" s="20" t="str">
        <f t="shared" si="10"/>
        <v>M1G</v>
      </c>
      <c r="AA6" s="20" t="str">
        <f t="shared" si="11"/>
        <v>J</v>
      </c>
      <c r="AB6" s="55"/>
      <c r="AC6" s="61">
        <v>4</v>
      </c>
      <c r="AD6" s="65">
        <v>200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27</v>
      </c>
      <c r="D7" s="21">
        <f t="shared" si="1"/>
        <v>22</v>
      </c>
      <c r="E7" s="21">
        <f t="shared" si="1"/>
        <v>24</v>
      </c>
      <c r="F7" s="21">
        <f t="shared" si="1"/>
        <v>28</v>
      </c>
      <c r="G7" s="21">
        <f t="shared" si="1"/>
        <v>32</v>
      </c>
      <c r="H7" s="49">
        <v>3</v>
      </c>
      <c r="I7" s="55"/>
      <c r="J7" s="29">
        <v>3</v>
      </c>
      <c r="K7" s="19" t="s">
        <v>41</v>
      </c>
      <c r="L7" s="19" t="s">
        <v>74</v>
      </c>
      <c r="M7" s="19" t="s">
        <v>41</v>
      </c>
      <c r="N7" s="19" t="s">
        <v>41</v>
      </c>
      <c r="O7" s="19" t="s">
        <v>44</v>
      </c>
      <c r="Q7" s="20">
        <f t="shared" si="2"/>
        <v>7</v>
      </c>
      <c r="R7" s="20">
        <f t="shared" si="3"/>
        <v>16</v>
      </c>
      <c r="S7" s="20">
        <f t="shared" si="4"/>
        <v>7</v>
      </c>
      <c r="T7" s="20">
        <f t="shared" si="5"/>
        <v>7</v>
      </c>
      <c r="U7" s="20">
        <f t="shared" si="6"/>
        <v>10</v>
      </c>
      <c r="W7" s="20" t="str">
        <f t="shared" si="7"/>
        <v>A</v>
      </c>
      <c r="X7" s="20" t="str">
        <f t="shared" si="8"/>
        <v>KG</v>
      </c>
      <c r="Y7" s="20" t="str">
        <f t="shared" si="9"/>
        <v>A</v>
      </c>
      <c r="Z7" s="20" t="str">
        <f t="shared" si="10"/>
        <v>A</v>
      </c>
      <c r="AA7" s="20" t="str">
        <f t="shared" si="11"/>
        <v>J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36</v>
      </c>
      <c r="D8" s="21">
        <f t="shared" si="1"/>
        <v>32</v>
      </c>
      <c r="E8" s="21">
        <f t="shared" si="1"/>
        <v>23</v>
      </c>
      <c r="F8" s="21">
        <f t="shared" si="1"/>
        <v>37</v>
      </c>
      <c r="G8" s="21">
        <f t="shared" si="1"/>
        <v>32</v>
      </c>
      <c r="H8" s="49">
        <v>4</v>
      </c>
      <c r="I8" s="56"/>
      <c r="J8" s="29">
        <v>4</v>
      </c>
      <c r="K8" s="19" t="s">
        <v>36</v>
      </c>
      <c r="L8" s="19" t="s">
        <v>139</v>
      </c>
      <c r="M8" s="19" t="s">
        <v>141</v>
      </c>
      <c r="N8" s="19" t="s">
        <v>32</v>
      </c>
      <c r="O8" s="19" t="s">
        <v>44</v>
      </c>
      <c r="Q8" s="20">
        <f t="shared" si="2"/>
        <v>4</v>
      </c>
      <c r="R8" s="20">
        <f t="shared" si="3"/>
        <v>9</v>
      </c>
      <c r="S8" s="20">
        <f t="shared" si="4"/>
        <v>6</v>
      </c>
      <c r="T8" s="20">
        <f t="shared" si="5"/>
        <v>5</v>
      </c>
      <c r="U8" s="20">
        <f t="shared" si="6"/>
        <v>10</v>
      </c>
      <c r="W8" s="20" t="str">
        <f t="shared" si="7"/>
        <v>M2</v>
      </c>
      <c r="X8" s="20" t="str">
        <f t="shared" si="8"/>
        <v>Q</v>
      </c>
      <c r="Y8" s="20" t="str">
        <f t="shared" si="9"/>
        <v>M4</v>
      </c>
      <c r="Z8" s="20" t="str">
        <f t="shared" si="10"/>
        <v>M3</v>
      </c>
      <c r="AA8" s="20" t="str">
        <f t="shared" si="11"/>
        <v>J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32</v>
      </c>
      <c r="D9" s="21">
        <f t="shared" si="1"/>
        <v>26</v>
      </c>
      <c r="E9" s="21">
        <f t="shared" si="1"/>
        <v>35</v>
      </c>
      <c r="F9" s="21">
        <f t="shared" si="1"/>
        <v>26</v>
      </c>
      <c r="G9" s="21">
        <f t="shared" si="1"/>
        <v>62</v>
      </c>
      <c r="H9" s="49">
        <v>5</v>
      </c>
      <c r="J9" s="16">
        <v>5</v>
      </c>
      <c r="K9" s="19" t="s">
        <v>44</v>
      </c>
      <c r="L9" s="19" t="s">
        <v>42</v>
      </c>
      <c r="M9" s="19" t="s">
        <v>70</v>
      </c>
      <c r="N9" s="19" t="s">
        <v>44</v>
      </c>
      <c r="O9" s="19" t="s">
        <v>35</v>
      </c>
      <c r="Q9" s="20">
        <f t="shared" si="2"/>
        <v>10</v>
      </c>
      <c r="R9" s="20">
        <f t="shared" si="3"/>
        <v>8</v>
      </c>
      <c r="S9" s="20">
        <f t="shared" si="4"/>
        <v>14</v>
      </c>
      <c r="T9" s="20">
        <f t="shared" si="5"/>
        <v>10</v>
      </c>
      <c r="U9" s="20">
        <f t="shared" si="6"/>
        <v>3</v>
      </c>
      <c r="W9" s="20" t="str">
        <f t="shared" si="7"/>
        <v>J</v>
      </c>
      <c r="X9" s="20" t="str">
        <f t="shared" si="8"/>
        <v>K</v>
      </c>
      <c r="Y9" s="20" t="str">
        <f t="shared" si="9"/>
        <v>M4G</v>
      </c>
      <c r="Z9" s="20" t="str">
        <f t="shared" si="10"/>
        <v>J</v>
      </c>
      <c r="AA9" s="20" t="str">
        <f t="shared" si="11"/>
        <v>M1</v>
      </c>
      <c r="AB9" s="55"/>
      <c r="AC9" s="49" t="s">
        <v>84</v>
      </c>
    </row>
    <row r="10" spans="1:30" ht="15.95" customHeight="1">
      <c r="A10" s="97" t="s">
        <v>33</v>
      </c>
      <c r="B10" s="43" t="s">
        <v>33</v>
      </c>
      <c r="C10" s="46">
        <f t="shared" si="0"/>
        <v>38</v>
      </c>
      <c r="D10" s="21">
        <f t="shared" si="1"/>
        <v>42</v>
      </c>
      <c r="E10" s="21">
        <f t="shared" si="1"/>
        <v>35</v>
      </c>
      <c r="F10" s="21">
        <f t="shared" si="1"/>
        <v>58</v>
      </c>
      <c r="G10" s="21">
        <f t="shared" si="1"/>
        <v>21</v>
      </c>
      <c r="H10" s="49">
        <v>6</v>
      </c>
      <c r="J10" s="16">
        <v>6</v>
      </c>
      <c r="K10" s="19" t="s">
        <v>43</v>
      </c>
      <c r="L10" s="19" t="s">
        <v>139</v>
      </c>
      <c r="M10" s="19" t="s">
        <v>143</v>
      </c>
      <c r="N10" s="19" t="s">
        <v>41</v>
      </c>
      <c r="O10" s="19" t="s">
        <v>41</v>
      </c>
      <c r="Q10" s="20">
        <f t="shared" si="2"/>
        <v>9</v>
      </c>
      <c r="R10" s="20">
        <f t="shared" si="3"/>
        <v>9</v>
      </c>
      <c r="S10" s="20">
        <f t="shared" si="4"/>
        <v>4</v>
      </c>
      <c r="T10" s="20">
        <f t="shared" si="5"/>
        <v>7</v>
      </c>
      <c r="U10" s="20">
        <f t="shared" si="6"/>
        <v>7</v>
      </c>
      <c r="W10" s="20" t="str">
        <f t="shared" si="7"/>
        <v>Q</v>
      </c>
      <c r="X10" s="20" t="str">
        <f t="shared" si="8"/>
        <v>Q</v>
      </c>
      <c r="Y10" s="20" t="str">
        <f t="shared" si="9"/>
        <v>M2</v>
      </c>
      <c r="Z10" s="20" t="str">
        <f t="shared" si="10"/>
        <v>A</v>
      </c>
      <c r="AA10" s="20" t="str">
        <f t="shared" si="11"/>
        <v>A</v>
      </c>
      <c r="AB10" s="55"/>
      <c r="AC10" s="49" t="s">
        <v>93</v>
      </c>
    </row>
    <row r="11" spans="1:30" ht="15.95" customHeight="1">
      <c r="A11" s="97" t="s">
        <v>41</v>
      </c>
      <c r="B11" s="43" t="s">
        <v>41</v>
      </c>
      <c r="C11" s="46">
        <f t="shared" si="0"/>
        <v>72</v>
      </c>
      <c r="D11" s="21">
        <f t="shared" si="1"/>
        <v>60</v>
      </c>
      <c r="E11" s="21">
        <f t="shared" si="1"/>
        <v>52</v>
      </c>
      <c r="F11" s="21">
        <f t="shared" si="1"/>
        <v>24</v>
      </c>
      <c r="G11" s="21">
        <f t="shared" si="1"/>
        <v>48</v>
      </c>
      <c r="H11" s="49">
        <v>7</v>
      </c>
      <c r="J11" s="29">
        <v>7</v>
      </c>
      <c r="K11" s="19" t="s">
        <v>141</v>
      </c>
      <c r="L11" s="19" t="s">
        <v>78</v>
      </c>
      <c r="M11" s="19" t="s">
        <v>34</v>
      </c>
      <c r="N11" s="19" t="s">
        <v>74</v>
      </c>
      <c r="O11" s="19" t="s">
        <v>44</v>
      </c>
      <c r="Q11" s="20">
        <f t="shared" si="2"/>
        <v>6</v>
      </c>
      <c r="R11" s="20">
        <f t="shared" si="3"/>
        <v>18</v>
      </c>
      <c r="S11" s="20">
        <f t="shared" si="4"/>
        <v>2</v>
      </c>
      <c r="T11" s="20">
        <f t="shared" si="5"/>
        <v>16</v>
      </c>
      <c r="U11" s="20">
        <f t="shared" si="6"/>
        <v>10</v>
      </c>
      <c r="W11" s="20" t="str">
        <f t="shared" si="7"/>
        <v>M4</v>
      </c>
      <c r="X11" s="20" t="str">
        <f t="shared" si="8"/>
        <v>JG</v>
      </c>
      <c r="Y11" s="20" t="str">
        <f t="shared" si="9"/>
        <v>Scatter</v>
      </c>
      <c r="Z11" s="20" t="str">
        <f t="shared" si="10"/>
        <v>KG</v>
      </c>
      <c r="AA11" s="20" t="str">
        <f t="shared" si="11"/>
        <v>J</v>
      </c>
      <c r="AB11" s="55"/>
      <c r="AC11" s="49" t="s">
        <v>94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63</v>
      </c>
      <c r="D12" s="21">
        <f t="shared" si="1"/>
        <v>40</v>
      </c>
      <c r="E12" s="21">
        <f t="shared" si="1"/>
        <v>40</v>
      </c>
      <c r="F12" s="21">
        <f t="shared" si="1"/>
        <v>69</v>
      </c>
      <c r="G12" s="21">
        <f t="shared" si="1"/>
        <v>56</v>
      </c>
      <c r="H12" s="49">
        <v>8</v>
      </c>
      <c r="J12" s="29">
        <v>8</v>
      </c>
      <c r="K12" s="19" t="s">
        <v>32</v>
      </c>
      <c r="L12" s="19" t="s">
        <v>212</v>
      </c>
      <c r="M12" s="19" t="s">
        <v>41</v>
      </c>
      <c r="N12" s="19" t="s">
        <v>41</v>
      </c>
      <c r="O12" s="19" t="s">
        <v>42</v>
      </c>
      <c r="Q12" s="20">
        <f t="shared" si="2"/>
        <v>5</v>
      </c>
      <c r="R12" s="20">
        <f t="shared" si="3"/>
        <v>3</v>
      </c>
      <c r="S12" s="20">
        <f t="shared" si="4"/>
        <v>7</v>
      </c>
      <c r="T12" s="20">
        <f t="shared" si="5"/>
        <v>7</v>
      </c>
      <c r="U12" s="20">
        <f t="shared" si="6"/>
        <v>8</v>
      </c>
      <c r="W12" s="20" t="str">
        <f t="shared" si="7"/>
        <v>M3</v>
      </c>
      <c r="X12" s="20" t="str">
        <f t="shared" si="8"/>
        <v>M1</v>
      </c>
      <c r="Y12" s="20" t="str">
        <f t="shared" si="9"/>
        <v>A</v>
      </c>
      <c r="Z12" s="20" t="str">
        <f t="shared" si="10"/>
        <v>A</v>
      </c>
      <c r="AA12" s="20" t="str">
        <f t="shared" si="11"/>
        <v>K</v>
      </c>
      <c r="AB12" s="55"/>
      <c r="AC12" s="50" t="s">
        <v>95</v>
      </c>
    </row>
    <row r="13" spans="1:30" ht="15.95" customHeight="1">
      <c r="A13" s="97" t="s">
        <v>43</v>
      </c>
      <c r="B13" s="43" t="s">
        <v>43</v>
      </c>
      <c r="C13" s="46">
        <f t="shared" si="0"/>
        <v>63</v>
      </c>
      <c r="D13" s="21">
        <f t="shared" si="1"/>
        <v>32</v>
      </c>
      <c r="E13" s="21">
        <f t="shared" si="1"/>
        <v>57</v>
      </c>
      <c r="F13" s="21">
        <f t="shared" si="1"/>
        <v>60</v>
      </c>
      <c r="G13" s="21">
        <f t="shared" si="1"/>
        <v>60</v>
      </c>
      <c r="H13" s="49">
        <v>9</v>
      </c>
      <c r="J13" s="29">
        <v>9</v>
      </c>
      <c r="K13" s="19" t="s">
        <v>41</v>
      </c>
      <c r="L13" s="19" t="s">
        <v>44</v>
      </c>
      <c r="M13" s="19" t="s">
        <v>64</v>
      </c>
      <c r="N13" s="19" t="s">
        <v>42</v>
      </c>
      <c r="O13" s="19" t="s">
        <v>35</v>
      </c>
      <c r="Q13" s="20">
        <f t="shared" si="2"/>
        <v>7</v>
      </c>
      <c r="R13" s="20">
        <f t="shared" si="3"/>
        <v>10</v>
      </c>
      <c r="S13" s="20">
        <f t="shared" si="4"/>
        <v>11</v>
      </c>
      <c r="T13" s="20">
        <f t="shared" si="5"/>
        <v>8</v>
      </c>
      <c r="U13" s="20">
        <f t="shared" si="6"/>
        <v>3</v>
      </c>
      <c r="W13" s="20" t="str">
        <f t="shared" si="7"/>
        <v>A</v>
      </c>
      <c r="X13" s="20" t="str">
        <f t="shared" si="8"/>
        <v>J</v>
      </c>
      <c r="Y13" s="20" t="str">
        <f t="shared" si="9"/>
        <v>M1G</v>
      </c>
      <c r="Z13" s="20" t="str">
        <f t="shared" si="10"/>
        <v>K</v>
      </c>
      <c r="AA13" s="20" t="str">
        <f t="shared" si="11"/>
        <v>M1</v>
      </c>
      <c r="AB13" s="55"/>
      <c r="AC13" s="50" t="inlineStr">
        <is>
          <t>X20</t>
        </is>
      </c>
    </row>
    <row r="14" spans="1:30" ht="15.95" customHeight="1">
      <c r="A14" s="97" t="s">
        <v>44</v>
      </c>
      <c r="B14" s="43" t="s">
        <v>44</v>
      </c>
      <c r="C14" s="46">
        <f t="shared" si="0"/>
        <v>64</v>
      </c>
      <c r="D14" s="21">
        <f t="shared" si="1"/>
        <v>33</v>
      </c>
      <c r="E14" s="21">
        <f t="shared" si="1"/>
        <v>37</v>
      </c>
      <c r="F14" s="21">
        <f t="shared" si="1"/>
        <v>30</v>
      </c>
      <c r="G14" s="21">
        <f t="shared" si="1"/>
        <v>85</v>
      </c>
      <c r="H14" s="49">
        <v>10</v>
      </c>
      <c r="J14" s="16">
        <v>10</v>
      </c>
      <c r="K14" s="19" t="s">
        <v>43</v>
      </c>
      <c r="L14" s="19" t="s">
        <v>76</v>
      </c>
      <c r="M14" s="19" t="s">
        <v>140</v>
      </c>
      <c r="N14" s="19" t="s">
        <v>36</v>
      </c>
      <c r="O14" s="19" t="s">
        <v>44</v>
      </c>
      <c r="Q14" s="20">
        <f t="shared" si="2"/>
        <v>9</v>
      </c>
      <c r="R14" s="20">
        <f t="shared" si="3"/>
        <v>17</v>
      </c>
      <c r="S14" s="20">
        <f t="shared" si="4"/>
        <v>10</v>
      </c>
      <c r="T14" s="20">
        <f t="shared" si="5"/>
        <v>4</v>
      </c>
      <c r="U14" s="20">
        <f t="shared" si="6"/>
        <v>10</v>
      </c>
      <c r="W14" s="20" t="str">
        <f t="shared" si="7"/>
        <v>Q</v>
      </c>
      <c r="X14" s="20" t="str">
        <f t="shared" si="8"/>
        <v>QG</v>
      </c>
      <c r="Y14" s="20" t="str">
        <f t="shared" si="9"/>
        <v>J</v>
      </c>
      <c r="Z14" s="20" t="str">
        <f t="shared" si="10"/>
        <v>M2</v>
      </c>
      <c r="AA14" s="20" t="str">
        <f t="shared" si="11"/>
        <v>J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1"/>
        <v>2</v>
      </c>
      <c r="E15" s="21">
        <f t="shared" si="1"/>
        <v>3</v>
      </c>
      <c r="F15" s="21">
        <f t="shared" si="1"/>
        <v>3</v>
      </c>
      <c r="G15" s="21">
        <f t="shared" si="1"/>
        <v>0</v>
      </c>
      <c r="H15" s="49">
        <v>11</v>
      </c>
      <c r="J15" s="16">
        <v>11</v>
      </c>
      <c r="K15" s="19" t="s">
        <v>41</v>
      </c>
      <c r="L15" s="19" t="s">
        <v>142</v>
      </c>
      <c r="M15" s="19" t="s">
        <v>43</v>
      </c>
      <c r="N15" s="19" t="s">
        <v>41</v>
      </c>
      <c r="O15" s="19" t="s">
        <v>33</v>
      </c>
      <c r="Q15" s="20">
        <f t="shared" si="2"/>
        <v>7</v>
      </c>
      <c r="R15" s="20">
        <f t="shared" si="3"/>
        <v>5</v>
      </c>
      <c r="S15" s="20">
        <f t="shared" si="4"/>
        <v>9</v>
      </c>
      <c r="T15" s="20">
        <f t="shared" si="5"/>
        <v>7</v>
      </c>
      <c r="U15" s="20">
        <f t="shared" si="6"/>
        <v>6</v>
      </c>
      <c r="W15" s="20" t="str">
        <f t="shared" si="7"/>
        <v>A</v>
      </c>
      <c r="X15" s="20" t="str">
        <f t="shared" si="8"/>
        <v>M3</v>
      </c>
      <c r="Y15" s="20" t="str">
        <f t="shared" si="9"/>
        <v>Q</v>
      </c>
      <c r="Z15" s="20" t="str">
        <f t="shared" si="10"/>
        <v>A</v>
      </c>
      <c r="AA15" s="20" t="str">
        <f t="shared" si="11"/>
        <v>M4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1"/>
        <v>7</v>
      </c>
      <c r="E16" s="21">
        <f t="shared" si="1"/>
        <v>2</v>
      </c>
      <c r="F16" s="21">
        <f t="shared" si="1"/>
        <v>4</v>
      </c>
      <c r="G16" s="21">
        <f t="shared" si="1"/>
        <v>0</v>
      </c>
      <c r="H16" s="49">
        <v>12</v>
      </c>
      <c r="J16" s="29">
        <v>12</v>
      </c>
      <c r="K16" s="19" t="s">
        <v>44</v>
      </c>
      <c r="L16" s="19" t="s">
        <v>64</v>
      </c>
      <c r="M16" s="19" t="s">
        <v>78</v>
      </c>
      <c r="N16" s="19" t="s">
        <v>72</v>
      </c>
      <c r="O16" s="19" t="s">
        <v>32</v>
      </c>
      <c r="Q16" s="20">
        <f t="shared" si="2"/>
        <v>10</v>
      </c>
      <c r="R16" s="20">
        <f t="shared" si="3"/>
        <v>11</v>
      </c>
      <c r="S16" s="20">
        <f t="shared" si="4"/>
        <v>18</v>
      </c>
      <c r="T16" s="20">
        <f t="shared" si="5"/>
        <v>15</v>
      </c>
      <c r="U16" s="20">
        <f t="shared" si="6"/>
        <v>5</v>
      </c>
      <c r="W16" s="20" t="str">
        <f t="shared" si="7"/>
        <v>J</v>
      </c>
      <c r="X16" s="20" t="str">
        <f t="shared" si="8"/>
        <v>M1G</v>
      </c>
      <c r="Y16" s="20" t="str">
        <f t="shared" si="9"/>
        <v>JG</v>
      </c>
      <c r="Z16" s="20" t="str">
        <f t="shared" si="10"/>
        <v>AG</v>
      </c>
      <c r="AA16" s="20" t="str">
        <f t="shared" si="11"/>
        <v>M3</v>
      </c>
    </row>
    <row r="17" spans="1:29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1"/>
        <v>4</v>
      </c>
      <c r="E17" s="21">
        <f t="shared" si="1"/>
        <v>8</v>
      </c>
      <c r="F17" s="21">
        <f t="shared" si="1"/>
        <v>4</v>
      </c>
      <c r="G17" s="21">
        <f t="shared" si="1"/>
        <v>0</v>
      </c>
      <c r="H17" s="49">
        <v>13</v>
      </c>
      <c r="J17" s="29">
        <v>13</v>
      </c>
      <c r="K17" s="19" t="s">
        <v>36</v>
      </c>
      <c r="L17" s="19" t="s">
        <v>42</v>
      </c>
      <c r="M17" s="19" t="s">
        <v>41</v>
      </c>
      <c r="N17" s="19" t="s">
        <v>42</v>
      </c>
      <c r="O17" s="19" t="s">
        <v>44</v>
      </c>
      <c r="Q17" s="20">
        <f t="shared" si="2"/>
        <v>4</v>
      </c>
      <c r="R17" s="20">
        <f t="shared" si="3"/>
        <v>8</v>
      </c>
      <c r="S17" s="20">
        <f t="shared" si="4"/>
        <v>7</v>
      </c>
      <c r="T17" s="20">
        <f t="shared" si="5"/>
        <v>8</v>
      </c>
      <c r="U17" s="20">
        <f t="shared" si="6"/>
        <v>10</v>
      </c>
      <c r="W17" s="20" t="str">
        <f t="shared" si="7"/>
        <v>M2</v>
      </c>
      <c r="X17" s="20" t="str">
        <f t="shared" si="8"/>
        <v>K</v>
      </c>
      <c r="Y17" s="20" t="str">
        <f t="shared" si="9"/>
        <v>A</v>
      </c>
      <c r="Z17" s="20" t="str">
        <f t="shared" si="10"/>
        <v>K</v>
      </c>
      <c r="AA17" s="20" t="str">
        <f t="shared" si="11"/>
        <v>J</v>
      </c>
    </row>
    <row r="18" spans="1:29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1"/>
        <v>16</v>
      </c>
      <c r="E18" s="21">
        <f t="shared" si="1"/>
        <v>8</v>
      </c>
      <c r="F18" s="21">
        <f t="shared" si="1"/>
        <v>9</v>
      </c>
      <c r="G18" s="21">
        <f t="shared" si="1"/>
        <v>0</v>
      </c>
      <c r="H18" s="49">
        <v>14</v>
      </c>
      <c r="J18" s="29">
        <v>14</v>
      </c>
      <c r="K18" s="19" t="s">
        <v>43</v>
      </c>
      <c r="L18" s="19" t="s">
        <v>142</v>
      </c>
      <c r="M18" s="19" t="s">
        <v>140</v>
      </c>
      <c r="N18" s="19" t="s">
        <v>137</v>
      </c>
      <c r="O18" s="19" t="s">
        <v>35</v>
      </c>
      <c r="Q18" s="20">
        <f t="shared" si="2"/>
        <v>9</v>
      </c>
      <c r="R18" s="20">
        <f t="shared" si="3"/>
        <v>5</v>
      </c>
      <c r="S18" s="20">
        <f t="shared" si="4"/>
        <v>10</v>
      </c>
      <c r="T18" s="20">
        <f t="shared" si="5"/>
        <v>7</v>
      </c>
      <c r="U18" s="20">
        <f t="shared" si="6"/>
        <v>3</v>
      </c>
      <c r="W18" s="20" t="str">
        <f t="shared" si="7"/>
        <v>Q</v>
      </c>
      <c r="X18" s="20" t="str">
        <f t="shared" si="8"/>
        <v>M3</v>
      </c>
      <c r="Y18" s="20" t="str">
        <f t="shared" si="9"/>
        <v>J</v>
      </c>
      <c r="Z18" s="20" t="str">
        <f t="shared" si="10"/>
        <v>A</v>
      </c>
      <c r="AA18" s="20" t="str">
        <f t="shared" si="11"/>
        <v>M1</v>
      </c>
    </row>
    <row r="19" spans="1:29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1"/>
        <v>20</v>
      </c>
      <c r="E19" s="21">
        <f t="shared" si="1"/>
        <v>14</v>
      </c>
      <c r="F19" s="21">
        <f t="shared" si="1"/>
        <v>7</v>
      </c>
      <c r="G19" s="21">
        <f t="shared" si="1"/>
        <v>0</v>
      </c>
      <c r="H19" s="49">
        <v>15</v>
      </c>
      <c r="J19" s="16">
        <v>15</v>
      </c>
      <c r="K19" s="19" t="s">
        <v>34</v>
      </c>
      <c r="L19" s="19" t="s">
        <v>139</v>
      </c>
      <c r="M19" s="19" t="s">
        <v>72</v>
      </c>
      <c r="N19" s="19" t="s">
        <v>66</v>
      </c>
      <c r="O19" s="19" t="s">
        <v>44</v>
      </c>
      <c r="Q19" s="20">
        <f t="shared" si="2"/>
        <v>2</v>
      </c>
      <c r="R19" s="20">
        <f t="shared" si="3"/>
        <v>9</v>
      </c>
      <c r="S19" s="20">
        <f t="shared" si="4"/>
        <v>15</v>
      </c>
      <c r="T19" s="20">
        <f t="shared" si="5"/>
        <v>12</v>
      </c>
      <c r="U19" s="20">
        <f t="shared" si="6"/>
        <v>10</v>
      </c>
      <c r="W19" s="20" t="str">
        <f t="shared" si="7"/>
        <v>Scatter</v>
      </c>
      <c r="X19" s="20" t="str">
        <f t="shared" si="8"/>
        <v>Q</v>
      </c>
      <c r="Y19" s="20" t="str">
        <f t="shared" si="9"/>
        <v>AG</v>
      </c>
      <c r="Z19" s="20" t="str">
        <f t="shared" si="10"/>
        <v>M2G</v>
      </c>
      <c r="AA19" s="20" t="str">
        <f t="shared" si="11"/>
        <v>J</v>
      </c>
    </row>
    <row r="20" spans="1:29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ref="D20:G22" si="12">COUNTIF(L:L,$A20)</f>
        <v>16</v>
      </c>
      <c r="E20" s="21">
        <f t="shared" si="12"/>
        <v>16</v>
      </c>
      <c r="F20" s="21">
        <f t="shared" si="12"/>
        <v>17</v>
      </c>
      <c r="G20" s="21">
        <f t="shared" si="12"/>
        <v>0</v>
      </c>
      <c r="H20" s="49">
        <v>16</v>
      </c>
      <c r="J20" s="16">
        <v>16</v>
      </c>
      <c r="K20" s="19" t="s">
        <v>44</v>
      </c>
      <c r="L20" s="19" t="s">
        <v>44</v>
      </c>
      <c r="M20" s="19" t="s">
        <v>41</v>
      </c>
      <c r="N20" s="19" t="s">
        <v>42</v>
      </c>
      <c r="O20" s="19" t="s">
        <v>35</v>
      </c>
      <c r="Q20" s="20">
        <f t="shared" si="2"/>
        <v>10</v>
      </c>
      <c r="R20" s="20">
        <f t="shared" si="3"/>
        <v>10</v>
      </c>
      <c r="S20" s="20">
        <f t="shared" si="4"/>
        <v>7</v>
      </c>
      <c r="T20" s="20">
        <f t="shared" si="5"/>
        <v>8</v>
      </c>
      <c r="U20" s="20">
        <f t="shared" si="6"/>
        <v>3</v>
      </c>
      <c r="W20" s="20" t="str">
        <f t="shared" si="7"/>
        <v>J</v>
      </c>
      <c r="X20" s="20" t="str">
        <f t="shared" si="8"/>
        <v>J</v>
      </c>
      <c r="Y20" s="20" t="str">
        <f t="shared" si="9"/>
        <v>A</v>
      </c>
      <c r="Z20" s="20" t="str">
        <f t="shared" si="10"/>
        <v>K</v>
      </c>
      <c r="AA20" s="20" t="str">
        <f t="shared" si="11"/>
        <v>M1</v>
      </c>
    </row>
    <row r="21" spans="1:29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12"/>
        <v>15</v>
      </c>
      <c r="E21" s="21">
        <f t="shared" si="12"/>
        <v>19</v>
      </c>
      <c r="F21" s="21">
        <f t="shared" si="12"/>
        <v>11</v>
      </c>
      <c r="G21" s="21">
        <f t="shared" si="12"/>
        <v>0</v>
      </c>
      <c r="H21" s="49">
        <v>17</v>
      </c>
      <c r="J21" s="29">
        <v>17</v>
      </c>
      <c r="K21" s="19" t="s">
        <v>41</v>
      </c>
      <c r="L21" s="19" t="s">
        <v>71</v>
      </c>
      <c r="M21" s="19" t="s">
        <v>140</v>
      </c>
      <c r="N21" s="19" t="s">
        <v>42</v>
      </c>
      <c r="O21" s="19" t="s">
        <v>44</v>
      </c>
      <c r="Q21" s="20">
        <f t="shared" si="2"/>
        <v>7</v>
      </c>
      <c r="R21" s="20">
        <f t="shared" si="3"/>
        <v>15</v>
      </c>
      <c r="S21" s="20">
        <f t="shared" si="4"/>
        <v>10</v>
      </c>
      <c r="T21" s="20">
        <f t="shared" si="5"/>
        <v>8</v>
      </c>
      <c r="U21" s="20">
        <f t="shared" si="6"/>
        <v>10</v>
      </c>
      <c r="W21" s="20" t="str">
        <f t="shared" si="7"/>
        <v>A</v>
      </c>
      <c r="X21" s="20" t="str">
        <f t="shared" si="8"/>
        <v>AG</v>
      </c>
      <c r="Y21" s="20" t="str">
        <f t="shared" si="9"/>
        <v>J</v>
      </c>
      <c r="Z21" s="20" t="str">
        <f t="shared" si="10"/>
        <v>K</v>
      </c>
      <c r="AA21" s="20" t="str">
        <f t="shared" si="11"/>
        <v>J</v>
      </c>
    </row>
    <row r="22" spans="1:29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12"/>
        <v>25</v>
      </c>
      <c r="E22" s="22">
        <f t="shared" si="12"/>
        <v>19</v>
      </c>
      <c r="F22" s="22">
        <f t="shared" si="12"/>
        <v>9</v>
      </c>
      <c r="G22" s="22">
        <f t="shared" si="12"/>
        <v>0</v>
      </c>
      <c r="H22" s="50">
        <v>18</v>
      </c>
      <c r="J22" s="29">
        <v>18</v>
      </c>
      <c r="K22" s="19" t="s">
        <v>43</v>
      </c>
      <c r="L22" s="19" t="s">
        <v>138</v>
      </c>
      <c r="M22" s="19" t="s">
        <v>78</v>
      </c>
      <c r="N22" s="19" t="s">
        <v>33</v>
      </c>
      <c r="O22" s="19" t="s">
        <v>36</v>
      </c>
      <c r="Q22" s="20">
        <f t="shared" si="2"/>
        <v>9</v>
      </c>
      <c r="R22" s="20">
        <f t="shared" si="3"/>
        <v>8</v>
      </c>
      <c r="S22" s="20">
        <f t="shared" si="4"/>
        <v>18</v>
      </c>
      <c r="T22" s="20">
        <f t="shared" si="5"/>
        <v>6</v>
      </c>
      <c r="U22" s="20">
        <f t="shared" si="6"/>
        <v>4</v>
      </c>
      <c r="W22" s="20" t="str">
        <f t="shared" si="7"/>
        <v>Q</v>
      </c>
      <c r="X22" s="20" t="str">
        <f t="shared" si="8"/>
        <v>K</v>
      </c>
      <c r="Y22" s="20" t="str">
        <f t="shared" si="9"/>
        <v>JG</v>
      </c>
      <c r="Z22" s="20" t="str">
        <f t="shared" si="10"/>
        <v>M4</v>
      </c>
      <c r="AA22" s="20" t="str">
        <f t="shared" si="11"/>
        <v>M2</v>
      </c>
      <c r="AB22" s="55"/>
    </row>
    <row r="23" spans="1:29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41</v>
      </c>
      <c r="L23" s="19" t="s">
        <v>44</v>
      </c>
      <c r="M23" s="19" t="s">
        <v>140</v>
      </c>
      <c r="N23" s="19" t="s">
        <v>42</v>
      </c>
      <c r="O23" s="19" t="s">
        <v>32</v>
      </c>
      <c r="Q23" s="20">
        <f t="shared" si="2"/>
        <v>7</v>
      </c>
      <c r="R23" s="20">
        <f t="shared" si="3"/>
        <v>10</v>
      </c>
      <c r="S23" s="20">
        <f t="shared" si="4"/>
        <v>10</v>
      </c>
      <c r="T23" s="20">
        <f t="shared" si="5"/>
        <v>8</v>
      </c>
      <c r="U23" s="20">
        <f t="shared" si="6"/>
        <v>5</v>
      </c>
      <c r="W23" s="20" t="str">
        <f t="shared" si="7"/>
        <v>A</v>
      </c>
      <c r="X23" s="20" t="str">
        <f t="shared" si="8"/>
        <v>J</v>
      </c>
      <c r="Y23" s="20" t="str">
        <f t="shared" si="9"/>
        <v>J</v>
      </c>
      <c r="Z23" s="20" t="str">
        <f t="shared" si="10"/>
        <v>K</v>
      </c>
      <c r="AA23" s="20" t="str">
        <f t="shared" si="11"/>
        <v>M3</v>
      </c>
      <c r="AB23" s="55"/>
    </row>
    <row r="24" spans="1:29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35</v>
      </c>
      <c r="L24" s="19" t="s">
        <v>142</v>
      </c>
      <c r="M24" s="19" t="s">
        <v>41</v>
      </c>
      <c r="N24" s="19" t="s">
        <v>74</v>
      </c>
      <c r="O24" s="19" t="s">
        <v>43</v>
      </c>
      <c r="Q24" s="20">
        <f t="shared" si="2"/>
        <v>3</v>
      </c>
      <c r="R24" s="20">
        <f t="shared" si="3"/>
        <v>5</v>
      </c>
      <c r="S24" s="20">
        <f t="shared" si="4"/>
        <v>7</v>
      </c>
      <c r="T24" s="20">
        <f t="shared" si="5"/>
        <v>16</v>
      </c>
      <c r="U24" s="20">
        <f t="shared" si="6"/>
        <v>9</v>
      </c>
      <c r="W24" s="20" t="str">
        <f t="shared" si="7"/>
        <v>M1</v>
      </c>
      <c r="X24" s="20" t="str">
        <f t="shared" si="8"/>
        <v>M3</v>
      </c>
      <c r="Y24" s="20" t="str">
        <f t="shared" si="9"/>
        <v>A</v>
      </c>
      <c r="Z24" s="20" t="str">
        <f t="shared" si="10"/>
        <v>KG</v>
      </c>
      <c r="AA24" s="20" t="str">
        <f t="shared" si="11"/>
        <v>Q</v>
      </c>
      <c r="AB24" s="55"/>
      <c r="AC24" s="93"/>
    </row>
    <row r="25" spans="1:29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33</v>
      </c>
      <c r="L25" s="19" t="s">
        <v>68</v>
      </c>
      <c r="M25" s="19" t="s">
        <v>141</v>
      </c>
      <c r="N25" s="19" t="s">
        <v>137</v>
      </c>
      <c r="O25" s="19" t="s">
        <v>36</v>
      </c>
      <c r="Q25" s="20">
        <f t="shared" si="2"/>
        <v>6</v>
      </c>
      <c r="R25" s="20">
        <f t="shared" si="3"/>
        <v>13</v>
      </c>
      <c r="S25" s="20">
        <f t="shared" si="4"/>
        <v>6</v>
      </c>
      <c r="T25" s="20">
        <f t="shared" si="5"/>
        <v>7</v>
      </c>
      <c r="U25" s="20">
        <f t="shared" si="6"/>
        <v>4</v>
      </c>
      <c r="W25" s="20" t="str">
        <f t="shared" si="7"/>
        <v>M4</v>
      </c>
      <c r="X25" s="20" t="str">
        <f t="shared" si="8"/>
        <v>M3G</v>
      </c>
      <c r="Y25" s="20" t="str">
        <f t="shared" si="9"/>
        <v>M4</v>
      </c>
      <c r="Z25" s="20" t="str">
        <f t="shared" si="10"/>
        <v>A</v>
      </c>
      <c r="AA25" s="20" t="str">
        <f t="shared" si="11"/>
        <v>M2</v>
      </c>
      <c r="AB25" s="55"/>
    </row>
    <row r="26" spans="1:29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41</v>
      </c>
      <c r="L26" s="19" t="s">
        <v>139</v>
      </c>
      <c r="M26" s="19" t="s">
        <v>141</v>
      </c>
      <c r="N26" s="19" t="s">
        <v>43</v>
      </c>
      <c r="O26" s="19" t="s">
        <v>44</v>
      </c>
      <c r="Q26" s="20">
        <f t="shared" si="2"/>
        <v>7</v>
      </c>
      <c r="R26" s="20">
        <f t="shared" si="3"/>
        <v>9</v>
      </c>
      <c r="S26" s="20">
        <f t="shared" si="4"/>
        <v>6</v>
      </c>
      <c r="T26" s="20">
        <f t="shared" si="5"/>
        <v>9</v>
      </c>
      <c r="U26" s="20">
        <f t="shared" si="6"/>
        <v>10</v>
      </c>
      <c r="W26" s="20" t="str">
        <f t="shared" si="7"/>
        <v>A</v>
      </c>
      <c r="X26" s="20" t="str">
        <f t="shared" si="8"/>
        <v>Q</v>
      </c>
      <c r="Y26" s="20" t="str">
        <f t="shared" si="9"/>
        <v>M4</v>
      </c>
      <c r="Z26" s="20" t="str">
        <f t="shared" si="10"/>
        <v>Q</v>
      </c>
      <c r="AA26" s="20" t="str">
        <f t="shared" si="11"/>
        <v>J</v>
      </c>
      <c r="AB26" s="55"/>
    </row>
    <row r="27" spans="1:29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41</v>
      </c>
      <c r="L27" s="19" t="s">
        <v>72</v>
      </c>
      <c r="M27" s="19" t="s">
        <v>41</v>
      </c>
      <c r="N27" s="19" t="s">
        <v>33</v>
      </c>
      <c r="O27" s="19" t="s">
        <v>32</v>
      </c>
      <c r="Q27" s="20">
        <f t="shared" si="2"/>
        <v>7</v>
      </c>
      <c r="R27" s="20">
        <f t="shared" si="3"/>
        <v>15</v>
      </c>
      <c r="S27" s="20">
        <f t="shared" si="4"/>
        <v>7</v>
      </c>
      <c r="T27" s="20">
        <f t="shared" si="5"/>
        <v>6</v>
      </c>
      <c r="U27" s="20">
        <f t="shared" si="6"/>
        <v>5</v>
      </c>
      <c r="W27" s="20" t="str">
        <f t="shared" si="7"/>
        <v>A</v>
      </c>
      <c r="X27" s="20" t="str">
        <f t="shared" si="8"/>
        <v>AG</v>
      </c>
      <c r="Y27" s="20" t="str">
        <f t="shared" si="9"/>
        <v>A</v>
      </c>
      <c r="Z27" s="20" t="str">
        <f t="shared" si="10"/>
        <v>M4</v>
      </c>
      <c r="AA27" s="20" t="str">
        <f t="shared" si="11"/>
        <v>M3</v>
      </c>
      <c r="AB27" s="55"/>
    </row>
    <row r="28" spans="1:29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42</v>
      </c>
      <c r="M28" s="19" t="s">
        <v>70</v>
      </c>
      <c r="N28" s="19" t="s">
        <v>42</v>
      </c>
      <c r="O28" s="19" t="s">
        <v>44</v>
      </c>
      <c r="Q28" s="20">
        <f t="shared" si="2"/>
        <v>8</v>
      </c>
      <c r="R28" s="20">
        <f t="shared" si="3"/>
        <v>8</v>
      </c>
      <c r="S28" s="20">
        <f t="shared" si="4"/>
        <v>14</v>
      </c>
      <c r="T28" s="20">
        <f t="shared" si="5"/>
        <v>8</v>
      </c>
      <c r="U28" s="20">
        <f t="shared" si="6"/>
        <v>10</v>
      </c>
      <c r="W28" s="20" t="str">
        <f t="shared" si="7"/>
        <v>K</v>
      </c>
      <c r="X28" s="20" t="str">
        <f t="shared" si="8"/>
        <v>K</v>
      </c>
      <c r="Y28" s="20" t="str">
        <f t="shared" si="9"/>
        <v>M4G</v>
      </c>
      <c r="Z28" s="20" t="str">
        <f t="shared" si="10"/>
        <v>K</v>
      </c>
      <c r="AA28" s="20" t="str">
        <f t="shared" si="11"/>
        <v>J</v>
      </c>
      <c r="AB28" s="55"/>
    </row>
    <row r="29" spans="1:29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36</v>
      </c>
      <c r="L29" s="19" t="s">
        <v>76</v>
      </c>
      <c r="M29" s="19" t="s">
        <v>140</v>
      </c>
      <c r="N29" s="19" t="s">
        <v>44</v>
      </c>
      <c r="O29" s="19" t="s">
        <v>32</v>
      </c>
      <c r="Q29" s="20">
        <f t="shared" si="2"/>
        <v>4</v>
      </c>
      <c r="R29" s="20">
        <f t="shared" si="3"/>
        <v>17</v>
      </c>
      <c r="S29" s="20">
        <f t="shared" si="4"/>
        <v>10</v>
      </c>
      <c r="T29" s="20">
        <f t="shared" si="5"/>
        <v>10</v>
      </c>
      <c r="U29" s="20">
        <f t="shared" si="6"/>
        <v>5</v>
      </c>
      <c r="W29" s="20" t="str">
        <f t="shared" si="7"/>
        <v>M2</v>
      </c>
      <c r="X29" s="20" t="str">
        <f t="shared" si="8"/>
        <v>QG</v>
      </c>
      <c r="Y29" s="20" t="str">
        <f t="shared" si="9"/>
        <v>J</v>
      </c>
      <c r="Z29" s="20" t="str">
        <f t="shared" si="10"/>
        <v>J</v>
      </c>
      <c r="AA29" s="20" t="str">
        <f t="shared" si="11"/>
        <v>M3</v>
      </c>
      <c r="AB29" s="55"/>
    </row>
    <row r="30" spans="1:29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35</v>
      </c>
      <c r="L30" s="19" t="s">
        <v>33</v>
      </c>
      <c r="M30" s="19" t="s">
        <v>140</v>
      </c>
      <c r="N30" s="19" t="s">
        <v>35</v>
      </c>
      <c r="O30" s="19" t="s">
        <v>32</v>
      </c>
      <c r="Q30" s="20">
        <f t="shared" si="2"/>
        <v>3</v>
      </c>
      <c r="R30" s="20">
        <f t="shared" si="3"/>
        <v>6</v>
      </c>
      <c r="S30" s="20">
        <f t="shared" si="4"/>
        <v>10</v>
      </c>
      <c r="T30" s="20">
        <f t="shared" si="5"/>
        <v>3</v>
      </c>
      <c r="U30" s="20">
        <f t="shared" si="6"/>
        <v>5</v>
      </c>
      <c r="W30" s="20" t="str">
        <f t="shared" si="7"/>
        <v>M1</v>
      </c>
      <c r="X30" s="20" t="str">
        <f t="shared" si="8"/>
        <v>M4</v>
      </c>
      <c r="Y30" s="20" t="str">
        <f t="shared" si="9"/>
        <v>J</v>
      </c>
      <c r="Z30" s="20" t="str">
        <f t="shared" si="10"/>
        <v>M1</v>
      </c>
      <c r="AA30" s="20" t="str">
        <f t="shared" si="11"/>
        <v>M3</v>
      </c>
      <c r="AB30" s="55"/>
    </row>
    <row r="31" spans="1:29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43</v>
      </c>
      <c r="L31" s="19" t="s">
        <v>140</v>
      </c>
      <c r="M31" s="19" t="s">
        <v>78</v>
      </c>
      <c r="N31" s="19" t="s">
        <v>44</v>
      </c>
      <c r="O31" s="19" t="s">
        <v>33</v>
      </c>
      <c r="Q31" s="20">
        <f t="shared" si="2"/>
        <v>9</v>
      </c>
      <c r="R31" s="20">
        <f t="shared" si="3"/>
        <v>10</v>
      </c>
      <c r="S31" s="20">
        <f t="shared" si="4"/>
        <v>18</v>
      </c>
      <c r="T31" s="20">
        <f t="shared" si="5"/>
        <v>10</v>
      </c>
      <c r="U31" s="20">
        <f t="shared" si="6"/>
        <v>6</v>
      </c>
      <c r="W31" s="20" t="str">
        <f t="shared" si="7"/>
        <v>Q</v>
      </c>
      <c r="X31" s="20" t="str">
        <f t="shared" si="8"/>
        <v>J</v>
      </c>
      <c r="Y31" s="20" t="str">
        <f t="shared" si="9"/>
        <v>JG</v>
      </c>
      <c r="Z31" s="20" t="str">
        <f t="shared" si="10"/>
        <v>J</v>
      </c>
      <c r="AA31" s="20" t="str">
        <f t="shared" si="11"/>
        <v>M4</v>
      </c>
      <c r="AB31" s="55"/>
    </row>
    <row r="32" spans="1:29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42</v>
      </c>
      <c r="L32" s="19" t="s">
        <v>74</v>
      </c>
      <c r="M32" s="19" t="s">
        <v>35</v>
      </c>
      <c r="N32" s="19" t="s">
        <v>78</v>
      </c>
      <c r="O32" s="19" t="s">
        <v>44</v>
      </c>
      <c r="Q32" s="20">
        <f t="shared" si="2"/>
        <v>8</v>
      </c>
      <c r="R32" s="20">
        <f t="shared" si="3"/>
        <v>16</v>
      </c>
      <c r="S32" s="20">
        <f t="shared" si="4"/>
        <v>3</v>
      </c>
      <c r="T32" s="20">
        <f t="shared" si="5"/>
        <v>18</v>
      </c>
      <c r="U32" s="20">
        <f t="shared" si="6"/>
        <v>10</v>
      </c>
      <c r="W32" s="20" t="str">
        <f t="shared" si="7"/>
        <v>K</v>
      </c>
      <c r="X32" s="20" t="str">
        <f t="shared" si="8"/>
        <v>KG</v>
      </c>
      <c r="Y32" s="20" t="str">
        <f t="shared" si="9"/>
        <v>M1</v>
      </c>
      <c r="Z32" s="20" t="str">
        <f t="shared" si="10"/>
        <v>JG</v>
      </c>
      <c r="AA32" s="20" t="str">
        <f t="shared" si="11"/>
        <v>J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41</v>
      </c>
      <c r="L33" s="19" t="s">
        <v>142</v>
      </c>
      <c r="M33" s="19" t="s">
        <v>141</v>
      </c>
      <c r="N33" s="19" t="s">
        <v>43</v>
      </c>
      <c r="O33" s="19" t="s">
        <v>44</v>
      </c>
      <c r="Q33" s="20">
        <f t="shared" si="2"/>
        <v>7</v>
      </c>
      <c r="R33" s="20">
        <f t="shared" si="3"/>
        <v>5</v>
      </c>
      <c r="S33" s="20">
        <f t="shared" si="4"/>
        <v>6</v>
      </c>
      <c r="T33" s="20">
        <f t="shared" si="5"/>
        <v>9</v>
      </c>
      <c r="U33" s="20">
        <f t="shared" si="6"/>
        <v>10</v>
      </c>
      <c r="W33" s="20" t="str">
        <f t="shared" si="7"/>
        <v>A</v>
      </c>
      <c r="X33" s="20" t="str">
        <f t="shared" si="8"/>
        <v>M3</v>
      </c>
      <c r="Y33" s="20" t="str">
        <f t="shared" si="9"/>
        <v>M4</v>
      </c>
      <c r="Z33" s="20" t="str">
        <f t="shared" si="10"/>
        <v>Q</v>
      </c>
      <c r="AA33" s="20" t="str">
        <f t="shared" si="11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32</v>
      </c>
      <c r="L34" s="19" t="s">
        <v>66</v>
      </c>
      <c r="M34" s="19" t="s">
        <v>41</v>
      </c>
      <c r="N34" s="19" t="s">
        <v>36</v>
      </c>
      <c r="O34" s="19" t="s">
        <v>32</v>
      </c>
      <c r="Q34" s="20">
        <f t="shared" si="2"/>
        <v>5</v>
      </c>
      <c r="R34" s="20">
        <f t="shared" si="3"/>
        <v>12</v>
      </c>
      <c r="S34" s="20">
        <f t="shared" si="4"/>
        <v>7</v>
      </c>
      <c r="T34" s="20">
        <f t="shared" si="5"/>
        <v>4</v>
      </c>
      <c r="U34" s="20">
        <f t="shared" si="6"/>
        <v>5</v>
      </c>
      <c r="W34" s="20" t="str">
        <f t="shared" si="7"/>
        <v>M3</v>
      </c>
      <c r="X34" s="20" t="str">
        <f t="shared" si="8"/>
        <v>M2G</v>
      </c>
      <c r="Y34" s="20" t="str">
        <f t="shared" si="9"/>
        <v>A</v>
      </c>
      <c r="Z34" s="20" t="str">
        <f t="shared" si="10"/>
        <v>M2</v>
      </c>
      <c r="AA34" s="20" t="str">
        <f t="shared" si="11"/>
        <v>M3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139</v>
      </c>
      <c r="M35" s="19" t="s">
        <v>70</v>
      </c>
      <c r="N35" s="19" t="s">
        <v>78</v>
      </c>
      <c r="O35" s="19" t="s">
        <v>43</v>
      </c>
      <c r="Q35" s="20">
        <f t="shared" si="2"/>
        <v>10</v>
      </c>
      <c r="R35" s="20">
        <f t="shared" si="3"/>
        <v>9</v>
      </c>
      <c r="S35" s="20">
        <f t="shared" si="4"/>
        <v>14</v>
      </c>
      <c r="T35" s="20">
        <f t="shared" si="5"/>
        <v>18</v>
      </c>
      <c r="U35" s="20">
        <f t="shared" si="6"/>
        <v>9</v>
      </c>
      <c r="W35" s="20" t="str">
        <f t="shared" si="7"/>
        <v>J</v>
      </c>
      <c r="X35" s="20" t="str">
        <f t="shared" si="8"/>
        <v>Q</v>
      </c>
      <c r="Y35" s="20" t="str">
        <f t="shared" si="9"/>
        <v>M4G</v>
      </c>
      <c r="Z35" s="20" t="str">
        <f t="shared" si="10"/>
        <v>JG</v>
      </c>
      <c r="AA35" s="20" t="str">
        <f t="shared" si="11"/>
        <v>Q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78</v>
      </c>
      <c r="M36" s="19" t="s">
        <v>41</v>
      </c>
      <c r="N36" s="19" t="s">
        <v>43</v>
      </c>
      <c r="O36" s="19" t="s">
        <v>35</v>
      </c>
      <c r="Q36" s="20">
        <f t="shared" si="2"/>
        <v>10</v>
      </c>
      <c r="R36" s="20">
        <f t="shared" si="3"/>
        <v>18</v>
      </c>
      <c r="S36" s="20">
        <f t="shared" si="4"/>
        <v>7</v>
      </c>
      <c r="T36" s="20">
        <f t="shared" si="5"/>
        <v>9</v>
      </c>
      <c r="U36" s="20">
        <f t="shared" si="6"/>
        <v>3</v>
      </c>
      <c r="W36" s="20" t="str">
        <f t="shared" si="7"/>
        <v>J</v>
      </c>
      <c r="X36" s="20" t="str">
        <f t="shared" si="8"/>
        <v>JG</v>
      </c>
      <c r="Y36" s="20" t="str">
        <f t="shared" si="9"/>
        <v>A</v>
      </c>
      <c r="Z36" s="20" t="str">
        <f t="shared" si="10"/>
        <v>Q</v>
      </c>
      <c r="AA36" s="20" t="str">
        <f t="shared" si="11"/>
        <v>M1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139</v>
      </c>
      <c r="L37" s="19" t="s">
        <v>139</v>
      </c>
      <c r="M37" s="19" t="s">
        <v>141</v>
      </c>
      <c r="N37" s="19" t="s">
        <v>33</v>
      </c>
      <c r="O37" s="19" t="s">
        <v>43</v>
      </c>
      <c r="Q37" s="20">
        <f t="shared" si="2"/>
        <v>9</v>
      </c>
      <c r="R37" s="20">
        <f t="shared" si="3"/>
        <v>9</v>
      </c>
      <c r="S37" s="20">
        <f t="shared" si="4"/>
        <v>6</v>
      </c>
      <c r="T37" s="20">
        <f t="shared" si="5"/>
        <v>6</v>
      </c>
      <c r="U37" s="20">
        <f t="shared" si="6"/>
        <v>9</v>
      </c>
      <c r="W37" s="20" t="str">
        <f t="shared" si="7"/>
        <v>Q</v>
      </c>
      <c r="X37" s="20" t="str">
        <f t="shared" si="8"/>
        <v>Q</v>
      </c>
      <c r="Y37" s="20" t="str">
        <f t="shared" si="9"/>
        <v>M4</v>
      </c>
      <c r="Z37" s="20" t="str">
        <f t="shared" si="10"/>
        <v>M4</v>
      </c>
      <c r="AA37" s="20" t="str">
        <f t="shared" si="11"/>
        <v>Q</v>
      </c>
    </row>
    <row r="38" spans="1:28" ht="16.5" customHeight="1">
      <c r="H38" s="25"/>
      <c r="J38" s="29">
        <v>34</v>
      </c>
      <c r="K38" s="19" t="s">
        <v>32</v>
      </c>
      <c r="L38" s="19" t="s">
        <v>76</v>
      </c>
      <c r="M38" s="19" t="s">
        <v>76</v>
      </c>
      <c r="N38" s="19" t="s">
        <v>43</v>
      </c>
      <c r="O38" s="19" t="s">
        <v>44</v>
      </c>
      <c r="Q38" s="20">
        <f t="shared" si="2"/>
        <v>5</v>
      </c>
      <c r="R38" s="20">
        <f t="shared" si="3"/>
        <v>17</v>
      </c>
      <c r="S38" s="20">
        <f t="shared" si="4"/>
        <v>17</v>
      </c>
      <c r="T38" s="20">
        <f t="shared" si="5"/>
        <v>9</v>
      </c>
      <c r="U38" s="20">
        <f t="shared" si="6"/>
        <v>10</v>
      </c>
      <c r="W38" s="20" t="str">
        <f t="shared" si="7"/>
        <v>M3</v>
      </c>
      <c r="X38" s="20" t="str">
        <f t="shared" si="8"/>
        <v>QG</v>
      </c>
      <c r="Y38" s="20" t="str">
        <f t="shared" si="9"/>
        <v>QG</v>
      </c>
      <c r="Z38" s="20" t="str">
        <f t="shared" si="10"/>
        <v>Q</v>
      </c>
      <c r="AA38" s="20" t="str">
        <f t="shared" si="11"/>
        <v>J</v>
      </c>
    </row>
    <row r="39" spans="1:28" ht="16.5" customHeight="1">
      <c r="H39" s="25"/>
      <c r="J39" s="16">
        <v>35</v>
      </c>
      <c r="K39" s="19" t="s">
        <v>36</v>
      </c>
      <c r="L39" s="19" t="s">
        <v>41</v>
      </c>
      <c r="M39" s="19" t="s">
        <v>43</v>
      </c>
      <c r="N39" s="19" t="s">
        <v>35</v>
      </c>
      <c r="O39" s="19" t="s">
        <v>42</v>
      </c>
      <c r="Q39" s="20">
        <f t="shared" si="2"/>
        <v>4</v>
      </c>
      <c r="R39" s="20">
        <f t="shared" si="3"/>
        <v>7</v>
      </c>
      <c r="S39" s="20">
        <f t="shared" si="4"/>
        <v>9</v>
      </c>
      <c r="T39" s="20">
        <f t="shared" si="5"/>
        <v>3</v>
      </c>
      <c r="U39" s="20">
        <f t="shared" si="6"/>
        <v>8</v>
      </c>
      <c r="W39" s="20" t="str">
        <f t="shared" si="7"/>
        <v>M2</v>
      </c>
      <c r="X39" s="20" t="str">
        <f t="shared" si="8"/>
        <v>A</v>
      </c>
      <c r="Y39" s="20" t="str">
        <f t="shared" si="9"/>
        <v>Q</v>
      </c>
      <c r="Z39" s="20" t="str">
        <f t="shared" si="10"/>
        <v>M1</v>
      </c>
      <c r="AA39" s="20" t="str">
        <f t="shared" si="11"/>
        <v>K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78</v>
      </c>
      <c r="M40" s="19" t="s">
        <v>35</v>
      </c>
      <c r="N40" s="19" t="s">
        <v>36</v>
      </c>
      <c r="O40" s="19" t="s">
        <v>32</v>
      </c>
      <c r="Q40" s="20">
        <f t="shared" si="2"/>
        <v>7</v>
      </c>
      <c r="R40" s="20">
        <f t="shared" si="3"/>
        <v>18</v>
      </c>
      <c r="S40" s="20">
        <f t="shared" si="4"/>
        <v>3</v>
      </c>
      <c r="T40" s="20">
        <f t="shared" si="5"/>
        <v>4</v>
      </c>
      <c r="U40" s="20">
        <f t="shared" si="6"/>
        <v>5</v>
      </c>
      <c r="W40" s="20" t="str">
        <f t="shared" si="7"/>
        <v>A</v>
      </c>
      <c r="X40" s="20" t="str">
        <f t="shared" si="8"/>
        <v>JG</v>
      </c>
      <c r="Y40" s="20" t="str">
        <f t="shared" si="9"/>
        <v>M1</v>
      </c>
      <c r="Z40" s="20" t="str">
        <f t="shared" si="10"/>
        <v>M2</v>
      </c>
      <c r="AA40" s="20" t="str">
        <f t="shared" si="11"/>
        <v>M3</v>
      </c>
    </row>
    <row r="41" spans="1:28" ht="16.5" customHeight="1">
      <c r="H41" s="25"/>
      <c r="J41" s="29">
        <v>37</v>
      </c>
      <c r="K41" s="19" t="s">
        <v>41</v>
      </c>
      <c r="L41" s="19" t="s">
        <v>42</v>
      </c>
      <c r="M41" s="19" t="s">
        <v>41</v>
      </c>
      <c r="N41" s="19" t="s">
        <v>33</v>
      </c>
      <c r="O41" s="19" t="s">
        <v>41</v>
      </c>
      <c r="Q41" s="20">
        <f t="shared" si="2"/>
        <v>7</v>
      </c>
      <c r="R41" s="20">
        <f t="shared" si="3"/>
        <v>8</v>
      </c>
      <c r="S41" s="20">
        <f t="shared" si="4"/>
        <v>7</v>
      </c>
      <c r="T41" s="20">
        <f t="shared" si="5"/>
        <v>6</v>
      </c>
      <c r="U41" s="20">
        <f t="shared" si="6"/>
        <v>7</v>
      </c>
      <c r="W41" s="20" t="str">
        <f t="shared" si="7"/>
        <v>A</v>
      </c>
      <c r="X41" s="20" t="str">
        <f t="shared" si="8"/>
        <v>K</v>
      </c>
      <c r="Y41" s="20" t="str">
        <f t="shared" si="9"/>
        <v>A</v>
      </c>
      <c r="Z41" s="20" t="str">
        <f t="shared" si="10"/>
        <v>M4</v>
      </c>
      <c r="AA41" s="20" t="str">
        <f t="shared" si="11"/>
        <v>A</v>
      </c>
    </row>
    <row r="42" spans="1:28" ht="16.5" customHeight="1">
      <c r="H42" s="25"/>
      <c r="J42" s="29">
        <v>38</v>
      </c>
      <c r="K42" s="19" t="s">
        <v>43</v>
      </c>
      <c r="L42" s="19" t="s">
        <v>70</v>
      </c>
      <c r="M42" s="19" t="s">
        <v>72</v>
      </c>
      <c r="N42" s="19" t="s">
        <v>33</v>
      </c>
      <c r="O42" s="19" t="s">
        <v>44</v>
      </c>
      <c r="Q42" s="20">
        <f t="shared" si="2"/>
        <v>9</v>
      </c>
      <c r="R42" s="20">
        <f t="shared" si="3"/>
        <v>14</v>
      </c>
      <c r="S42" s="20">
        <f t="shared" si="4"/>
        <v>15</v>
      </c>
      <c r="T42" s="20">
        <f t="shared" si="5"/>
        <v>6</v>
      </c>
      <c r="U42" s="20">
        <f t="shared" si="6"/>
        <v>10</v>
      </c>
      <c r="W42" s="20" t="str">
        <f t="shared" si="7"/>
        <v>Q</v>
      </c>
      <c r="X42" s="20" t="str">
        <f t="shared" si="8"/>
        <v>M4G</v>
      </c>
      <c r="Y42" s="20" t="str">
        <f t="shared" si="9"/>
        <v>AG</v>
      </c>
      <c r="Z42" s="20" t="str">
        <f t="shared" si="10"/>
        <v>M4</v>
      </c>
      <c r="AA42" s="20" t="str">
        <f t="shared" si="11"/>
        <v>J</v>
      </c>
    </row>
    <row r="43" spans="1:28" ht="16.5" customHeight="1">
      <c r="H43" s="25"/>
      <c r="J43" s="29">
        <v>39</v>
      </c>
      <c r="K43" s="19" t="s">
        <v>140</v>
      </c>
      <c r="L43" s="19" t="s">
        <v>139</v>
      </c>
      <c r="M43" s="19" t="s">
        <v>43</v>
      </c>
      <c r="N43" s="19" t="s">
        <v>44</v>
      </c>
      <c r="O43" s="19" t="s">
        <v>44</v>
      </c>
      <c r="Q43" s="20">
        <f t="shared" si="2"/>
        <v>10</v>
      </c>
      <c r="R43" s="20">
        <f t="shared" si="3"/>
        <v>9</v>
      </c>
      <c r="S43" s="20">
        <f t="shared" si="4"/>
        <v>9</v>
      </c>
      <c r="T43" s="20">
        <f t="shared" si="5"/>
        <v>10</v>
      </c>
      <c r="U43" s="20">
        <f t="shared" si="6"/>
        <v>10</v>
      </c>
      <c r="W43" s="20" t="str">
        <f t="shared" si="7"/>
        <v>J</v>
      </c>
      <c r="X43" s="20" t="str">
        <f t="shared" si="8"/>
        <v>Q</v>
      </c>
      <c r="Y43" s="20" t="str">
        <f t="shared" si="9"/>
        <v>Q</v>
      </c>
      <c r="Z43" s="20" t="str">
        <f t="shared" si="10"/>
        <v>J</v>
      </c>
      <c r="AA43" s="20" t="str">
        <f t="shared" si="11"/>
        <v>J</v>
      </c>
    </row>
    <row r="44" spans="1:28" ht="16.5" customHeight="1">
      <c r="J44" s="16">
        <v>40</v>
      </c>
      <c r="K44" s="19" t="s">
        <v>138</v>
      </c>
      <c r="L44" s="19" t="s">
        <v>212</v>
      </c>
      <c r="M44" s="19" t="s">
        <v>141</v>
      </c>
      <c r="N44" s="19" t="s">
        <v>36</v>
      </c>
      <c r="O44" s="19" t="s">
        <v>35</v>
      </c>
      <c r="Q44" s="20">
        <f t="shared" si="2"/>
        <v>8</v>
      </c>
      <c r="R44" s="20">
        <f t="shared" si="3"/>
        <v>3</v>
      </c>
      <c r="S44" s="20">
        <f t="shared" si="4"/>
        <v>6</v>
      </c>
      <c r="T44" s="20">
        <f t="shared" si="5"/>
        <v>4</v>
      </c>
      <c r="U44" s="20">
        <f t="shared" si="6"/>
        <v>3</v>
      </c>
      <c r="W44" s="20" t="str">
        <f t="shared" si="7"/>
        <v>K</v>
      </c>
      <c r="X44" s="20" t="str">
        <f t="shared" si="8"/>
        <v>M1</v>
      </c>
      <c r="Y44" s="20" t="str">
        <f t="shared" si="9"/>
        <v>M4</v>
      </c>
      <c r="Z44" s="20" t="str">
        <f t="shared" si="10"/>
        <v>M2</v>
      </c>
      <c r="AA44" s="20" t="str">
        <f t="shared" si="11"/>
        <v>M1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42</v>
      </c>
      <c r="O45" s="19" t="s">
        <v>43</v>
      </c>
      <c r="Q45" s="20">
        <f t="shared" si="2"/>
        <v>10</v>
      </c>
      <c r="R45" s="20">
        <f t="shared" si="3"/>
        <v>8</v>
      </c>
      <c r="S45" s="20">
        <f t="shared" si="4"/>
        <v>5</v>
      </c>
      <c r="T45" s="20">
        <f t="shared" si="5"/>
        <v>8</v>
      </c>
      <c r="U45" s="20">
        <f t="shared" si="6"/>
        <v>9</v>
      </c>
      <c r="W45" s="20" t="str">
        <f t="shared" si="7"/>
        <v>J</v>
      </c>
      <c r="X45" s="20" t="str">
        <f t="shared" si="8"/>
        <v>K</v>
      </c>
      <c r="Y45" s="20" t="str">
        <f t="shared" si="9"/>
        <v>M3</v>
      </c>
      <c r="Z45" s="20" t="str">
        <f t="shared" si="10"/>
        <v>K</v>
      </c>
      <c r="AA45" s="20" t="str">
        <f t="shared" si="11"/>
        <v>Q</v>
      </c>
    </row>
    <row r="46" spans="1:28" ht="16.5" customHeight="1">
      <c r="J46" s="29">
        <v>42</v>
      </c>
      <c r="K46" s="19" t="s">
        <v>33</v>
      </c>
      <c r="L46" s="19" t="s">
        <v>66</v>
      </c>
      <c r="M46" s="19" t="s">
        <v>141</v>
      </c>
      <c r="N46" s="19" t="s">
        <v>35</v>
      </c>
      <c r="O46" s="19" t="s">
        <v>43</v>
      </c>
      <c r="Q46" s="20">
        <f t="shared" si="2"/>
        <v>6</v>
      </c>
      <c r="R46" s="20">
        <f t="shared" si="3"/>
        <v>12</v>
      </c>
      <c r="S46" s="20">
        <f t="shared" si="4"/>
        <v>6</v>
      </c>
      <c r="T46" s="20">
        <f t="shared" si="5"/>
        <v>3</v>
      </c>
      <c r="U46" s="20">
        <f t="shared" si="6"/>
        <v>9</v>
      </c>
      <c r="W46" s="20" t="str">
        <f t="shared" si="7"/>
        <v>M4</v>
      </c>
      <c r="X46" s="20" t="str">
        <f t="shared" si="8"/>
        <v>M2G</v>
      </c>
      <c r="Y46" s="20" t="str">
        <f t="shared" si="9"/>
        <v>M4</v>
      </c>
      <c r="Z46" s="20" t="str">
        <f t="shared" si="10"/>
        <v>M1</v>
      </c>
      <c r="AA46" s="20" t="str">
        <f t="shared" si="11"/>
        <v>Q</v>
      </c>
    </row>
    <row r="47" spans="1:28" ht="16.5" customHeight="1">
      <c r="J47" s="29">
        <v>43</v>
      </c>
      <c r="K47" s="19" t="s">
        <v>41</v>
      </c>
      <c r="L47" s="19" t="s">
        <v>41</v>
      </c>
      <c r="M47" s="19" t="s">
        <v>71</v>
      </c>
      <c r="N47" s="19" t="s">
        <v>137</v>
      </c>
      <c r="O47" s="19" t="s">
        <v>44</v>
      </c>
      <c r="Q47" s="20">
        <f t="shared" si="2"/>
        <v>7</v>
      </c>
      <c r="R47" s="20">
        <f t="shared" si="3"/>
        <v>7</v>
      </c>
      <c r="S47" s="20">
        <f t="shared" si="4"/>
        <v>15</v>
      </c>
      <c r="T47" s="20">
        <f t="shared" si="5"/>
        <v>7</v>
      </c>
      <c r="U47" s="20">
        <f t="shared" si="6"/>
        <v>10</v>
      </c>
      <c r="W47" s="20" t="str">
        <f t="shared" si="7"/>
        <v>A</v>
      </c>
      <c r="X47" s="20" t="str">
        <f t="shared" si="8"/>
        <v>A</v>
      </c>
      <c r="Y47" s="20" t="str">
        <f t="shared" si="9"/>
        <v>AG</v>
      </c>
      <c r="Z47" s="20" t="str">
        <f t="shared" si="10"/>
        <v>A</v>
      </c>
      <c r="AA47" s="20" t="str">
        <f t="shared" si="11"/>
        <v>J</v>
      </c>
    </row>
    <row r="48" spans="1:28" ht="16.5" customHeight="1">
      <c r="J48" s="29">
        <v>44</v>
      </c>
      <c r="K48" s="19" t="s">
        <v>44</v>
      </c>
      <c r="L48" s="19" t="s">
        <v>44</v>
      </c>
      <c r="M48" s="19" t="s">
        <v>141</v>
      </c>
      <c r="N48" s="19" t="s">
        <v>67</v>
      </c>
      <c r="O48" s="19" t="s">
        <v>43</v>
      </c>
      <c r="Q48" s="20">
        <f t="shared" si="2"/>
        <v>10</v>
      </c>
      <c r="R48" s="20">
        <f t="shared" si="3"/>
        <v>10</v>
      </c>
      <c r="S48" s="20">
        <f t="shared" si="4"/>
        <v>6</v>
      </c>
      <c r="T48" s="20">
        <f t="shared" si="5"/>
        <v>13</v>
      </c>
      <c r="U48" s="20">
        <f t="shared" si="6"/>
        <v>9</v>
      </c>
      <c r="W48" s="20" t="str">
        <f t="shared" si="7"/>
        <v>J</v>
      </c>
      <c r="X48" s="20" t="str">
        <f t="shared" si="8"/>
        <v>J</v>
      </c>
      <c r="Y48" s="20" t="str">
        <f t="shared" si="9"/>
        <v>M4</v>
      </c>
      <c r="Z48" s="20" t="str">
        <f t="shared" si="10"/>
        <v>M3G</v>
      </c>
      <c r="AA48" s="20" t="str">
        <f t="shared" si="11"/>
        <v>Q</v>
      </c>
    </row>
    <row r="49" spans="10:27" ht="16.5" customHeight="1">
      <c r="J49" s="16">
        <v>45</v>
      </c>
      <c r="K49" s="19" t="s">
        <v>137</v>
      </c>
      <c r="L49" s="19" t="s">
        <v>76</v>
      </c>
      <c r="M49" s="19" t="s">
        <v>32</v>
      </c>
      <c r="N49" s="19" t="s">
        <v>72</v>
      </c>
      <c r="O49" s="19" t="s">
        <v>32</v>
      </c>
      <c r="Q49" s="20">
        <f t="shared" si="2"/>
        <v>7</v>
      </c>
      <c r="R49" s="20">
        <f t="shared" si="3"/>
        <v>17</v>
      </c>
      <c r="S49" s="20">
        <f t="shared" si="4"/>
        <v>5</v>
      </c>
      <c r="T49" s="20">
        <f t="shared" si="5"/>
        <v>15</v>
      </c>
      <c r="U49" s="20">
        <f t="shared" si="6"/>
        <v>5</v>
      </c>
      <c r="W49" s="20" t="str">
        <f t="shared" si="7"/>
        <v>A</v>
      </c>
      <c r="X49" s="20" t="str">
        <f t="shared" si="8"/>
        <v>QG</v>
      </c>
      <c r="Y49" s="20" t="str">
        <f t="shared" si="9"/>
        <v>M3</v>
      </c>
      <c r="Z49" s="20" t="str">
        <f t="shared" si="10"/>
        <v>AG</v>
      </c>
      <c r="AA49" s="20" t="str">
        <f t="shared" si="11"/>
        <v>M3</v>
      </c>
    </row>
    <row r="50" spans="10:27" ht="16.5" customHeight="1">
      <c r="J50" s="16">
        <v>46</v>
      </c>
      <c r="K50" s="19" t="s">
        <v>33</v>
      </c>
      <c r="L50" s="19" t="s">
        <v>33</v>
      </c>
      <c r="M50" s="19" t="s">
        <v>43</v>
      </c>
      <c r="N50" s="19" t="s">
        <v>137</v>
      </c>
      <c r="O50" s="19" t="s">
        <v>34</v>
      </c>
      <c r="Q50" s="20">
        <f t="shared" si="2"/>
        <v>6</v>
      </c>
      <c r="R50" s="20">
        <f t="shared" si="3"/>
        <v>6</v>
      </c>
      <c r="S50" s="20">
        <f t="shared" si="4"/>
        <v>9</v>
      </c>
      <c r="T50" s="20">
        <f t="shared" si="5"/>
        <v>7</v>
      </c>
      <c r="U50" s="20">
        <f t="shared" si="6"/>
        <v>2</v>
      </c>
      <c r="W50" s="20" t="str">
        <f t="shared" si="7"/>
        <v>M4</v>
      </c>
      <c r="X50" s="20" t="str">
        <f t="shared" si="8"/>
        <v>M4</v>
      </c>
      <c r="Y50" s="20" t="str">
        <f t="shared" si="9"/>
        <v>Q</v>
      </c>
      <c r="Z50" s="20" t="str">
        <f t="shared" si="10"/>
        <v>A</v>
      </c>
      <c r="AA50" s="20" t="str">
        <f t="shared" si="11"/>
        <v>Scatter</v>
      </c>
    </row>
    <row r="51" spans="10:27" ht="16.5" customHeight="1">
      <c r="J51" s="29">
        <v>47</v>
      </c>
      <c r="K51" s="19" t="s">
        <v>33</v>
      </c>
      <c r="L51" s="19" t="s">
        <v>212</v>
      </c>
      <c r="M51" s="19" t="s">
        <v>32</v>
      </c>
      <c r="N51" s="19" t="s">
        <v>42</v>
      </c>
      <c r="O51" s="19" t="s">
        <v>32</v>
      </c>
      <c r="Q51" s="20">
        <f t="shared" si="2"/>
        <v>6</v>
      </c>
      <c r="R51" s="20">
        <f t="shared" si="3"/>
        <v>3</v>
      </c>
      <c r="S51" s="20">
        <f t="shared" si="4"/>
        <v>5</v>
      </c>
      <c r="T51" s="20">
        <f t="shared" si="5"/>
        <v>8</v>
      </c>
      <c r="U51" s="20">
        <f t="shared" si="6"/>
        <v>5</v>
      </c>
      <c r="W51" s="20" t="str">
        <f t="shared" si="7"/>
        <v>M4</v>
      </c>
      <c r="X51" s="20" t="str">
        <f t="shared" si="8"/>
        <v>M1</v>
      </c>
      <c r="Y51" s="20" t="str">
        <f t="shared" si="9"/>
        <v>M3</v>
      </c>
      <c r="Z51" s="20" t="str">
        <f t="shared" si="10"/>
        <v>K</v>
      </c>
      <c r="AA51" s="20" t="str">
        <f t="shared" si="11"/>
        <v>M3</v>
      </c>
    </row>
    <row r="52" spans="10:27" ht="16.5" customHeight="1">
      <c r="J52" s="29">
        <v>48</v>
      </c>
      <c r="K52" s="19" t="s">
        <v>44</v>
      </c>
      <c r="L52" s="19" t="s">
        <v>78</v>
      </c>
      <c r="M52" s="19" t="s">
        <v>41</v>
      </c>
      <c r="N52" s="19" t="s">
        <v>43</v>
      </c>
      <c r="O52" s="19" t="s">
        <v>44</v>
      </c>
      <c r="Q52" s="20">
        <f t="shared" si="2"/>
        <v>10</v>
      </c>
      <c r="R52" s="20">
        <f t="shared" si="3"/>
        <v>18</v>
      </c>
      <c r="S52" s="20">
        <f t="shared" si="4"/>
        <v>7</v>
      </c>
      <c r="T52" s="20">
        <f t="shared" si="5"/>
        <v>9</v>
      </c>
      <c r="U52" s="20">
        <f t="shared" si="6"/>
        <v>10</v>
      </c>
      <c r="W52" s="20" t="str">
        <f t="shared" si="7"/>
        <v>J</v>
      </c>
      <c r="X52" s="20" t="str">
        <f t="shared" si="8"/>
        <v>JG</v>
      </c>
      <c r="Y52" s="20" t="str">
        <f t="shared" si="9"/>
        <v>A</v>
      </c>
      <c r="Z52" s="20" t="str">
        <f t="shared" si="10"/>
        <v>Q</v>
      </c>
      <c r="AA52" s="20" t="str">
        <f t="shared" si="11"/>
        <v>J</v>
      </c>
    </row>
    <row r="53" spans="10:27" ht="16.5" customHeight="1">
      <c r="J53" s="29">
        <v>49</v>
      </c>
      <c r="K53" s="19" t="s">
        <v>36</v>
      </c>
      <c r="L53" s="19" t="s">
        <v>41</v>
      </c>
      <c r="M53" s="19" t="s">
        <v>75</v>
      </c>
      <c r="N53" s="19" t="s">
        <v>35</v>
      </c>
      <c r="O53" s="19" t="s">
        <v>44</v>
      </c>
      <c r="Q53" s="20">
        <f t="shared" si="2"/>
        <v>4</v>
      </c>
      <c r="R53" s="20">
        <f t="shared" si="3"/>
        <v>7</v>
      </c>
      <c r="S53" s="20">
        <f t="shared" si="4"/>
        <v>17</v>
      </c>
      <c r="T53" s="20">
        <f t="shared" si="5"/>
        <v>3</v>
      </c>
      <c r="U53" s="20">
        <f t="shared" si="6"/>
        <v>10</v>
      </c>
      <c r="W53" s="20" t="str">
        <f t="shared" si="7"/>
        <v>M2</v>
      </c>
      <c r="X53" s="20" t="str">
        <f t="shared" si="8"/>
        <v>A</v>
      </c>
      <c r="Y53" s="20" t="str">
        <f t="shared" si="9"/>
        <v>QG</v>
      </c>
      <c r="Z53" s="20" t="str">
        <f t="shared" si="10"/>
        <v>M1</v>
      </c>
      <c r="AA53" s="20" t="str">
        <f t="shared" si="11"/>
        <v>J</v>
      </c>
    </row>
    <row r="54" spans="10:27" ht="16.5" customHeight="1">
      <c r="J54" s="16">
        <v>50</v>
      </c>
      <c r="K54" s="19" t="s">
        <v>42</v>
      </c>
      <c r="L54" s="19" t="s">
        <v>140</v>
      </c>
      <c r="M54" s="19" t="s">
        <v>35</v>
      </c>
      <c r="N54" s="19" t="s">
        <v>36</v>
      </c>
      <c r="O54" s="19" t="s">
        <v>35</v>
      </c>
      <c r="Q54" s="20">
        <f t="shared" si="2"/>
        <v>8</v>
      </c>
      <c r="R54" s="20">
        <f t="shared" si="3"/>
        <v>10</v>
      </c>
      <c r="S54" s="20">
        <f t="shared" si="4"/>
        <v>3</v>
      </c>
      <c r="T54" s="20">
        <f t="shared" si="5"/>
        <v>4</v>
      </c>
      <c r="U54" s="20">
        <f t="shared" si="6"/>
        <v>3</v>
      </c>
      <c r="W54" s="20" t="str">
        <f t="shared" si="7"/>
        <v>K</v>
      </c>
      <c r="X54" s="20" t="str">
        <f t="shared" si="8"/>
        <v>J</v>
      </c>
      <c r="Y54" s="20" t="str">
        <f t="shared" si="9"/>
        <v>M1</v>
      </c>
      <c r="Z54" s="20" t="str">
        <f t="shared" si="10"/>
        <v>M2</v>
      </c>
      <c r="AA54" s="20" t="str">
        <f t="shared" si="11"/>
        <v>M1</v>
      </c>
    </row>
    <row r="55" spans="10:27" ht="16.5" customHeight="1">
      <c r="J55" s="16">
        <v>51</v>
      </c>
      <c r="K55" s="19" t="s">
        <v>43</v>
      </c>
      <c r="L55" s="19" t="s">
        <v>212</v>
      </c>
      <c r="M55" s="19" t="s">
        <v>141</v>
      </c>
      <c r="N55" s="19" t="s">
        <v>32</v>
      </c>
      <c r="O55" s="19" t="s">
        <v>44</v>
      </c>
      <c r="Q55" s="20">
        <f t="shared" si="2"/>
        <v>9</v>
      </c>
      <c r="R55" s="20">
        <f t="shared" si="3"/>
        <v>3</v>
      </c>
      <c r="S55" s="20">
        <f t="shared" si="4"/>
        <v>6</v>
      </c>
      <c r="T55" s="20">
        <f t="shared" si="5"/>
        <v>5</v>
      </c>
      <c r="U55" s="20">
        <f t="shared" si="6"/>
        <v>10</v>
      </c>
      <c r="W55" s="20" t="str">
        <f t="shared" si="7"/>
        <v>Q</v>
      </c>
      <c r="X55" s="20" t="str">
        <f t="shared" si="8"/>
        <v>M1</v>
      </c>
      <c r="Y55" s="20" t="str">
        <f t="shared" si="9"/>
        <v>M4</v>
      </c>
      <c r="Z55" s="20" t="str">
        <f t="shared" si="10"/>
        <v>M3</v>
      </c>
      <c r="AA55" s="20" t="str">
        <f t="shared" si="11"/>
        <v>J</v>
      </c>
    </row>
    <row r="56" spans="10:27" ht="16.5" customHeight="1">
      <c r="J56" s="29">
        <v>52</v>
      </c>
      <c r="K56" s="19" t="s">
        <v>33</v>
      </c>
      <c r="L56" s="19" t="s">
        <v>78</v>
      </c>
      <c r="M56" s="19" t="s">
        <v>43</v>
      </c>
      <c r="N56" s="19" t="s">
        <v>33</v>
      </c>
      <c r="O56" s="19" t="s">
        <v>32</v>
      </c>
      <c r="Q56" s="20">
        <f t="shared" si="2"/>
        <v>6</v>
      </c>
      <c r="R56" s="20">
        <f t="shared" si="3"/>
        <v>18</v>
      </c>
      <c r="S56" s="20">
        <f t="shared" si="4"/>
        <v>9</v>
      </c>
      <c r="T56" s="20">
        <f t="shared" si="5"/>
        <v>6</v>
      </c>
      <c r="U56" s="20">
        <f t="shared" si="6"/>
        <v>5</v>
      </c>
      <c r="W56" s="20" t="str">
        <f t="shared" si="7"/>
        <v>M4</v>
      </c>
      <c r="X56" s="20" t="str">
        <f t="shared" si="8"/>
        <v>JG</v>
      </c>
      <c r="Y56" s="20" t="str">
        <f t="shared" si="9"/>
        <v>Q</v>
      </c>
      <c r="Z56" s="20" t="str">
        <f t="shared" si="10"/>
        <v>M4</v>
      </c>
      <c r="AA56" s="20" t="str">
        <f t="shared" si="11"/>
        <v>M3</v>
      </c>
    </row>
    <row r="57" spans="10:27" ht="16.5" customHeight="1">
      <c r="J57" s="29">
        <v>53</v>
      </c>
      <c r="K57" s="19" t="s">
        <v>36</v>
      </c>
      <c r="L57" s="19" t="s">
        <v>41</v>
      </c>
      <c r="M57" s="19" t="s">
        <v>76</v>
      </c>
      <c r="N57" s="19" t="s">
        <v>35</v>
      </c>
      <c r="O57" s="19" t="s">
        <v>41</v>
      </c>
      <c r="Q57" s="20">
        <f t="shared" si="2"/>
        <v>4</v>
      </c>
      <c r="R57" s="20">
        <f t="shared" si="3"/>
        <v>7</v>
      </c>
      <c r="S57" s="20">
        <f t="shared" si="4"/>
        <v>17</v>
      </c>
      <c r="T57" s="20">
        <f t="shared" si="5"/>
        <v>3</v>
      </c>
      <c r="U57" s="20">
        <f t="shared" si="6"/>
        <v>7</v>
      </c>
      <c r="W57" s="20" t="str">
        <f t="shared" si="7"/>
        <v>M2</v>
      </c>
      <c r="X57" s="20" t="str">
        <f t="shared" si="8"/>
        <v>A</v>
      </c>
      <c r="Y57" s="20" t="str">
        <f t="shared" si="9"/>
        <v>QG</v>
      </c>
      <c r="Z57" s="20" t="str">
        <f t="shared" si="10"/>
        <v>M1</v>
      </c>
      <c r="AA57" s="20" t="str">
        <f t="shared" si="11"/>
        <v>A</v>
      </c>
    </row>
    <row r="58" spans="10:27" ht="16.5" customHeight="1">
      <c r="J58" s="29">
        <v>54</v>
      </c>
      <c r="K58" s="19" t="s">
        <v>44</v>
      </c>
      <c r="L58" s="19" t="s">
        <v>33</v>
      </c>
      <c r="M58" s="19" t="s">
        <v>43</v>
      </c>
      <c r="N58" s="19" t="s">
        <v>33</v>
      </c>
      <c r="O58" s="19" t="s">
        <v>44</v>
      </c>
      <c r="Q58" s="20">
        <f t="shared" si="2"/>
        <v>10</v>
      </c>
      <c r="R58" s="20">
        <f t="shared" si="3"/>
        <v>6</v>
      </c>
      <c r="S58" s="20">
        <f t="shared" si="4"/>
        <v>9</v>
      </c>
      <c r="T58" s="20">
        <f t="shared" si="5"/>
        <v>6</v>
      </c>
      <c r="U58" s="20">
        <f t="shared" si="6"/>
        <v>10</v>
      </c>
      <c r="W58" s="20" t="str">
        <f t="shared" si="7"/>
        <v>J</v>
      </c>
      <c r="X58" s="20" t="str">
        <f t="shared" si="8"/>
        <v>M4</v>
      </c>
      <c r="Y58" s="20" t="str">
        <f t="shared" si="9"/>
        <v>Q</v>
      </c>
      <c r="Z58" s="20" t="str">
        <f t="shared" si="10"/>
        <v>M4</v>
      </c>
      <c r="AA58" s="20" t="str">
        <f t="shared" si="11"/>
        <v>J</v>
      </c>
    </row>
    <row r="59" spans="10:27" ht="16.5" customHeight="1">
      <c r="J59" s="16">
        <v>55</v>
      </c>
      <c r="K59" s="19" t="s">
        <v>32</v>
      </c>
      <c r="L59" s="19" t="s">
        <v>44</v>
      </c>
      <c r="M59" s="19" t="s">
        <v>141</v>
      </c>
      <c r="N59" s="19" t="s">
        <v>43</v>
      </c>
      <c r="O59" s="19" t="s">
        <v>44</v>
      </c>
      <c r="Q59" s="20">
        <f t="shared" si="2"/>
        <v>5</v>
      </c>
      <c r="R59" s="20">
        <f t="shared" si="3"/>
        <v>10</v>
      </c>
      <c r="S59" s="20">
        <f t="shared" si="4"/>
        <v>6</v>
      </c>
      <c r="T59" s="20">
        <f t="shared" si="5"/>
        <v>9</v>
      </c>
      <c r="U59" s="20">
        <f t="shared" si="6"/>
        <v>10</v>
      </c>
      <c r="W59" s="20" t="str">
        <f t="shared" si="7"/>
        <v>M3</v>
      </c>
      <c r="X59" s="20" t="str">
        <f t="shared" si="8"/>
        <v>J</v>
      </c>
      <c r="Y59" s="20" t="str">
        <f t="shared" si="9"/>
        <v>M4</v>
      </c>
      <c r="Z59" s="20" t="str">
        <f t="shared" si="10"/>
        <v>Q</v>
      </c>
      <c r="AA59" s="20" t="str">
        <f t="shared" si="11"/>
        <v>J</v>
      </c>
    </row>
    <row r="60" spans="10:27" ht="16.5" customHeight="1">
      <c r="J60" s="16">
        <v>56</v>
      </c>
      <c r="K60" s="19" t="s">
        <v>35</v>
      </c>
      <c r="L60" s="19" t="s">
        <v>142</v>
      </c>
      <c r="M60" s="19" t="s">
        <v>41</v>
      </c>
      <c r="N60" s="19" t="s">
        <v>43</v>
      </c>
      <c r="O60" s="19" t="s">
        <v>42</v>
      </c>
      <c r="Q60" s="20">
        <f t="shared" si="2"/>
        <v>3</v>
      </c>
      <c r="R60" s="20">
        <f t="shared" si="3"/>
        <v>5</v>
      </c>
      <c r="S60" s="20">
        <f t="shared" si="4"/>
        <v>7</v>
      </c>
      <c r="T60" s="20">
        <f t="shared" si="5"/>
        <v>9</v>
      </c>
      <c r="U60" s="20">
        <f t="shared" si="6"/>
        <v>8</v>
      </c>
      <c r="W60" s="20" t="str">
        <f t="shared" si="7"/>
        <v>M1</v>
      </c>
      <c r="X60" s="20" t="str">
        <f t="shared" si="8"/>
        <v>M3</v>
      </c>
      <c r="Y60" s="20" t="str">
        <f t="shared" si="9"/>
        <v>A</v>
      </c>
      <c r="Z60" s="20" t="str">
        <f t="shared" si="10"/>
        <v>Q</v>
      </c>
      <c r="AA60" s="20" t="str">
        <f t="shared" si="11"/>
        <v>K</v>
      </c>
    </row>
    <row r="61" spans="10:27" ht="16.5" customHeight="1">
      <c r="J61" s="29">
        <v>57</v>
      </c>
      <c r="K61" s="19" t="s">
        <v>42</v>
      </c>
      <c r="L61" s="19" t="s">
        <v>69</v>
      </c>
      <c r="M61" s="19" t="s">
        <v>141</v>
      </c>
      <c r="N61" s="19" t="s">
        <v>36</v>
      </c>
      <c r="O61" s="19" t="s">
        <v>43</v>
      </c>
      <c r="Q61" s="20">
        <f t="shared" si="2"/>
        <v>8</v>
      </c>
      <c r="R61" s="20">
        <f t="shared" si="3"/>
        <v>14</v>
      </c>
      <c r="S61" s="20">
        <f t="shared" si="4"/>
        <v>6</v>
      </c>
      <c r="T61" s="20">
        <f t="shared" si="5"/>
        <v>4</v>
      </c>
      <c r="U61" s="20">
        <f t="shared" si="6"/>
        <v>9</v>
      </c>
      <c r="W61" s="20" t="str">
        <f t="shared" si="7"/>
        <v>K</v>
      </c>
      <c r="X61" s="20" t="str">
        <f t="shared" si="8"/>
        <v>M4G</v>
      </c>
      <c r="Y61" s="20" t="str">
        <f t="shared" si="9"/>
        <v>M4</v>
      </c>
      <c r="Z61" s="20" t="str">
        <f t="shared" si="10"/>
        <v>M2</v>
      </c>
      <c r="AA61" s="20" t="str">
        <f t="shared" si="11"/>
        <v>Q</v>
      </c>
    </row>
    <row r="62" spans="10:27" ht="16.5" customHeight="1">
      <c r="J62" s="29">
        <v>58</v>
      </c>
      <c r="K62" s="19" t="s">
        <v>35</v>
      </c>
      <c r="L62" s="19" t="s">
        <v>36</v>
      </c>
      <c r="M62" s="19" t="s">
        <v>32</v>
      </c>
      <c r="N62" s="19" t="s">
        <v>42</v>
      </c>
      <c r="O62" s="19" t="s">
        <v>43</v>
      </c>
      <c r="Q62" s="20">
        <f t="shared" si="2"/>
        <v>3</v>
      </c>
      <c r="R62" s="20">
        <f t="shared" si="3"/>
        <v>4</v>
      </c>
      <c r="S62" s="20">
        <f t="shared" si="4"/>
        <v>5</v>
      </c>
      <c r="T62" s="20">
        <f t="shared" si="5"/>
        <v>8</v>
      </c>
      <c r="U62" s="20">
        <f t="shared" si="6"/>
        <v>9</v>
      </c>
      <c r="W62" s="20" t="str">
        <f t="shared" si="7"/>
        <v>M1</v>
      </c>
      <c r="X62" s="20" t="str">
        <f t="shared" si="8"/>
        <v>M2</v>
      </c>
      <c r="Y62" s="20" t="str">
        <f t="shared" si="9"/>
        <v>M3</v>
      </c>
      <c r="Z62" s="20" t="str">
        <f t="shared" si="10"/>
        <v>K</v>
      </c>
      <c r="AA62" s="20" t="str">
        <f t="shared" si="11"/>
        <v>Q</v>
      </c>
    </row>
    <row r="63" spans="10:27" ht="16.5">
      <c r="J63" s="29">
        <v>59</v>
      </c>
      <c r="K63" s="19" t="s">
        <v>43</v>
      </c>
      <c r="L63" s="19" t="s">
        <v>212</v>
      </c>
      <c r="M63" s="19" t="s">
        <v>141</v>
      </c>
      <c r="N63" s="19" t="s">
        <v>70</v>
      </c>
      <c r="O63" s="19" t="s">
        <v>43</v>
      </c>
      <c r="Q63" s="20">
        <f t="shared" si="2"/>
        <v>9</v>
      </c>
      <c r="R63" s="20">
        <f t="shared" si="3"/>
        <v>3</v>
      </c>
      <c r="S63" s="20">
        <f t="shared" si="4"/>
        <v>6</v>
      </c>
      <c r="T63" s="20">
        <f t="shared" si="5"/>
        <v>14</v>
      </c>
      <c r="U63" s="20">
        <f t="shared" si="6"/>
        <v>9</v>
      </c>
      <c r="W63" s="20" t="str">
        <f t="shared" si="7"/>
        <v>Q</v>
      </c>
      <c r="X63" s="20" t="str">
        <f t="shared" si="8"/>
        <v>M1</v>
      </c>
      <c r="Y63" s="20" t="str">
        <f t="shared" si="9"/>
        <v>M4</v>
      </c>
      <c r="Z63" s="20" t="str">
        <f t="shared" si="10"/>
        <v>M4G</v>
      </c>
      <c r="AA63" s="20" t="str">
        <f t="shared" si="11"/>
        <v>Q</v>
      </c>
    </row>
    <row r="64" spans="10:27" ht="16.5">
      <c r="J64" s="16">
        <v>60</v>
      </c>
      <c r="K64" s="19" t="s">
        <v>43</v>
      </c>
      <c r="L64" s="19" t="s">
        <v>70</v>
      </c>
      <c r="M64" s="19" t="s">
        <v>41</v>
      </c>
      <c r="N64" s="19" t="s">
        <v>33</v>
      </c>
      <c r="O64" s="19" t="s">
        <v>44</v>
      </c>
      <c r="Q64" s="20">
        <f t="shared" si="2"/>
        <v>9</v>
      </c>
      <c r="R64" s="20">
        <f t="shared" si="3"/>
        <v>14</v>
      </c>
      <c r="S64" s="20">
        <f t="shared" si="4"/>
        <v>7</v>
      </c>
      <c r="T64" s="20">
        <f t="shared" si="5"/>
        <v>6</v>
      </c>
      <c r="U64" s="20">
        <f t="shared" si="6"/>
        <v>10</v>
      </c>
      <c r="W64" s="20" t="str">
        <f t="shared" si="7"/>
        <v>Q</v>
      </c>
      <c r="X64" s="20" t="str">
        <f t="shared" si="8"/>
        <v>M4G</v>
      </c>
      <c r="Y64" s="20" t="str">
        <f t="shared" si="9"/>
        <v>A</v>
      </c>
      <c r="Z64" s="20" t="str">
        <f t="shared" si="10"/>
        <v>M4</v>
      </c>
      <c r="AA64" s="20" t="str">
        <f t="shared" si="11"/>
        <v>J</v>
      </c>
    </row>
    <row r="65" spans="10:27" ht="16.5" customHeight="1">
      <c r="J65" s="16">
        <v>61</v>
      </c>
      <c r="K65" s="19" t="s">
        <v>41</v>
      </c>
      <c r="L65" s="19" t="s">
        <v>33</v>
      </c>
      <c r="M65" s="19" t="s">
        <v>67</v>
      </c>
      <c r="N65" s="19" t="s">
        <v>75</v>
      </c>
      <c r="O65" s="19" t="s">
        <v>44</v>
      </c>
      <c r="Q65" s="20">
        <f t="shared" si="2"/>
        <v>7</v>
      </c>
      <c r="R65" s="20">
        <f t="shared" si="3"/>
        <v>6</v>
      </c>
      <c r="S65" s="20">
        <f t="shared" si="4"/>
        <v>13</v>
      </c>
      <c r="T65" s="20">
        <f t="shared" si="5"/>
        <v>17</v>
      </c>
      <c r="U65" s="20">
        <f t="shared" si="6"/>
        <v>10</v>
      </c>
      <c r="W65" s="20" t="str">
        <f t="shared" si="7"/>
        <v>A</v>
      </c>
      <c r="X65" s="20" t="str">
        <f t="shared" si="8"/>
        <v>M4</v>
      </c>
      <c r="Y65" s="20" t="str">
        <f t="shared" si="9"/>
        <v>M3G</v>
      </c>
      <c r="Z65" s="20" t="str">
        <f t="shared" si="10"/>
        <v>QG</v>
      </c>
      <c r="AA65" s="20" t="str">
        <f t="shared" si="11"/>
        <v>J</v>
      </c>
    </row>
    <row r="66" spans="10:27" ht="16.5" customHeight="1">
      <c r="J66" s="29">
        <v>62</v>
      </c>
      <c r="K66" s="19" t="s">
        <v>42</v>
      </c>
      <c r="L66" s="19" t="s">
        <v>44</v>
      </c>
      <c r="M66" s="19" t="s">
        <v>78</v>
      </c>
      <c r="N66" s="19" t="s">
        <v>42</v>
      </c>
      <c r="O66" s="19" t="s">
        <v>41</v>
      </c>
      <c r="Q66" s="20">
        <f t="shared" si="2"/>
        <v>8</v>
      </c>
      <c r="R66" s="20">
        <f t="shared" si="3"/>
        <v>10</v>
      </c>
      <c r="S66" s="20">
        <f t="shared" si="4"/>
        <v>18</v>
      </c>
      <c r="T66" s="20">
        <f t="shared" si="5"/>
        <v>8</v>
      </c>
      <c r="U66" s="20">
        <f t="shared" si="6"/>
        <v>7</v>
      </c>
      <c r="W66" s="20" t="str">
        <f t="shared" si="7"/>
        <v>K</v>
      </c>
      <c r="X66" s="20" t="str">
        <f t="shared" si="8"/>
        <v>J</v>
      </c>
      <c r="Y66" s="20" t="str">
        <f t="shared" si="9"/>
        <v>JG</v>
      </c>
      <c r="Z66" s="20" t="str">
        <f t="shared" si="10"/>
        <v>K</v>
      </c>
      <c r="AA66" s="20" t="str">
        <f t="shared" si="11"/>
        <v>A</v>
      </c>
    </row>
    <row r="67" spans="10:27" ht="16.5" customHeight="1">
      <c r="J67" s="29">
        <v>63</v>
      </c>
      <c r="K67" s="19" t="s">
        <v>41</v>
      </c>
      <c r="L67" s="19" t="s">
        <v>76</v>
      </c>
      <c r="M67" s="19" t="s">
        <v>138</v>
      </c>
      <c r="N67" s="19" t="s">
        <v>42</v>
      </c>
      <c r="O67" s="19" t="s">
        <v>41</v>
      </c>
      <c r="Q67" s="20">
        <f t="shared" si="2"/>
        <v>7</v>
      </c>
      <c r="R67" s="20">
        <f t="shared" si="3"/>
        <v>17</v>
      </c>
      <c r="S67" s="20">
        <f t="shared" si="4"/>
        <v>8</v>
      </c>
      <c r="T67" s="20">
        <f t="shared" si="5"/>
        <v>8</v>
      </c>
      <c r="U67" s="20">
        <f t="shared" si="6"/>
        <v>7</v>
      </c>
      <c r="W67" s="20" t="str">
        <f t="shared" si="7"/>
        <v>A</v>
      </c>
      <c r="X67" s="20" t="str">
        <f t="shared" si="8"/>
        <v>QG</v>
      </c>
      <c r="Y67" s="20" t="str">
        <f t="shared" si="9"/>
        <v>K</v>
      </c>
      <c r="Z67" s="20" t="str">
        <f t="shared" si="10"/>
        <v>K</v>
      </c>
      <c r="AA67" s="20" t="str">
        <f t="shared" si="11"/>
        <v>A</v>
      </c>
    </row>
    <row r="68" spans="10:27" ht="16.5" customHeight="1">
      <c r="J68" s="29">
        <v>64</v>
      </c>
      <c r="K68" s="19" t="s">
        <v>35</v>
      </c>
      <c r="L68" s="19" t="s">
        <v>42</v>
      </c>
      <c r="M68" s="19" t="s">
        <v>43</v>
      </c>
      <c r="N68" s="19" t="s">
        <v>33</v>
      </c>
      <c r="O68" s="19" t="s">
        <v>35</v>
      </c>
      <c r="Q68" s="20">
        <f t="shared" si="2"/>
        <v>3</v>
      </c>
      <c r="R68" s="20">
        <f t="shared" si="3"/>
        <v>8</v>
      </c>
      <c r="S68" s="20">
        <f t="shared" si="4"/>
        <v>9</v>
      </c>
      <c r="T68" s="20">
        <f t="shared" si="5"/>
        <v>6</v>
      </c>
      <c r="U68" s="20">
        <f t="shared" si="6"/>
        <v>3</v>
      </c>
      <c r="W68" s="20" t="str">
        <f t="shared" si="7"/>
        <v>M1</v>
      </c>
      <c r="X68" s="20" t="str">
        <f t="shared" si="8"/>
        <v>K</v>
      </c>
      <c r="Y68" s="20" t="str">
        <f t="shared" si="9"/>
        <v>Q</v>
      </c>
      <c r="Z68" s="20" t="str">
        <f t="shared" si="10"/>
        <v>M4</v>
      </c>
      <c r="AA68" s="20" t="str">
        <f t="shared" si="11"/>
        <v>M1</v>
      </c>
    </row>
    <row r="69" spans="10:27" ht="16.5" customHeight="1">
      <c r="J69" s="16">
        <v>65</v>
      </c>
      <c r="K69" s="19" t="s">
        <v>42</v>
      </c>
      <c r="L69" s="19" t="s">
        <v>68</v>
      </c>
      <c r="M69" s="19" t="s">
        <v>143</v>
      </c>
      <c r="N69" s="19" t="s">
        <v>43</v>
      </c>
      <c r="O69" s="19" t="s">
        <v>36</v>
      </c>
      <c r="Q69" s="20">
        <f t="shared" ref="Q69:Q132" si="13">IF(K69="","",VLOOKUP(K69,$A:$H,8,FALSE))</f>
        <v>8</v>
      </c>
      <c r="R69" s="20">
        <f t="shared" ref="R69:R132" si="14">IF(L69="","",VLOOKUP(L69,$A:$H,8,FALSE))</f>
        <v>13</v>
      </c>
      <c r="S69" s="20">
        <f t="shared" ref="S69:S132" si="15">IF(M69="","",VLOOKUP(M69,$A:$H,8,FALSE))</f>
        <v>4</v>
      </c>
      <c r="T69" s="20">
        <f t="shared" ref="T69:T132" si="16">IF(N69="","",VLOOKUP(N69,$A:$H,8,FALSE))</f>
        <v>9</v>
      </c>
      <c r="U69" s="20">
        <f t="shared" ref="U69:U132" si="17">IF(O69="","",VLOOKUP(O69,$A:$H,8,FALSE))</f>
        <v>4</v>
      </c>
      <c r="W69" s="20" t="str">
        <f t="shared" ref="W69:W132" si="18">IF(K69="","",VLOOKUP(K69,$A:$H,2,FALSE))</f>
        <v>K</v>
      </c>
      <c r="X69" s="20" t="str">
        <f t="shared" ref="X69:X132" si="19">IF(L69="","",VLOOKUP(L69,$A:$H,2,FALSE))</f>
        <v>M3G</v>
      </c>
      <c r="Y69" s="20" t="str">
        <f t="shared" ref="Y69:Y132" si="20">IF(M69="","",VLOOKUP(M69,$A:$H,2,FALSE))</f>
        <v>M2</v>
      </c>
      <c r="Z69" s="20" t="str">
        <f t="shared" ref="Z69:Z132" si="21">IF(N69="","",VLOOKUP(N69,$A:$H,2,FALSE))</f>
        <v>Q</v>
      </c>
      <c r="AA69" s="20" t="str">
        <f t="shared" ref="AA69:AA132" si="22">IF(O69="","",VLOOKUP(O69,$A:$H,2,FALSE))</f>
        <v>M2</v>
      </c>
    </row>
    <row r="70" spans="10:27" ht="16.5" customHeight="1">
      <c r="J70" s="16">
        <v>66</v>
      </c>
      <c r="K70" s="19" t="s">
        <v>44</v>
      </c>
      <c r="L70" s="19" t="s">
        <v>44</v>
      </c>
      <c r="M70" s="19" t="s">
        <v>141</v>
      </c>
      <c r="N70" s="19" t="s">
        <v>42</v>
      </c>
      <c r="O70" s="19" t="s">
        <v>44</v>
      </c>
      <c r="Q70" s="20">
        <f t="shared" si="13"/>
        <v>10</v>
      </c>
      <c r="R70" s="20">
        <f t="shared" si="14"/>
        <v>10</v>
      </c>
      <c r="S70" s="20">
        <f t="shared" si="15"/>
        <v>6</v>
      </c>
      <c r="T70" s="20">
        <f t="shared" si="16"/>
        <v>8</v>
      </c>
      <c r="U70" s="20">
        <f t="shared" si="17"/>
        <v>10</v>
      </c>
      <c r="W70" s="20" t="str">
        <f t="shared" si="18"/>
        <v>J</v>
      </c>
      <c r="X70" s="20" t="str">
        <f t="shared" si="19"/>
        <v>J</v>
      </c>
      <c r="Y70" s="20" t="str">
        <f t="shared" si="20"/>
        <v>M4</v>
      </c>
      <c r="Z70" s="20" t="str">
        <f t="shared" si="21"/>
        <v>K</v>
      </c>
      <c r="AA70" s="20" t="str">
        <f t="shared" si="22"/>
        <v>J</v>
      </c>
    </row>
    <row r="71" spans="10:27" ht="16.5" customHeight="1">
      <c r="J71" s="29">
        <v>67</v>
      </c>
      <c r="K71" s="19" t="s">
        <v>32</v>
      </c>
      <c r="L71" s="19" t="s">
        <v>74</v>
      </c>
      <c r="M71" s="19" t="s">
        <v>76</v>
      </c>
      <c r="N71" s="19" t="s">
        <v>42</v>
      </c>
      <c r="O71" s="19" t="s">
        <v>32</v>
      </c>
      <c r="Q71" s="20">
        <f t="shared" si="13"/>
        <v>5</v>
      </c>
      <c r="R71" s="20">
        <f t="shared" si="14"/>
        <v>16</v>
      </c>
      <c r="S71" s="20">
        <f t="shared" si="15"/>
        <v>17</v>
      </c>
      <c r="T71" s="20">
        <f t="shared" si="16"/>
        <v>8</v>
      </c>
      <c r="U71" s="20">
        <f t="shared" si="17"/>
        <v>5</v>
      </c>
      <c r="W71" s="20" t="str">
        <f t="shared" si="18"/>
        <v>M3</v>
      </c>
      <c r="X71" s="20" t="str">
        <f t="shared" si="19"/>
        <v>KG</v>
      </c>
      <c r="Y71" s="20" t="str">
        <f t="shared" si="20"/>
        <v>QG</v>
      </c>
      <c r="Z71" s="20" t="str">
        <f t="shared" si="21"/>
        <v>K</v>
      </c>
      <c r="AA71" s="20" t="str">
        <f t="shared" si="22"/>
        <v>M3</v>
      </c>
    </row>
    <row r="72" spans="10:27" ht="16.5" customHeight="1">
      <c r="J72" s="29">
        <v>68</v>
      </c>
      <c r="K72" s="19" t="s">
        <v>42</v>
      </c>
      <c r="L72" s="19" t="s">
        <v>139</v>
      </c>
      <c r="M72" s="19" t="s">
        <v>43</v>
      </c>
      <c r="N72" s="19" t="s">
        <v>42</v>
      </c>
      <c r="O72" s="19" t="s">
        <v>42</v>
      </c>
      <c r="Q72" s="20">
        <f t="shared" si="13"/>
        <v>8</v>
      </c>
      <c r="R72" s="20">
        <f t="shared" si="14"/>
        <v>9</v>
      </c>
      <c r="S72" s="20">
        <f t="shared" si="15"/>
        <v>9</v>
      </c>
      <c r="T72" s="20">
        <f t="shared" si="16"/>
        <v>8</v>
      </c>
      <c r="U72" s="20">
        <f t="shared" si="17"/>
        <v>8</v>
      </c>
      <c r="W72" s="20" t="str">
        <f t="shared" si="18"/>
        <v>K</v>
      </c>
      <c r="X72" s="20" t="str">
        <f t="shared" si="19"/>
        <v>Q</v>
      </c>
      <c r="Y72" s="20" t="str">
        <f t="shared" si="20"/>
        <v>Q</v>
      </c>
      <c r="Z72" s="20" t="str">
        <f t="shared" si="21"/>
        <v>K</v>
      </c>
      <c r="AA72" s="20" t="str">
        <f t="shared" si="22"/>
        <v>K</v>
      </c>
    </row>
    <row r="73" spans="10:27" ht="16.5" customHeight="1">
      <c r="J73" s="29">
        <v>69</v>
      </c>
      <c r="K73" s="19" t="s">
        <v>42</v>
      </c>
      <c r="L73" s="19" t="s">
        <v>42</v>
      </c>
      <c r="M73" s="19" t="s">
        <v>43</v>
      </c>
      <c r="N73" s="19" t="s">
        <v>32</v>
      </c>
      <c r="O73" s="19" t="s">
        <v>41</v>
      </c>
      <c r="Q73" s="20">
        <f t="shared" si="13"/>
        <v>8</v>
      </c>
      <c r="R73" s="20">
        <f t="shared" si="14"/>
        <v>8</v>
      </c>
      <c r="S73" s="20">
        <f t="shared" si="15"/>
        <v>9</v>
      </c>
      <c r="T73" s="20">
        <f t="shared" si="16"/>
        <v>5</v>
      </c>
      <c r="U73" s="20">
        <f t="shared" si="17"/>
        <v>7</v>
      </c>
      <c r="W73" s="20" t="str">
        <f t="shared" si="18"/>
        <v>K</v>
      </c>
      <c r="X73" s="20" t="str">
        <f t="shared" si="19"/>
        <v>K</v>
      </c>
      <c r="Y73" s="20" t="str">
        <f t="shared" si="20"/>
        <v>Q</v>
      </c>
      <c r="Z73" s="20" t="str">
        <f t="shared" si="21"/>
        <v>M3</v>
      </c>
      <c r="AA73" s="20" t="str">
        <f t="shared" si="22"/>
        <v>A</v>
      </c>
    </row>
    <row r="74" spans="10:27" ht="16.5" customHeight="1">
      <c r="J74" s="16">
        <v>70</v>
      </c>
      <c r="K74" s="19" t="s">
        <v>139</v>
      </c>
      <c r="L74" s="19" t="s">
        <v>78</v>
      </c>
      <c r="M74" s="19" t="s">
        <v>35</v>
      </c>
      <c r="N74" s="19" t="s">
        <v>36</v>
      </c>
      <c r="O74" s="19" t="s">
        <v>34</v>
      </c>
      <c r="Q74" s="20">
        <f t="shared" si="13"/>
        <v>9</v>
      </c>
      <c r="R74" s="20">
        <f t="shared" si="14"/>
        <v>18</v>
      </c>
      <c r="S74" s="20">
        <f t="shared" si="15"/>
        <v>3</v>
      </c>
      <c r="T74" s="20">
        <f t="shared" si="16"/>
        <v>4</v>
      </c>
      <c r="U74" s="20">
        <f t="shared" si="17"/>
        <v>2</v>
      </c>
      <c r="W74" s="20" t="str">
        <f t="shared" si="18"/>
        <v>Q</v>
      </c>
      <c r="X74" s="20" t="str">
        <f t="shared" si="19"/>
        <v>JG</v>
      </c>
      <c r="Y74" s="20" t="str">
        <f t="shared" si="20"/>
        <v>M1</v>
      </c>
      <c r="Z74" s="20" t="str">
        <f t="shared" si="21"/>
        <v>M2</v>
      </c>
      <c r="AA74" s="20" t="str">
        <f t="shared" si="22"/>
        <v>Scatter</v>
      </c>
    </row>
    <row r="75" spans="10:27" ht="16.5" customHeight="1">
      <c r="J75" s="16">
        <v>71</v>
      </c>
      <c r="K75" s="19" t="s">
        <v>32</v>
      </c>
      <c r="L75" s="19" t="s">
        <v>33</v>
      </c>
      <c r="M75" s="19" t="s">
        <v>143</v>
      </c>
      <c r="N75" s="19" t="s">
        <v>43</v>
      </c>
      <c r="O75" s="19" t="s">
        <v>35</v>
      </c>
      <c r="Q75" s="20">
        <f t="shared" si="13"/>
        <v>5</v>
      </c>
      <c r="R75" s="20">
        <f t="shared" si="14"/>
        <v>6</v>
      </c>
      <c r="S75" s="20">
        <f t="shared" si="15"/>
        <v>4</v>
      </c>
      <c r="T75" s="20">
        <f t="shared" si="16"/>
        <v>9</v>
      </c>
      <c r="U75" s="20">
        <f t="shared" si="17"/>
        <v>3</v>
      </c>
      <c r="W75" s="20" t="str">
        <f t="shared" si="18"/>
        <v>M3</v>
      </c>
      <c r="X75" s="20" t="str">
        <f t="shared" si="19"/>
        <v>M4</v>
      </c>
      <c r="Y75" s="20" t="str">
        <f t="shared" si="20"/>
        <v>M2</v>
      </c>
      <c r="Z75" s="20" t="str">
        <f t="shared" si="21"/>
        <v>Q</v>
      </c>
      <c r="AA75" s="20" t="str">
        <f t="shared" si="22"/>
        <v>M1</v>
      </c>
    </row>
    <row r="76" spans="10:27" ht="16.5" customHeight="1">
      <c r="J76" s="29">
        <v>72</v>
      </c>
      <c r="K76" s="19" t="s">
        <v>35</v>
      </c>
      <c r="L76" s="19" t="s">
        <v>42</v>
      </c>
      <c r="M76" s="19" t="s">
        <v>71</v>
      </c>
      <c r="N76" s="19" t="s">
        <v>74</v>
      </c>
      <c r="O76" s="19" t="s">
        <v>32</v>
      </c>
      <c r="Q76" s="20">
        <f t="shared" si="13"/>
        <v>3</v>
      </c>
      <c r="R76" s="20">
        <f t="shared" si="14"/>
        <v>8</v>
      </c>
      <c r="S76" s="20">
        <f t="shared" si="15"/>
        <v>15</v>
      </c>
      <c r="T76" s="20">
        <f t="shared" si="16"/>
        <v>16</v>
      </c>
      <c r="U76" s="20">
        <f t="shared" si="17"/>
        <v>5</v>
      </c>
      <c r="W76" s="20" t="str">
        <f t="shared" si="18"/>
        <v>M1</v>
      </c>
      <c r="X76" s="20" t="str">
        <f t="shared" si="19"/>
        <v>K</v>
      </c>
      <c r="Y76" s="20" t="str">
        <f t="shared" si="20"/>
        <v>AG</v>
      </c>
      <c r="Z76" s="20" t="str">
        <f t="shared" si="21"/>
        <v>KG</v>
      </c>
      <c r="AA76" s="20" t="str">
        <f t="shared" si="22"/>
        <v>M3</v>
      </c>
    </row>
    <row r="77" spans="10:27" ht="16.5" customHeight="1">
      <c r="J77" s="29">
        <v>73</v>
      </c>
      <c r="K77" s="19" t="s">
        <v>44</v>
      </c>
      <c r="L77" s="19" t="s">
        <v>44</v>
      </c>
      <c r="M77" s="19" t="s">
        <v>43</v>
      </c>
      <c r="N77" s="19" t="s">
        <v>44</v>
      </c>
      <c r="O77" s="19" t="s">
        <v>32</v>
      </c>
      <c r="Q77" s="20">
        <f t="shared" si="13"/>
        <v>10</v>
      </c>
      <c r="R77" s="20">
        <f t="shared" si="14"/>
        <v>10</v>
      </c>
      <c r="S77" s="20">
        <f t="shared" si="15"/>
        <v>9</v>
      </c>
      <c r="T77" s="20">
        <f t="shared" si="16"/>
        <v>10</v>
      </c>
      <c r="U77" s="20">
        <f t="shared" si="17"/>
        <v>5</v>
      </c>
      <c r="W77" s="20" t="str">
        <f t="shared" si="18"/>
        <v>J</v>
      </c>
      <c r="X77" s="20" t="str">
        <f t="shared" si="19"/>
        <v>J</v>
      </c>
      <c r="Y77" s="20" t="str">
        <f t="shared" si="20"/>
        <v>Q</v>
      </c>
      <c r="Z77" s="20" t="str">
        <f t="shared" si="21"/>
        <v>J</v>
      </c>
      <c r="AA77" s="20" t="str">
        <f t="shared" si="22"/>
        <v>M3</v>
      </c>
    </row>
    <row r="78" spans="10:27" ht="16.5" customHeight="1">
      <c r="J78" s="29">
        <v>74</v>
      </c>
      <c r="K78" s="19" t="s">
        <v>139</v>
      </c>
      <c r="L78" s="19" t="s">
        <v>76</v>
      </c>
      <c r="M78" s="19" t="s">
        <v>76</v>
      </c>
      <c r="N78" s="19" t="s">
        <v>36</v>
      </c>
      <c r="O78" s="19" t="s">
        <v>32</v>
      </c>
      <c r="Q78" s="20">
        <f t="shared" si="13"/>
        <v>9</v>
      </c>
      <c r="R78" s="20">
        <f t="shared" si="14"/>
        <v>17</v>
      </c>
      <c r="S78" s="20">
        <f t="shared" si="15"/>
        <v>17</v>
      </c>
      <c r="T78" s="20">
        <f t="shared" si="16"/>
        <v>4</v>
      </c>
      <c r="U78" s="20">
        <f t="shared" si="17"/>
        <v>5</v>
      </c>
      <c r="W78" s="20" t="str">
        <f t="shared" si="18"/>
        <v>Q</v>
      </c>
      <c r="X78" s="20" t="str">
        <f t="shared" si="19"/>
        <v>QG</v>
      </c>
      <c r="Y78" s="20" t="str">
        <f t="shared" si="20"/>
        <v>QG</v>
      </c>
      <c r="Z78" s="20" t="str">
        <f t="shared" si="21"/>
        <v>M2</v>
      </c>
      <c r="AA78" s="20" t="str">
        <f t="shared" si="22"/>
        <v>M3</v>
      </c>
    </row>
    <row r="79" spans="10:27" ht="16.5" customHeight="1">
      <c r="J79" s="16">
        <v>75</v>
      </c>
      <c r="K79" s="19" t="s">
        <v>44</v>
      </c>
      <c r="L79" s="19" t="s">
        <v>42</v>
      </c>
      <c r="M79" s="19" t="s">
        <v>34</v>
      </c>
      <c r="N79" s="19" t="s">
        <v>43</v>
      </c>
      <c r="O79" s="19" t="s">
        <v>42</v>
      </c>
      <c r="Q79" s="20">
        <f t="shared" si="13"/>
        <v>10</v>
      </c>
      <c r="R79" s="20">
        <f t="shared" si="14"/>
        <v>8</v>
      </c>
      <c r="S79" s="20">
        <f t="shared" si="15"/>
        <v>2</v>
      </c>
      <c r="T79" s="20">
        <f t="shared" si="16"/>
        <v>9</v>
      </c>
      <c r="U79" s="20">
        <f t="shared" si="17"/>
        <v>8</v>
      </c>
      <c r="W79" s="20" t="str">
        <f t="shared" si="18"/>
        <v>J</v>
      </c>
      <c r="X79" s="20" t="str">
        <f t="shared" si="19"/>
        <v>K</v>
      </c>
      <c r="Y79" s="20" t="str">
        <f t="shared" si="20"/>
        <v>Scatter</v>
      </c>
      <c r="Z79" s="20" t="str">
        <f t="shared" si="21"/>
        <v>Q</v>
      </c>
      <c r="AA79" s="20" t="str">
        <f t="shared" si="22"/>
        <v>K</v>
      </c>
    </row>
    <row r="80" spans="10:27" ht="16.5" customHeight="1">
      <c r="J80" s="16">
        <v>76</v>
      </c>
      <c r="K80" s="19" t="s">
        <v>41</v>
      </c>
      <c r="L80" s="19" t="s">
        <v>139</v>
      </c>
      <c r="M80" s="19" t="s">
        <v>140</v>
      </c>
      <c r="N80" s="19" t="s">
        <v>74</v>
      </c>
      <c r="O80" s="19" t="s">
        <v>43</v>
      </c>
      <c r="Q80" s="20">
        <f t="shared" si="13"/>
        <v>7</v>
      </c>
      <c r="R80" s="20">
        <f t="shared" si="14"/>
        <v>9</v>
      </c>
      <c r="S80" s="20">
        <f t="shared" si="15"/>
        <v>10</v>
      </c>
      <c r="T80" s="20">
        <f t="shared" si="16"/>
        <v>16</v>
      </c>
      <c r="U80" s="20">
        <f t="shared" si="17"/>
        <v>9</v>
      </c>
      <c r="W80" s="20" t="str">
        <f t="shared" si="18"/>
        <v>A</v>
      </c>
      <c r="X80" s="20" t="str">
        <f t="shared" si="19"/>
        <v>Q</v>
      </c>
      <c r="Y80" s="20" t="str">
        <f t="shared" si="20"/>
        <v>J</v>
      </c>
      <c r="Z80" s="20" t="str">
        <f t="shared" si="21"/>
        <v>KG</v>
      </c>
      <c r="AA80" s="20" t="str">
        <f t="shared" si="22"/>
        <v>Q</v>
      </c>
    </row>
    <row r="81" spans="10:27" ht="16.5" customHeight="1">
      <c r="J81" s="29">
        <v>77</v>
      </c>
      <c r="K81" s="19" t="s">
        <v>35</v>
      </c>
      <c r="L81" s="19" t="s">
        <v>74</v>
      </c>
      <c r="M81" s="19" t="s">
        <v>35</v>
      </c>
      <c r="N81" s="19" t="s">
        <v>70</v>
      </c>
      <c r="O81" s="19" t="s">
        <v>44</v>
      </c>
      <c r="Q81" s="20">
        <f t="shared" si="13"/>
        <v>3</v>
      </c>
      <c r="R81" s="20">
        <f t="shared" si="14"/>
        <v>16</v>
      </c>
      <c r="S81" s="20">
        <f t="shared" si="15"/>
        <v>3</v>
      </c>
      <c r="T81" s="20">
        <f t="shared" si="16"/>
        <v>14</v>
      </c>
      <c r="U81" s="20">
        <f t="shared" si="17"/>
        <v>10</v>
      </c>
      <c r="W81" s="20" t="str">
        <f t="shared" si="18"/>
        <v>M1</v>
      </c>
      <c r="X81" s="20" t="str">
        <f t="shared" si="19"/>
        <v>KG</v>
      </c>
      <c r="Y81" s="20" t="str">
        <f t="shared" si="20"/>
        <v>M1</v>
      </c>
      <c r="Z81" s="20" t="str">
        <f t="shared" si="21"/>
        <v>M4G</v>
      </c>
      <c r="AA81" s="20" t="str">
        <f t="shared" si="22"/>
        <v>J</v>
      </c>
    </row>
    <row r="82" spans="10:27" ht="16.5">
      <c r="J82" s="29">
        <v>78</v>
      </c>
      <c r="K82" s="19" t="s">
        <v>44</v>
      </c>
      <c r="L82" s="19" t="s">
        <v>212</v>
      </c>
      <c r="M82" s="19" t="s">
        <v>140</v>
      </c>
      <c r="N82" s="19" t="s">
        <v>44</v>
      </c>
      <c r="O82" s="19" t="s">
        <v>42</v>
      </c>
      <c r="Q82" s="20">
        <f t="shared" si="13"/>
        <v>10</v>
      </c>
      <c r="R82" s="20">
        <f t="shared" si="14"/>
        <v>3</v>
      </c>
      <c r="S82" s="20">
        <f t="shared" si="15"/>
        <v>10</v>
      </c>
      <c r="T82" s="20">
        <f t="shared" si="16"/>
        <v>10</v>
      </c>
      <c r="U82" s="20">
        <f t="shared" si="17"/>
        <v>8</v>
      </c>
      <c r="W82" s="20" t="str">
        <f t="shared" si="18"/>
        <v>J</v>
      </c>
      <c r="X82" s="20" t="str">
        <f t="shared" si="19"/>
        <v>M1</v>
      </c>
      <c r="Y82" s="20" t="str">
        <f t="shared" si="20"/>
        <v>J</v>
      </c>
      <c r="Z82" s="20" t="str">
        <f t="shared" si="21"/>
        <v>J</v>
      </c>
      <c r="AA82" s="20" t="str">
        <f t="shared" si="22"/>
        <v>K</v>
      </c>
    </row>
    <row r="83" spans="10:27" ht="16.5">
      <c r="J83" s="29">
        <v>79</v>
      </c>
      <c r="K83" s="19" t="s">
        <v>43</v>
      </c>
      <c r="L83" s="19" t="s">
        <v>78</v>
      </c>
      <c r="M83" s="19" t="s">
        <v>76</v>
      </c>
      <c r="N83" s="19" t="s">
        <v>43</v>
      </c>
      <c r="O83" s="19" t="s">
        <v>42</v>
      </c>
      <c r="Q83" s="20">
        <f t="shared" si="13"/>
        <v>9</v>
      </c>
      <c r="R83" s="20">
        <f t="shared" si="14"/>
        <v>18</v>
      </c>
      <c r="S83" s="20">
        <f t="shared" si="15"/>
        <v>17</v>
      </c>
      <c r="T83" s="20">
        <f t="shared" si="16"/>
        <v>9</v>
      </c>
      <c r="U83" s="20">
        <f t="shared" si="17"/>
        <v>8</v>
      </c>
      <c r="W83" s="20" t="str">
        <f t="shared" si="18"/>
        <v>Q</v>
      </c>
      <c r="X83" s="20" t="str">
        <f t="shared" si="19"/>
        <v>JG</v>
      </c>
      <c r="Y83" s="20" t="str">
        <f t="shared" si="20"/>
        <v>QG</v>
      </c>
      <c r="Z83" s="20" t="str">
        <f t="shared" si="21"/>
        <v>Q</v>
      </c>
      <c r="AA83" s="20" t="str">
        <f t="shared" si="22"/>
        <v>K</v>
      </c>
    </row>
    <row r="84" spans="10:27" ht="16.5">
      <c r="J84" s="16">
        <v>80</v>
      </c>
      <c r="K84" s="19" t="s">
        <v>43</v>
      </c>
      <c r="L84" s="19" t="s">
        <v>142</v>
      </c>
      <c r="M84" s="19" t="s">
        <v>138</v>
      </c>
      <c r="N84" s="19" t="s">
        <v>137</v>
      </c>
      <c r="O84" s="19" t="s">
        <v>32</v>
      </c>
      <c r="Q84" s="20">
        <f t="shared" si="13"/>
        <v>9</v>
      </c>
      <c r="R84" s="20">
        <f t="shared" si="14"/>
        <v>5</v>
      </c>
      <c r="S84" s="20">
        <f t="shared" si="15"/>
        <v>8</v>
      </c>
      <c r="T84" s="20">
        <f t="shared" si="16"/>
        <v>7</v>
      </c>
      <c r="U84" s="20">
        <f t="shared" si="17"/>
        <v>5</v>
      </c>
      <c r="W84" s="20" t="str">
        <f t="shared" si="18"/>
        <v>Q</v>
      </c>
      <c r="X84" s="20" t="str">
        <f t="shared" si="19"/>
        <v>M3</v>
      </c>
      <c r="Y84" s="20" t="str">
        <f t="shared" si="20"/>
        <v>K</v>
      </c>
      <c r="Z84" s="20" t="str">
        <f t="shared" si="21"/>
        <v>A</v>
      </c>
      <c r="AA84" s="20" t="str">
        <f t="shared" si="22"/>
        <v>M3</v>
      </c>
    </row>
    <row r="85" spans="10:27" ht="16.5">
      <c r="J85" s="16">
        <v>81</v>
      </c>
      <c r="K85" s="19" t="s">
        <v>44</v>
      </c>
      <c r="L85" s="19" t="s">
        <v>142</v>
      </c>
      <c r="M85" s="19" t="s">
        <v>78</v>
      </c>
      <c r="N85" s="19" t="s">
        <v>44</v>
      </c>
      <c r="O85" s="19" t="s">
        <v>35</v>
      </c>
      <c r="Q85" s="20">
        <f t="shared" si="13"/>
        <v>10</v>
      </c>
      <c r="R85" s="20">
        <f t="shared" si="14"/>
        <v>5</v>
      </c>
      <c r="S85" s="20">
        <f t="shared" si="15"/>
        <v>18</v>
      </c>
      <c r="T85" s="20">
        <f t="shared" si="16"/>
        <v>10</v>
      </c>
      <c r="U85" s="20">
        <f t="shared" si="17"/>
        <v>3</v>
      </c>
      <c r="W85" s="20" t="str">
        <f t="shared" si="18"/>
        <v>J</v>
      </c>
      <c r="X85" s="20" t="str">
        <f t="shared" si="19"/>
        <v>M3</v>
      </c>
      <c r="Y85" s="20" t="str">
        <f t="shared" si="20"/>
        <v>JG</v>
      </c>
      <c r="Z85" s="20" t="str">
        <f t="shared" si="21"/>
        <v>J</v>
      </c>
      <c r="AA85" s="20" t="str">
        <f t="shared" si="22"/>
        <v>M1</v>
      </c>
    </row>
    <row r="86" spans="10:27" ht="16.5">
      <c r="J86" s="29">
        <v>82</v>
      </c>
      <c r="K86" s="19" t="s">
        <v>33</v>
      </c>
      <c r="L86" s="19" t="s">
        <v>212</v>
      </c>
      <c r="M86" s="19" t="s">
        <v>140</v>
      </c>
      <c r="N86" s="19" t="s">
        <v>33</v>
      </c>
      <c r="O86" s="19" t="s">
        <v>32</v>
      </c>
      <c r="Q86" s="20">
        <f t="shared" si="13"/>
        <v>6</v>
      </c>
      <c r="R86" s="20">
        <f t="shared" si="14"/>
        <v>3</v>
      </c>
      <c r="S86" s="20">
        <f t="shared" si="15"/>
        <v>10</v>
      </c>
      <c r="T86" s="20">
        <f t="shared" si="16"/>
        <v>6</v>
      </c>
      <c r="U86" s="20">
        <f t="shared" si="17"/>
        <v>5</v>
      </c>
      <c r="W86" s="20" t="str">
        <f t="shared" si="18"/>
        <v>M4</v>
      </c>
      <c r="X86" s="20" t="str">
        <f t="shared" si="19"/>
        <v>M1</v>
      </c>
      <c r="Y86" s="20" t="str">
        <f t="shared" si="20"/>
        <v>J</v>
      </c>
      <c r="Z86" s="20" t="str">
        <f t="shared" si="21"/>
        <v>M4</v>
      </c>
      <c r="AA86" s="20" t="str">
        <f t="shared" si="22"/>
        <v>M3</v>
      </c>
    </row>
    <row r="87" spans="10:27" ht="16.5">
      <c r="J87" s="29">
        <v>83</v>
      </c>
      <c r="K87" s="19" t="s">
        <v>41</v>
      </c>
      <c r="L87" s="19" t="s">
        <v>74</v>
      </c>
      <c r="M87" s="19" t="s">
        <v>71</v>
      </c>
      <c r="N87" s="19" t="s">
        <v>35</v>
      </c>
      <c r="O87" s="19" t="s">
        <v>44</v>
      </c>
      <c r="Q87" s="20">
        <f t="shared" si="13"/>
        <v>7</v>
      </c>
      <c r="R87" s="20">
        <f t="shared" si="14"/>
        <v>16</v>
      </c>
      <c r="S87" s="20">
        <f t="shared" si="15"/>
        <v>15</v>
      </c>
      <c r="T87" s="20">
        <f t="shared" si="16"/>
        <v>3</v>
      </c>
      <c r="U87" s="20">
        <f t="shared" si="17"/>
        <v>10</v>
      </c>
      <c r="W87" s="20" t="str">
        <f t="shared" si="18"/>
        <v>A</v>
      </c>
      <c r="X87" s="20" t="str">
        <f t="shared" si="19"/>
        <v>KG</v>
      </c>
      <c r="Y87" s="20" t="str">
        <f t="shared" si="20"/>
        <v>AG</v>
      </c>
      <c r="Z87" s="20" t="str">
        <f t="shared" si="21"/>
        <v>M1</v>
      </c>
      <c r="AA87" s="20" t="str">
        <f t="shared" si="22"/>
        <v>J</v>
      </c>
    </row>
    <row r="88" spans="10:27" ht="16.5">
      <c r="J88" s="29">
        <v>84</v>
      </c>
      <c r="K88" s="19" t="s">
        <v>43</v>
      </c>
      <c r="L88" s="19" t="s">
        <v>138</v>
      </c>
      <c r="M88" s="19" t="s">
        <v>76</v>
      </c>
      <c r="N88" s="19" t="s">
        <v>42</v>
      </c>
      <c r="O88" s="19" t="s">
        <v>41</v>
      </c>
      <c r="Q88" s="20">
        <f t="shared" si="13"/>
        <v>9</v>
      </c>
      <c r="R88" s="20">
        <f t="shared" si="14"/>
        <v>8</v>
      </c>
      <c r="S88" s="20">
        <f t="shared" si="15"/>
        <v>17</v>
      </c>
      <c r="T88" s="20">
        <f t="shared" si="16"/>
        <v>8</v>
      </c>
      <c r="U88" s="20">
        <f t="shared" si="17"/>
        <v>7</v>
      </c>
      <c r="W88" s="20" t="str">
        <f t="shared" si="18"/>
        <v>Q</v>
      </c>
      <c r="X88" s="20" t="str">
        <f t="shared" si="19"/>
        <v>K</v>
      </c>
      <c r="Y88" s="20" t="str">
        <f t="shared" si="20"/>
        <v>QG</v>
      </c>
      <c r="Z88" s="20" t="str">
        <f t="shared" si="21"/>
        <v>K</v>
      </c>
      <c r="AA88" s="20" t="str">
        <f t="shared" si="22"/>
        <v>A</v>
      </c>
    </row>
    <row r="89" spans="10:27" ht="16.5">
      <c r="J89" s="16">
        <v>85</v>
      </c>
      <c r="K89" s="19" t="s">
        <v>43</v>
      </c>
      <c r="L89" s="19" t="s">
        <v>76</v>
      </c>
      <c r="M89" s="19" t="s">
        <v>32</v>
      </c>
      <c r="N89" s="19" t="s">
        <v>73</v>
      </c>
      <c r="O89" s="19" t="s">
        <v>32</v>
      </c>
      <c r="Q89" s="20">
        <f t="shared" si="13"/>
        <v>9</v>
      </c>
      <c r="R89" s="20">
        <f t="shared" si="14"/>
        <v>17</v>
      </c>
      <c r="S89" s="20">
        <f t="shared" si="15"/>
        <v>5</v>
      </c>
      <c r="T89" s="20">
        <f t="shared" si="16"/>
        <v>16</v>
      </c>
      <c r="U89" s="20">
        <f t="shared" si="17"/>
        <v>5</v>
      </c>
      <c r="W89" s="20" t="str">
        <f t="shared" si="18"/>
        <v>Q</v>
      </c>
      <c r="X89" s="20" t="str">
        <f t="shared" si="19"/>
        <v>QG</v>
      </c>
      <c r="Y89" s="20" t="str">
        <f t="shared" si="20"/>
        <v>M3</v>
      </c>
      <c r="Z89" s="20" t="str">
        <f t="shared" si="21"/>
        <v>KG</v>
      </c>
      <c r="AA89" s="20" t="str">
        <f t="shared" si="22"/>
        <v>M3</v>
      </c>
    </row>
    <row r="90" spans="10:27" ht="16.5">
      <c r="J90" s="16">
        <v>86</v>
      </c>
      <c r="K90" s="19" t="s">
        <v>42</v>
      </c>
      <c r="L90" s="19" t="s">
        <v>139</v>
      </c>
      <c r="M90" s="19" t="s">
        <v>34</v>
      </c>
      <c r="N90" s="19" t="s">
        <v>36</v>
      </c>
      <c r="O90" s="19" t="s">
        <v>41</v>
      </c>
      <c r="Q90" s="20">
        <f t="shared" si="13"/>
        <v>8</v>
      </c>
      <c r="R90" s="20">
        <f t="shared" si="14"/>
        <v>9</v>
      </c>
      <c r="S90" s="20">
        <f t="shared" si="15"/>
        <v>2</v>
      </c>
      <c r="T90" s="20">
        <f t="shared" si="16"/>
        <v>4</v>
      </c>
      <c r="U90" s="20">
        <f t="shared" si="17"/>
        <v>7</v>
      </c>
      <c r="W90" s="20" t="str">
        <f t="shared" si="18"/>
        <v>K</v>
      </c>
      <c r="X90" s="20" t="str">
        <f t="shared" si="19"/>
        <v>Q</v>
      </c>
      <c r="Y90" s="20" t="str">
        <f t="shared" si="20"/>
        <v>Scatter</v>
      </c>
      <c r="Z90" s="20" t="str">
        <f t="shared" si="21"/>
        <v>M2</v>
      </c>
      <c r="AA90" s="20" t="str">
        <f t="shared" si="22"/>
        <v>A</v>
      </c>
    </row>
    <row r="91" spans="10:27" ht="16.5">
      <c r="J91" s="29">
        <v>87</v>
      </c>
      <c r="K91" s="19" t="s">
        <v>43</v>
      </c>
      <c r="L91" s="19" t="s">
        <v>78</v>
      </c>
      <c r="M91" s="19" t="s">
        <v>140</v>
      </c>
      <c r="N91" s="19" t="s">
        <v>41</v>
      </c>
      <c r="O91" s="19" t="s">
        <v>33</v>
      </c>
      <c r="Q91" s="20">
        <f t="shared" si="13"/>
        <v>9</v>
      </c>
      <c r="R91" s="20">
        <f t="shared" si="14"/>
        <v>18</v>
      </c>
      <c r="S91" s="20">
        <f t="shared" si="15"/>
        <v>10</v>
      </c>
      <c r="T91" s="20">
        <f t="shared" si="16"/>
        <v>7</v>
      </c>
      <c r="U91" s="20">
        <f t="shared" si="17"/>
        <v>6</v>
      </c>
      <c r="W91" s="20" t="str">
        <f t="shared" si="18"/>
        <v>Q</v>
      </c>
      <c r="X91" s="20" t="str">
        <f t="shared" si="19"/>
        <v>JG</v>
      </c>
      <c r="Y91" s="20" t="str">
        <f t="shared" si="20"/>
        <v>J</v>
      </c>
      <c r="Z91" s="20" t="str">
        <f t="shared" si="21"/>
        <v>A</v>
      </c>
      <c r="AA91" s="20" t="str">
        <f t="shared" si="22"/>
        <v>M4</v>
      </c>
    </row>
    <row r="92" spans="10:27" ht="16.5">
      <c r="J92" s="29">
        <v>88</v>
      </c>
      <c r="K92" s="19" t="s">
        <v>140</v>
      </c>
      <c r="L92" s="19" t="s">
        <v>33</v>
      </c>
      <c r="M92" s="19" t="s">
        <v>78</v>
      </c>
      <c r="N92" s="19" t="s">
        <v>42</v>
      </c>
      <c r="O92" s="19" t="s">
        <v>41</v>
      </c>
      <c r="Q92" s="20">
        <f t="shared" si="13"/>
        <v>10</v>
      </c>
      <c r="R92" s="20">
        <f t="shared" si="14"/>
        <v>6</v>
      </c>
      <c r="S92" s="20">
        <f t="shared" si="15"/>
        <v>18</v>
      </c>
      <c r="T92" s="20">
        <f t="shared" si="16"/>
        <v>8</v>
      </c>
      <c r="U92" s="20">
        <f t="shared" si="17"/>
        <v>7</v>
      </c>
      <c r="W92" s="20" t="str">
        <f t="shared" si="18"/>
        <v>J</v>
      </c>
      <c r="X92" s="20" t="str">
        <f t="shared" si="19"/>
        <v>M4</v>
      </c>
      <c r="Y92" s="20" t="str">
        <f t="shared" si="20"/>
        <v>JG</v>
      </c>
      <c r="Z92" s="20" t="str">
        <f t="shared" si="21"/>
        <v>K</v>
      </c>
      <c r="AA92" s="20" t="str">
        <f t="shared" si="22"/>
        <v>A</v>
      </c>
    </row>
    <row r="93" spans="10:27" ht="16.5">
      <c r="J93" s="29">
        <v>89</v>
      </c>
      <c r="K93" s="19" t="s">
        <v>41</v>
      </c>
      <c r="L93" s="19" t="s">
        <v>33</v>
      </c>
      <c r="M93" s="19" t="s">
        <v>141</v>
      </c>
      <c r="N93" s="19" t="s">
        <v>33</v>
      </c>
      <c r="O93" s="19" t="s">
        <v>44</v>
      </c>
      <c r="Q93" s="20">
        <f t="shared" si="13"/>
        <v>7</v>
      </c>
      <c r="R93" s="20">
        <f t="shared" si="14"/>
        <v>6</v>
      </c>
      <c r="S93" s="20">
        <f t="shared" si="15"/>
        <v>6</v>
      </c>
      <c r="T93" s="20">
        <f t="shared" si="16"/>
        <v>6</v>
      </c>
      <c r="U93" s="20">
        <f t="shared" si="17"/>
        <v>10</v>
      </c>
      <c r="W93" s="20" t="str">
        <f t="shared" si="18"/>
        <v>A</v>
      </c>
      <c r="X93" s="20" t="str">
        <f t="shared" si="19"/>
        <v>M4</v>
      </c>
      <c r="Y93" s="20" t="str">
        <f t="shared" si="20"/>
        <v>M4</v>
      </c>
      <c r="Z93" s="20" t="str">
        <f t="shared" si="21"/>
        <v>M4</v>
      </c>
      <c r="AA93" s="20" t="str">
        <f t="shared" si="22"/>
        <v>J</v>
      </c>
    </row>
    <row r="94" spans="10:27" ht="16.5">
      <c r="J94" s="16">
        <v>90</v>
      </c>
      <c r="K94" s="19" t="s">
        <v>43</v>
      </c>
      <c r="L94" s="19" t="s">
        <v>78</v>
      </c>
      <c r="M94" s="19" t="s">
        <v>70</v>
      </c>
      <c r="N94" s="19" t="s">
        <v>44</v>
      </c>
      <c r="O94" s="19" t="s">
        <v>44</v>
      </c>
      <c r="Q94" s="20">
        <f t="shared" si="13"/>
        <v>9</v>
      </c>
      <c r="R94" s="20">
        <f t="shared" si="14"/>
        <v>18</v>
      </c>
      <c r="S94" s="20">
        <f t="shared" si="15"/>
        <v>14</v>
      </c>
      <c r="T94" s="20">
        <f t="shared" si="16"/>
        <v>10</v>
      </c>
      <c r="U94" s="20">
        <f t="shared" si="17"/>
        <v>10</v>
      </c>
      <c r="W94" s="20" t="str">
        <f t="shared" si="18"/>
        <v>Q</v>
      </c>
      <c r="X94" s="20" t="str">
        <f t="shared" si="19"/>
        <v>JG</v>
      </c>
      <c r="Y94" s="20" t="str">
        <f t="shared" si="20"/>
        <v>M4G</v>
      </c>
      <c r="Z94" s="20" t="str">
        <f t="shared" si="21"/>
        <v>J</v>
      </c>
      <c r="AA94" s="20" t="str">
        <f t="shared" si="22"/>
        <v>J</v>
      </c>
    </row>
    <row r="95" spans="10:27" ht="16.5">
      <c r="J95" s="16">
        <v>91</v>
      </c>
      <c r="K95" s="19" t="s">
        <v>33</v>
      </c>
      <c r="L95" s="19" t="s">
        <v>139</v>
      </c>
      <c r="M95" s="19" t="s">
        <v>140</v>
      </c>
      <c r="N95" s="19" t="s">
        <v>33</v>
      </c>
      <c r="O95" s="19" t="s">
        <v>44</v>
      </c>
      <c r="Q95" s="20">
        <f t="shared" si="13"/>
        <v>6</v>
      </c>
      <c r="R95" s="20">
        <f t="shared" si="14"/>
        <v>9</v>
      </c>
      <c r="S95" s="20">
        <f t="shared" si="15"/>
        <v>10</v>
      </c>
      <c r="T95" s="20">
        <f t="shared" si="16"/>
        <v>6</v>
      </c>
      <c r="U95" s="20">
        <f t="shared" si="17"/>
        <v>10</v>
      </c>
      <c r="W95" s="20" t="str">
        <f t="shared" si="18"/>
        <v>M4</v>
      </c>
      <c r="X95" s="20" t="str">
        <f t="shared" si="19"/>
        <v>Q</v>
      </c>
      <c r="Y95" s="20" t="str">
        <f t="shared" si="20"/>
        <v>J</v>
      </c>
      <c r="Z95" s="20" t="str">
        <f t="shared" si="21"/>
        <v>M4</v>
      </c>
      <c r="AA95" s="20" t="str">
        <f t="shared" si="22"/>
        <v>J</v>
      </c>
    </row>
    <row r="96" spans="10:27" ht="16.5">
      <c r="J96" s="29">
        <v>92</v>
      </c>
      <c r="K96" s="19" t="s">
        <v>33</v>
      </c>
      <c r="L96" s="19" t="s">
        <v>41</v>
      </c>
      <c r="M96" s="19" t="s">
        <v>43</v>
      </c>
      <c r="N96" s="19" t="s">
        <v>42</v>
      </c>
      <c r="O96" s="19" t="s">
        <v>41</v>
      </c>
      <c r="Q96" s="20">
        <f t="shared" si="13"/>
        <v>6</v>
      </c>
      <c r="R96" s="20">
        <f t="shared" si="14"/>
        <v>7</v>
      </c>
      <c r="S96" s="20">
        <f t="shared" si="15"/>
        <v>9</v>
      </c>
      <c r="T96" s="20">
        <f t="shared" si="16"/>
        <v>8</v>
      </c>
      <c r="U96" s="20">
        <f t="shared" si="17"/>
        <v>7</v>
      </c>
      <c r="W96" s="20" t="str">
        <f t="shared" si="18"/>
        <v>M4</v>
      </c>
      <c r="X96" s="20" t="str">
        <f t="shared" si="19"/>
        <v>A</v>
      </c>
      <c r="Y96" s="20" t="str">
        <f t="shared" si="20"/>
        <v>Q</v>
      </c>
      <c r="Z96" s="20" t="str">
        <f t="shared" si="21"/>
        <v>K</v>
      </c>
      <c r="AA96" s="20" t="str">
        <f t="shared" si="22"/>
        <v>A</v>
      </c>
    </row>
    <row r="97" spans="10:27" ht="16.5">
      <c r="J97" s="29">
        <v>93</v>
      </c>
      <c r="K97" s="19" t="s">
        <v>42</v>
      </c>
      <c r="L97" s="19" t="s">
        <v>34</v>
      </c>
      <c r="M97" s="19" t="s">
        <v>35</v>
      </c>
      <c r="N97" s="19" t="s">
        <v>70</v>
      </c>
      <c r="O97" s="19" t="s">
        <v>43</v>
      </c>
      <c r="Q97" s="20">
        <f t="shared" si="13"/>
        <v>8</v>
      </c>
      <c r="R97" s="20">
        <f t="shared" si="14"/>
        <v>2</v>
      </c>
      <c r="S97" s="20">
        <f t="shared" si="15"/>
        <v>3</v>
      </c>
      <c r="T97" s="20">
        <f t="shared" si="16"/>
        <v>14</v>
      </c>
      <c r="U97" s="20">
        <f t="shared" si="17"/>
        <v>9</v>
      </c>
      <c r="W97" s="20" t="str">
        <f t="shared" si="18"/>
        <v>K</v>
      </c>
      <c r="X97" s="20" t="str">
        <f t="shared" si="19"/>
        <v>Scatter</v>
      </c>
      <c r="Y97" s="20" t="str">
        <f t="shared" si="20"/>
        <v>M1</v>
      </c>
      <c r="Z97" s="20" t="str">
        <f t="shared" si="21"/>
        <v>M4G</v>
      </c>
      <c r="AA97" s="20" t="str">
        <f t="shared" si="22"/>
        <v>Q</v>
      </c>
    </row>
    <row r="98" spans="10:27" ht="16.5">
      <c r="J98" s="29">
        <v>94</v>
      </c>
      <c r="K98" s="19" t="s">
        <v>44</v>
      </c>
      <c r="L98" s="19" t="s">
        <v>137</v>
      </c>
      <c r="M98" s="19" t="s">
        <v>141</v>
      </c>
      <c r="N98" s="19" t="s">
        <v>43</v>
      </c>
      <c r="O98" s="19" t="s">
        <v>44</v>
      </c>
      <c r="Q98" s="20">
        <f t="shared" si="13"/>
        <v>10</v>
      </c>
      <c r="R98" s="20">
        <f t="shared" si="14"/>
        <v>7</v>
      </c>
      <c r="S98" s="20">
        <f t="shared" si="15"/>
        <v>6</v>
      </c>
      <c r="T98" s="20">
        <f t="shared" si="16"/>
        <v>9</v>
      </c>
      <c r="U98" s="20">
        <f t="shared" si="17"/>
        <v>10</v>
      </c>
      <c r="W98" s="20" t="str">
        <f t="shared" si="18"/>
        <v>J</v>
      </c>
      <c r="X98" s="20" t="str">
        <f t="shared" si="19"/>
        <v>A</v>
      </c>
      <c r="Y98" s="20" t="str">
        <f t="shared" si="20"/>
        <v>M4</v>
      </c>
      <c r="Z98" s="20" t="str">
        <f t="shared" si="21"/>
        <v>Q</v>
      </c>
      <c r="AA98" s="20" t="str">
        <f t="shared" si="22"/>
        <v>J</v>
      </c>
    </row>
    <row r="99" spans="10:27" ht="16.5">
      <c r="J99" s="16">
        <v>95</v>
      </c>
      <c r="K99" s="19" t="s">
        <v>43</v>
      </c>
      <c r="L99" s="19" t="s">
        <v>142</v>
      </c>
      <c r="M99" s="19" t="s">
        <v>141</v>
      </c>
      <c r="N99" s="19" t="s">
        <v>33</v>
      </c>
      <c r="O99" s="19" t="s">
        <v>42</v>
      </c>
      <c r="Q99" s="20">
        <f t="shared" si="13"/>
        <v>9</v>
      </c>
      <c r="R99" s="20">
        <f t="shared" si="14"/>
        <v>5</v>
      </c>
      <c r="S99" s="20">
        <f t="shared" si="15"/>
        <v>6</v>
      </c>
      <c r="T99" s="20">
        <f t="shared" si="16"/>
        <v>6</v>
      </c>
      <c r="U99" s="20">
        <f t="shared" si="17"/>
        <v>8</v>
      </c>
      <c r="W99" s="20" t="str">
        <f t="shared" si="18"/>
        <v>Q</v>
      </c>
      <c r="X99" s="20" t="str">
        <f t="shared" si="19"/>
        <v>M3</v>
      </c>
      <c r="Y99" s="20" t="str">
        <f t="shared" si="20"/>
        <v>M4</v>
      </c>
      <c r="Z99" s="20" t="str">
        <f t="shared" si="21"/>
        <v>M4</v>
      </c>
      <c r="AA99" s="20" t="str">
        <f t="shared" si="22"/>
        <v>K</v>
      </c>
    </row>
    <row r="100" spans="10:27" ht="16.5">
      <c r="J100" s="16">
        <v>96</v>
      </c>
      <c r="K100" s="19" t="s">
        <v>141</v>
      </c>
      <c r="L100" s="19" t="s">
        <v>140</v>
      </c>
      <c r="M100" s="19" t="s">
        <v>35</v>
      </c>
      <c r="N100" s="19" t="s">
        <v>34</v>
      </c>
      <c r="O100" s="19" t="s">
        <v>42</v>
      </c>
      <c r="Q100" s="20">
        <f t="shared" si="13"/>
        <v>6</v>
      </c>
      <c r="R100" s="20">
        <f t="shared" si="14"/>
        <v>10</v>
      </c>
      <c r="S100" s="20">
        <f t="shared" si="15"/>
        <v>3</v>
      </c>
      <c r="T100" s="20">
        <f t="shared" si="16"/>
        <v>2</v>
      </c>
      <c r="U100" s="20">
        <f t="shared" si="17"/>
        <v>8</v>
      </c>
      <c r="W100" s="20" t="str">
        <f t="shared" si="18"/>
        <v>M4</v>
      </c>
      <c r="X100" s="20" t="str">
        <f t="shared" si="19"/>
        <v>J</v>
      </c>
      <c r="Y100" s="20" t="str">
        <f t="shared" si="20"/>
        <v>M1</v>
      </c>
      <c r="Z100" s="20" t="str">
        <f t="shared" si="21"/>
        <v>Scatter</v>
      </c>
      <c r="AA100" s="20" t="str">
        <f t="shared" si="22"/>
        <v>K</v>
      </c>
    </row>
    <row r="101" spans="10:27" ht="16.5">
      <c r="J101" s="29">
        <v>97</v>
      </c>
      <c r="K101" s="19" t="s">
        <v>140</v>
      </c>
      <c r="L101" s="19" t="s">
        <v>34</v>
      </c>
      <c r="M101" s="19" t="s">
        <v>140</v>
      </c>
      <c r="N101" s="19" t="s">
        <v>44</v>
      </c>
      <c r="O101" s="19" t="s">
        <v>41</v>
      </c>
      <c r="Q101" s="20">
        <f t="shared" si="13"/>
        <v>10</v>
      </c>
      <c r="R101" s="20">
        <f t="shared" si="14"/>
        <v>2</v>
      </c>
      <c r="S101" s="20">
        <f t="shared" si="15"/>
        <v>10</v>
      </c>
      <c r="T101" s="20">
        <f t="shared" si="16"/>
        <v>10</v>
      </c>
      <c r="U101" s="20">
        <f t="shared" si="17"/>
        <v>7</v>
      </c>
      <c r="W101" s="20" t="str">
        <f t="shared" si="18"/>
        <v>J</v>
      </c>
      <c r="X101" s="20" t="str">
        <f t="shared" si="19"/>
        <v>Scatter</v>
      </c>
      <c r="Y101" s="20" t="str">
        <f t="shared" si="20"/>
        <v>J</v>
      </c>
      <c r="Z101" s="20" t="str">
        <f t="shared" si="21"/>
        <v>J</v>
      </c>
      <c r="AA101" s="20" t="str">
        <f t="shared" si="22"/>
        <v>A</v>
      </c>
    </row>
    <row r="102" spans="10:27" ht="16.5">
      <c r="J102" s="29">
        <v>98</v>
      </c>
      <c r="K102" s="19" t="s">
        <v>35</v>
      </c>
      <c r="L102" s="19" t="s">
        <v>42</v>
      </c>
      <c r="M102" s="19" t="s">
        <v>72</v>
      </c>
      <c r="N102" s="19" t="s">
        <v>137</v>
      </c>
      <c r="O102" s="19" t="s">
        <v>33</v>
      </c>
      <c r="Q102" s="20">
        <f t="shared" si="13"/>
        <v>3</v>
      </c>
      <c r="R102" s="20">
        <f t="shared" si="14"/>
        <v>8</v>
      </c>
      <c r="S102" s="20">
        <f t="shared" si="15"/>
        <v>15</v>
      </c>
      <c r="T102" s="20">
        <f t="shared" si="16"/>
        <v>7</v>
      </c>
      <c r="U102" s="20">
        <f t="shared" si="17"/>
        <v>6</v>
      </c>
      <c r="W102" s="20" t="str">
        <f t="shared" si="18"/>
        <v>M1</v>
      </c>
      <c r="X102" s="20" t="str">
        <f t="shared" si="19"/>
        <v>K</v>
      </c>
      <c r="Y102" s="20" t="str">
        <f t="shared" si="20"/>
        <v>AG</v>
      </c>
      <c r="Z102" s="20" t="str">
        <f t="shared" si="21"/>
        <v>A</v>
      </c>
      <c r="AA102" s="20" t="str">
        <f t="shared" si="22"/>
        <v>M4</v>
      </c>
    </row>
    <row r="103" spans="10:27" ht="16.5">
      <c r="J103" s="29">
        <v>99</v>
      </c>
      <c r="K103" s="19" t="s">
        <v>42</v>
      </c>
      <c r="L103" s="19" t="s">
        <v>41</v>
      </c>
      <c r="M103" s="19" t="s">
        <v>140</v>
      </c>
      <c r="N103" s="19" t="s">
        <v>33</v>
      </c>
      <c r="O103" s="19" t="s">
        <v>42</v>
      </c>
      <c r="Q103" s="20">
        <f t="shared" si="13"/>
        <v>8</v>
      </c>
      <c r="R103" s="20">
        <f t="shared" si="14"/>
        <v>7</v>
      </c>
      <c r="S103" s="20">
        <f t="shared" si="15"/>
        <v>10</v>
      </c>
      <c r="T103" s="20">
        <f t="shared" si="16"/>
        <v>6</v>
      </c>
      <c r="U103" s="20">
        <f t="shared" si="17"/>
        <v>8</v>
      </c>
      <c r="W103" s="20" t="str">
        <f t="shared" si="18"/>
        <v>K</v>
      </c>
      <c r="X103" s="20" t="str">
        <f t="shared" si="19"/>
        <v>A</v>
      </c>
      <c r="Y103" s="20" t="str">
        <f t="shared" si="20"/>
        <v>J</v>
      </c>
      <c r="Z103" s="20" t="str">
        <f t="shared" si="21"/>
        <v>M4</v>
      </c>
      <c r="AA103" s="20" t="str">
        <f t="shared" si="22"/>
        <v>K</v>
      </c>
    </row>
    <row r="104" spans="10:27" ht="16.5">
      <c r="J104" s="16">
        <v>100</v>
      </c>
      <c r="K104" s="19" t="s">
        <v>33</v>
      </c>
      <c r="L104" s="19" t="s">
        <v>74</v>
      </c>
      <c r="M104" s="19" t="s">
        <v>43</v>
      </c>
      <c r="N104" s="19" t="s">
        <v>33</v>
      </c>
      <c r="O104" s="19" t="s">
        <v>41</v>
      </c>
      <c r="Q104" s="20">
        <f t="shared" si="13"/>
        <v>6</v>
      </c>
      <c r="R104" s="20">
        <f t="shared" si="14"/>
        <v>16</v>
      </c>
      <c r="S104" s="20">
        <f t="shared" si="15"/>
        <v>9</v>
      </c>
      <c r="T104" s="20">
        <f t="shared" si="16"/>
        <v>6</v>
      </c>
      <c r="U104" s="20">
        <f t="shared" si="17"/>
        <v>7</v>
      </c>
      <c r="W104" s="20" t="str">
        <f t="shared" si="18"/>
        <v>M4</v>
      </c>
      <c r="X104" s="20" t="str">
        <f t="shared" si="19"/>
        <v>KG</v>
      </c>
      <c r="Y104" s="20" t="str">
        <f t="shared" si="20"/>
        <v>Q</v>
      </c>
      <c r="Z104" s="20" t="str">
        <f t="shared" si="21"/>
        <v>M4</v>
      </c>
      <c r="AA104" s="20" t="str">
        <f t="shared" si="22"/>
        <v>A</v>
      </c>
    </row>
    <row r="105" spans="10:27" ht="16.5">
      <c r="J105" s="16">
        <v>101</v>
      </c>
      <c r="K105" s="19" t="s">
        <v>35</v>
      </c>
      <c r="L105" s="19" t="s">
        <v>139</v>
      </c>
      <c r="M105" s="19" t="s">
        <v>41</v>
      </c>
      <c r="N105" s="19" t="s">
        <v>35</v>
      </c>
      <c r="O105" s="19" t="s">
        <v>35</v>
      </c>
      <c r="Q105" s="20">
        <f t="shared" si="13"/>
        <v>3</v>
      </c>
      <c r="R105" s="20">
        <f t="shared" si="14"/>
        <v>9</v>
      </c>
      <c r="S105" s="20">
        <f t="shared" si="15"/>
        <v>7</v>
      </c>
      <c r="T105" s="20">
        <f t="shared" si="16"/>
        <v>3</v>
      </c>
      <c r="U105" s="20">
        <f t="shared" si="17"/>
        <v>3</v>
      </c>
      <c r="W105" s="20" t="str">
        <f t="shared" si="18"/>
        <v>M1</v>
      </c>
      <c r="X105" s="20" t="str">
        <f t="shared" si="19"/>
        <v>Q</v>
      </c>
      <c r="Y105" s="20" t="str">
        <f t="shared" si="20"/>
        <v>A</v>
      </c>
      <c r="Z105" s="20" t="str">
        <f t="shared" si="21"/>
        <v>M1</v>
      </c>
      <c r="AA105" s="20" t="str">
        <f t="shared" si="22"/>
        <v>M1</v>
      </c>
    </row>
    <row r="106" spans="10:27" ht="16.5">
      <c r="J106" s="29">
        <v>102</v>
      </c>
      <c r="K106" s="19" t="s">
        <v>137</v>
      </c>
      <c r="L106" s="19" t="s">
        <v>42</v>
      </c>
      <c r="M106" s="19" t="s">
        <v>141</v>
      </c>
      <c r="N106" s="19" t="s">
        <v>32</v>
      </c>
      <c r="O106" s="19" t="s">
        <v>32</v>
      </c>
      <c r="Q106" s="20">
        <f t="shared" si="13"/>
        <v>7</v>
      </c>
      <c r="R106" s="20">
        <f t="shared" si="14"/>
        <v>8</v>
      </c>
      <c r="S106" s="20">
        <f t="shared" si="15"/>
        <v>6</v>
      </c>
      <c r="T106" s="20">
        <f t="shared" si="16"/>
        <v>5</v>
      </c>
      <c r="U106" s="20">
        <f t="shared" si="17"/>
        <v>5</v>
      </c>
      <c r="W106" s="20" t="str">
        <f t="shared" si="18"/>
        <v>A</v>
      </c>
      <c r="X106" s="20" t="str">
        <f t="shared" si="19"/>
        <v>K</v>
      </c>
      <c r="Y106" s="20" t="str">
        <f t="shared" si="20"/>
        <v>M4</v>
      </c>
      <c r="Z106" s="20" t="str">
        <f t="shared" si="21"/>
        <v>M3</v>
      </c>
      <c r="AA106" s="20" t="str">
        <f t="shared" si="22"/>
        <v>M3</v>
      </c>
    </row>
    <row r="107" spans="10:27" ht="16.5">
      <c r="J107" s="29">
        <v>103</v>
      </c>
      <c r="K107" s="19" t="s">
        <v>139</v>
      </c>
      <c r="L107" s="19" t="s">
        <v>41</v>
      </c>
      <c r="M107" s="19" t="s">
        <v>41</v>
      </c>
      <c r="N107" s="19" t="s">
        <v>36</v>
      </c>
      <c r="O107" s="19" t="s">
        <v>44</v>
      </c>
      <c r="Q107" s="20">
        <f t="shared" si="13"/>
        <v>9</v>
      </c>
      <c r="R107" s="20">
        <f t="shared" si="14"/>
        <v>7</v>
      </c>
      <c r="S107" s="20">
        <f t="shared" si="15"/>
        <v>7</v>
      </c>
      <c r="T107" s="20">
        <f t="shared" si="16"/>
        <v>4</v>
      </c>
      <c r="U107" s="20">
        <f t="shared" si="17"/>
        <v>10</v>
      </c>
      <c r="W107" s="20" t="str">
        <f t="shared" si="18"/>
        <v>Q</v>
      </c>
      <c r="X107" s="20" t="str">
        <f t="shared" si="19"/>
        <v>A</v>
      </c>
      <c r="Y107" s="20" t="str">
        <f t="shared" si="20"/>
        <v>A</v>
      </c>
      <c r="Z107" s="20" t="str">
        <f t="shared" si="21"/>
        <v>M2</v>
      </c>
      <c r="AA107" s="20" t="str">
        <f t="shared" si="22"/>
        <v>J</v>
      </c>
    </row>
    <row r="108" spans="10:27" ht="16.5">
      <c r="J108" s="29">
        <v>104</v>
      </c>
      <c r="K108" s="19" t="s">
        <v>138</v>
      </c>
      <c r="L108" s="19" t="s">
        <v>68</v>
      </c>
      <c r="M108" s="19" t="s">
        <v>138</v>
      </c>
      <c r="N108" s="19" t="s">
        <v>33</v>
      </c>
      <c r="O108" s="19" t="s">
        <v>43</v>
      </c>
      <c r="Q108" s="20">
        <f t="shared" si="13"/>
        <v>8</v>
      </c>
      <c r="R108" s="20">
        <f t="shared" si="14"/>
        <v>13</v>
      </c>
      <c r="S108" s="20">
        <f t="shared" si="15"/>
        <v>8</v>
      </c>
      <c r="T108" s="20">
        <f t="shared" si="16"/>
        <v>6</v>
      </c>
      <c r="U108" s="20">
        <f t="shared" si="17"/>
        <v>9</v>
      </c>
      <c r="W108" s="20" t="str">
        <f t="shared" si="18"/>
        <v>K</v>
      </c>
      <c r="X108" s="20" t="str">
        <f t="shared" si="19"/>
        <v>M3G</v>
      </c>
      <c r="Y108" s="20" t="str">
        <f t="shared" si="20"/>
        <v>K</v>
      </c>
      <c r="Z108" s="20" t="str">
        <f t="shared" si="21"/>
        <v>M4</v>
      </c>
      <c r="AA108" s="20" t="str">
        <f t="shared" si="22"/>
        <v>Q</v>
      </c>
    </row>
    <row r="109" spans="10:27" ht="16.5">
      <c r="J109" s="16">
        <v>105</v>
      </c>
      <c r="K109" s="19" t="s">
        <v>41</v>
      </c>
      <c r="L109" s="19" t="s">
        <v>44</v>
      </c>
      <c r="M109" s="19" t="s">
        <v>74</v>
      </c>
      <c r="N109" s="19" t="s">
        <v>44</v>
      </c>
      <c r="O109" s="19" t="s">
        <v>36</v>
      </c>
      <c r="Q109" s="20">
        <f t="shared" si="13"/>
        <v>7</v>
      </c>
      <c r="R109" s="20">
        <f t="shared" si="14"/>
        <v>10</v>
      </c>
      <c r="S109" s="20">
        <f t="shared" si="15"/>
        <v>16</v>
      </c>
      <c r="T109" s="20">
        <f t="shared" si="16"/>
        <v>10</v>
      </c>
      <c r="U109" s="20">
        <f t="shared" si="17"/>
        <v>4</v>
      </c>
      <c r="W109" s="20" t="str">
        <f t="shared" si="18"/>
        <v>A</v>
      </c>
      <c r="X109" s="20" t="str">
        <f t="shared" si="19"/>
        <v>J</v>
      </c>
      <c r="Y109" s="20" t="str">
        <f t="shared" si="20"/>
        <v>KG</v>
      </c>
      <c r="Z109" s="20" t="str">
        <f t="shared" si="21"/>
        <v>J</v>
      </c>
      <c r="AA109" s="20" t="str">
        <f t="shared" si="22"/>
        <v>M2</v>
      </c>
    </row>
    <row r="110" spans="10:27" ht="16.5">
      <c r="J110" s="16">
        <v>106</v>
      </c>
      <c r="K110" s="19" t="s">
        <v>41</v>
      </c>
      <c r="L110" s="19" t="s">
        <v>78</v>
      </c>
      <c r="M110" s="19" t="s">
        <v>140</v>
      </c>
      <c r="N110" s="19" t="s">
        <v>35</v>
      </c>
      <c r="O110" s="19" t="s">
        <v>44</v>
      </c>
      <c r="Q110" s="20">
        <f t="shared" si="13"/>
        <v>7</v>
      </c>
      <c r="R110" s="20">
        <f t="shared" si="14"/>
        <v>18</v>
      </c>
      <c r="S110" s="20">
        <f t="shared" si="15"/>
        <v>10</v>
      </c>
      <c r="T110" s="20">
        <f t="shared" si="16"/>
        <v>3</v>
      </c>
      <c r="U110" s="20">
        <f t="shared" si="17"/>
        <v>10</v>
      </c>
      <c r="W110" s="20" t="str">
        <f t="shared" si="18"/>
        <v>A</v>
      </c>
      <c r="X110" s="20" t="str">
        <f t="shared" si="19"/>
        <v>JG</v>
      </c>
      <c r="Y110" s="20" t="str">
        <f t="shared" si="20"/>
        <v>J</v>
      </c>
      <c r="Z110" s="20" t="str">
        <f t="shared" si="21"/>
        <v>M1</v>
      </c>
      <c r="AA110" s="20" t="str">
        <f t="shared" si="22"/>
        <v>J</v>
      </c>
    </row>
    <row r="111" spans="10:27" ht="16.5">
      <c r="J111" s="29">
        <v>107</v>
      </c>
      <c r="K111" s="19" t="s">
        <v>43</v>
      </c>
      <c r="L111" s="19" t="s">
        <v>142</v>
      </c>
      <c r="M111" s="19" t="s">
        <v>43</v>
      </c>
      <c r="N111" s="19" t="s">
        <v>33</v>
      </c>
      <c r="O111" s="19" t="s">
        <v>42</v>
      </c>
      <c r="Q111" s="20">
        <f t="shared" si="13"/>
        <v>9</v>
      </c>
      <c r="R111" s="20">
        <f t="shared" si="14"/>
        <v>5</v>
      </c>
      <c r="S111" s="20">
        <f t="shared" si="15"/>
        <v>9</v>
      </c>
      <c r="T111" s="20">
        <f t="shared" si="16"/>
        <v>6</v>
      </c>
      <c r="U111" s="20">
        <f t="shared" si="17"/>
        <v>8</v>
      </c>
      <c r="W111" s="20" t="str">
        <f t="shared" si="18"/>
        <v>Q</v>
      </c>
      <c r="X111" s="20" t="str">
        <f t="shared" si="19"/>
        <v>M3</v>
      </c>
      <c r="Y111" s="20" t="str">
        <f t="shared" si="20"/>
        <v>Q</v>
      </c>
      <c r="Z111" s="20" t="str">
        <f t="shared" si="21"/>
        <v>M4</v>
      </c>
      <c r="AA111" s="20" t="str">
        <f t="shared" si="22"/>
        <v>K</v>
      </c>
    </row>
    <row r="112" spans="10:27" ht="16.5">
      <c r="J112" s="29">
        <v>108</v>
      </c>
      <c r="K112" s="19" t="s">
        <v>44</v>
      </c>
      <c r="L112" s="19" t="s">
        <v>34</v>
      </c>
      <c r="M112" s="19" t="s">
        <v>35</v>
      </c>
      <c r="N112" s="19" t="s">
        <v>36</v>
      </c>
      <c r="O112" s="19" t="s">
        <v>34</v>
      </c>
      <c r="Q112" s="20">
        <f t="shared" si="13"/>
        <v>10</v>
      </c>
      <c r="R112" s="20">
        <f t="shared" si="14"/>
        <v>2</v>
      </c>
      <c r="S112" s="20">
        <f t="shared" si="15"/>
        <v>3</v>
      </c>
      <c r="T112" s="20">
        <f t="shared" si="16"/>
        <v>4</v>
      </c>
      <c r="U112" s="20">
        <f t="shared" si="17"/>
        <v>2</v>
      </c>
      <c r="W112" s="20" t="str">
        <f t="shared" si="18"/>
        <v>J</v>
      </c>
      <c r="X112" s="20" t="str">
        <f t="shared" si="19"/>
        <v>Scatter</v>
      </c>
      <c r="Y112" s="20" t="str">
        <f t="shared" si="20"/>
        <v>M1</v>
      </c>
      <c r="Z112" s="20" t="str">
        <f t="shared" si="21"/>
        <v>M2</v>
      </c>
      <c r="AA112" s="20" t="str">
        <f t="shared" si="22"/>
        <v>Scatter</v>
      </c>
    </row>
    <row r="113" spans="10:27" ht="16.5">
      <c r="J113" s="29">
        <v>109</v>
      </c>
      <c r="K113" s="19" t="s">
        <v>36</v>
      </c>
      <c r="L113" s="19" t="s">
        <v>138</v>
      </c>
      <c r="M113" s="19" t="s">
        <v>35</v>
      </c>
      <c r="N113" s="19" t="s">
        <v>34</v>
      </c>
      <c r="O113" s="19" t="s">
        <v>42</v>
      </c>
      <c r="Q113" s="20">
        <f t="shared" si="13"/>
        <v>4</v>
      </c>
      <c r="R113" s="20">
        <f t="shared" si="14"/>
        <v>8</v>
      </c>
      <c r="S113" s="20">
        <f t="shared" si="15"/>
        <v>3</v>
      </c>
      <c r="T113" s="20">
        <f t="shared" si="16"/>
        <v>2</v>
      </c>
      <c r="U113" s="20">
        <f t="shared" si="17"/>
        <v>8</v>
      </c>
      <c r="W113" s="20" t="str">
        <f t="shared" si="18"/>
        <v>M2</v>
      </c>
      <c r="X113" s="20" t="str">
        <f t="shared" si="19"/>
        <v>K</v>
      </c>
      <c r="Y113" s="20" t="str">
        <f t="shared" si="20"/>
        <v>M1</v>
      </c>
      <c r="Z113" s="20" t="str">
        <f t="shared" si="21"/>
        <v>Scatter</v>
      </c>
      <c r="AA113" s="20" t="str">
        <f t="shared" si="22"/>
        <v>K</v>
      </c>
    </row>
    <row r="114" spans="10:27" ht="16.5">
      <c r="J114" s="16">
        <v>110</v>
      </c>
      <c r="K114" s="19" t="s">
        <v>36</v>
      </c>
      <c r="L114" s="19" t="s">
        <v>140</v>
      </c>
      <c r="M114" s="19" t="s">
        <v>32</v>
      </c>
      <c r="N114" s="19" t="s">
        <v>33</v>
      </c>
      <c r="O114" s="19" t="s">
        <v>42</v>
      </c>
      <c r="Q114" s="20">
        <f t="shared" si="13"/>
        <v>4</v>
      </c>
      <c r="R114" s="20">
        <f t="shared" si="14"/>
        <v>10</v>
      </c>
      <c r="S114" s="20">
        <f t="shared" si="15"/>
        <v>5</v>
      </c>
      <c r="T114" s="20">
        <f t="shared" si="16"/>
        <v>6</v>
      </c>
      <c r="U114" s="20">
        <f t="shared" si="17"/>
        <v>8</v>
      </c>
      <c r="W114" s="20" t="str">
        <f t="shared" si="18"/>
        <v>M2</v>
      </c>
      <c r="X114" s="20" t="str">
        <f t="shared" si="19"/>
        <v>J</v>
      </c>
      <c r="Y114" s="20" t="str">
        <f t="shared" si="20"/>
        <v>M3</v>
      </c>
      <c r="Z114" s="20" t="str">
        <f t="shared" si="21"/>
        <v>M4</v>
      </c>
      <c r="AA114" s="20" t="str">
        <f t="shared" si="22"/>
        <v>K</v>
      </c>
    </row>
    <row r="115" spans="10:27" ht="16.5">
      <c r="J115" s="16">
        <v>111</v>
      </c>
      <c r="K115" s="19" t="s">
        <v>32</v>
      </c>
      <c r="L115" s="19" t="s">
        <v>33</v>
      </c>
      <c r="M115" s="19" t="s">
        <v>143</v>
      </c>
      <c r="N115" s="19" t="s">
        <v>35</v>
      </c>
      <c r="O115" s="19" t="s">
        <v>33</v>
      </c>
      <c r="Q115" s="20">
        <f t="shared" si="13"/>
        <v>5</v>
      </c>
      <c r="R115" s="20">
        <f t="shared" si="14"/>
        <v>6</v>
      </c>
      <c r="S115" s="20">
        <f t="shared" si="15"/>
        <v>4</v>
      </c>
      <c r="T115" s="20">
        <f t="shared" si="16"/>
        <v>3</v>
      </c>
      <c r="U115" s="20">
        <f t="shared" si="17"/>
        <v>6</v>
      </c>
      <c r="W115" s="20" t="str">
        <f t="shared" si="18"/>
        <v>M3</v>
      </c>
      <c r="X115" s="20" t="str">
        <f t="shared" si="19"/>
        <v>M4</v>
      </c>
      <c r="Y115" s="20" t="str">
        <f t="shared" si="20"/>
        <v>M2</v>
      </c>
      <c r="Z115" s="20" t="str">
        <f t="shared" si="21"/>
        <v>M1</v>
      </c>
      <c r="AA115" s="20" t="str">
        <f t="shared" si="22"/>
        <v>M4</v>
      </c>
    </row>
    <row r="116" spans="10:27" ht="16.5">
      <c r="J116" s="29">
        <v>112</v>
      </c>
      <c r="K116" s="19" t="s">
        <v>42</v>
      </c>
      <c r="L116" s="19" t="s">
        <v>70</v>
      </c>
      <c r="M116" s="19" t="s">
        <v>139</v>
      </c>
      <c r="N116" s="19" t="s">
        <v>43</v>
      </c>
      <c r="O116" s="19" t="s">
        <v>36</v>
      </c>
      <c r="Q116" s="20">
        <f t="shared" si="13"/>
        <v>8</v>
      </c>
      <c r="R116" s="20">
        <f t="shared" si="14"/>
        <v>14</v>
      </c>
      <c r="S116" s="20">
        <f t="shared" si="15"/>
        <v>9</v>
      </c>
      <c r="T116" s="20">
        <f t="shared" si="16"/>
        <v>9</v>
      </c>
      <c r="U116" s="20">
        <f t="shared" si="17"/>
        <v>4</v>
      </c>
      <c r="W116" s="20" t="str">
        <f t="shared" si="18"/>
        <v>K</v>
      </c>
      <c r="X116" s="20" t="str">
        <f t="shared" si="19"/>
        <v>M4G</v>
      </c>
      <c r="Y116" s="20" t="str">
        <f t="shared" si="20"/>
        <v>Q</v>
      </c>
      <c r="Z116" s="20" t="str">
        <f t="shared" si="21"/>
        <v>Q</v>
      </c>
      <c r="AA116" s="20" t="str">
        <f t="shared" si="22"/>
        <v>M2</v>
      </c>
    </row>
    <row r="117" spans="10:27" ht="16.5">
      <c r="J117" s="29">
        <v>113</v>
      </c>
      <c r="K117" s="19" t="s">
        <v>141</v>
      </c>
      <c r="L117" s="19" t="s">
        <v>139</v>
      </c>
      <c r="M117" s="19" t="s">
        <v>35</v>
      </c>
      <c r="N117" s="19" t="s">
        <v>137</v>
      </c>
      <c r="O117" s="19" t="s">
        <v>43</v>
      </c>
      <c r="Q117" s="20">
        <f t="shared" si="13"/>
        <v>6</v>
      </c>
      <c r="R117" s="20">
        <f t="shared" si="14"/>
        <v>9</v>
      </c>
      <c r="S117" s="20">
        <f t="shared" si="15"/>
        <v>3</v>
      </c>
      <c r="T117" s="20">
        <f t="shared" si="16"/>
        <v>7</v>
      </c>
      <c r="U117" s="20">
        <f t="shared" si="17"/>
        <v>9</v>
      </c>
      <c r="W117" s="20" t="str">
        <f t="shared" si="18"/>
        <v>M4</v>
      </c>
      <c r="X117" s="20" t="str">
        <f t="shared" si="19"/>
        <v>Q</v>
      </c>
      <c r="Y117" s="20" t="str">
        <f t="shared" si="20"/>
        <v>M1</v>
      </c>
      <c r="Z117" s="20" t="str">
        <f t="shared" si="21"/>
        <v>A</v>
      </c>
      <c r="AA117" s="20" t="str">
        <f t="shared" si="22"/>
        <v>Q</v>
      </c>
    </row>
    <row r="118" spans="10:27" ht="16.5">
      <c r="J118" s="29">
        <v>114</v>
      </c>
      <c r="K118" s="19" t="s">
        <v>43</v>
      </c>
      <c r="L118" s="19" t="s">
        <v>138</v>
      </c>
      <c r="M118" s="19" t="s">
        <v>32</v>
      </c>
      <c r="N118" s="19" t="s">
        <v>43</v>
      </c>
      <c r="O118" s="19" t="s">
        <v>44</v>
      </c>
      <c r="Q118" s="20">
        <f t="shared" si="13"/>
        <v>9</v>
      </c>
      <c r="R118" s="20">
        <f t="shared" si="14"/>
        <v>8</v>
      </c>
      <c r="S118" s="20">
        <f t="shared" si="15"/>
        <v>5</v>
      </c>
      <c r="T118" s="20">
        <f t="shared" si="16"/>
        <v>9</v>
      </c>
      <c r="U118" s="20">
        <f t="shared" si="17"/>
        <v>10</v>
      </c>
      <c r="W118" s="20" t="str">
        <f t="shared" si="18"/>
        <v>Q</v>
      </c>
      <c r="X118" s="20" t="str">
        <f t="shared" si="19"/>
        <v>K</v>
      </c>
      <c r="Y118" s="20" t="str">
        <f t="shared" si="20"/>
        <v>M3</v>
      </c>
      <c r="Z118" s="20" t="str">
        <f t="shared" si="21"/>
        <v>Q</v>
      </c>
      <c r="AA118" s="20" t="str">
        <f t="shared" si="22"/>
        <v>J</v>
      </c>
    </row>
    <row r="119" spans="10:27" ht="16.5">
      <c r="J119" s="16">
        <v>115</v>
      </c>
      <c r="K119" s="19" t="s">
        <v>41</v>
      </c>
      <c r="L119" s="19" t="s">
        <v>212</v>
      </c>
      <c r="M119" s="19" t="s">
        <v>32</v>
      </c>
      <c r="N119" s="19" t="s">
        <v>42</v>
      </c>
      <c r="O119" s="19" t="s">
        <v>32</v>
      </c>
      <c r="Q119" s="20">
        <f t="shared" si="13"/>
        <v>7</v>
      </c>
      <c r="R119" s="20">
        <f t="shared" si="14"/>
        <v>3</v>
      </c>
      <c r="S119" s="20">
        <f t="shared" si="15"/>
        <v>5</v>
      </c>
      <c r="T119" s="20">
        <f t="shared" si="16"/>
        <v>8</v>
      </c>
      <c r="U119" s="20">
        <f t="shared" si="17"/>
        <v>5</v>
      </c>
      <c r="W119" s="20" t="str">
        <f t="shared" si="18"/>
        <v>A</v>
      </c>
      <c r="X119" s="20" t="str">
        <f t="shared" si="19"/>
        <v>M1</v>
      </c>
      <c r="Y119" s="20" t="str">
        <f t="shared" si="20"/>
        <v>M3</v>
      </c>
      <c r="Z119" s="20" t="str">
        <f t="shared" si="21"/>
        <v>K</v>
      </c>
      <c r="AA119" s="20" t="str">
        <f t="shared" si="22"/>
        <v>M3</v>
      </c>
    </row>
    <row r="120" spans="10:27" ht="16.5">
      <c r="J120" s="16">
        <v>116</v>
      </c>
      <c r="K120" s="19" t="s">
        <v>44</v>
      </c>
      <c r="L120" s="19" t="s">
        <v>76</v>
      </c>
      <c r="M120" s="19" t="s">
        <v>78</v>
      </c>
      <c r="N120" s="19" t="s">
        <v>42</v>
      </c>
      <c r="O120" s="19" t="s">
        <v>43</v>
      </c>
      <c r="Q120" s="20">
        <f t="shared" si="13"/>
        <v>10</v>
      </c>
      <c r="R120" s="20">
        <f t="shared" si="14"/>
        <v>17</v>
      </c>
      <c r="S120" s="20">
        <f t="shared" si="15"/>
        <v>18</v>
      </c>
      <c r="T120" s="20">
        <f t="shared" si="16"/>
        <v>8</v>
      </c>
      <c r="U120" s="20">
        <f t="shared" si="17"/>
        <v>9</v>
      </c>
      <c r="W120" s="20" t="str">
        <f t="shared" si="18"/>
        <v>J</v>
      </c>
      <c r="X120" s="20" t="str">
        <f t="shared" si="19"/>
        <v>QG</v>
      </c>
      <c r="Y120" s="20" t="str">
        <f t="shared" si="20"/>
        <v>JG</v>
      </c>
      <c r="Z120" s="20" t="str">
        <f t="shared" si="21"/>
        <v>K</v>
      </c>
      <c r="AA120" s="20" t="str">
        <f t="shared" si="22"/>
        <v>Q</v>
      </c>
    </row>
    <row r="121" spans="10:27" ht="16.5">
      <c r="J121" s="29">
        <v>117</v>
      </c>
      <c r="K121" s="19" t="s">
        <v>41</v>
      </c>
      <c r="L121" s="19" t="s">
        <v>41</v>
      </c>
      <c r="M121" s="19" t="s">
        <v>138</v>
      </c>
      <c r="N121" s="19" t="s">
        <v>44</v>
      </c>
      <c r="O121" s="19" t="s">
        <v>32</v>
      </c>
      <c r="Q121" s="20">
        <f t="shared" si="13"/>
        <v>7</v>
      </c>
      <c r="R121" s="20">
        <f t="shared" si="14"/>
        <v>7</v>
      </c>
      <c r="S121" s="20">
        <f t="shared" si="15"/>
        <v>8</v>
      </c>
      <c r="T121" s="20">
        <f t="shared" si="16"/>
        <v>10</v>
      </c>
      <c r="U121" s="20">
        <f t="shared" si="17"/>
        <v>5</v>
      </c>
      <c r="W121" s="20" t="str">
        <f t="shared" si="18"/>
        <v>A</v>
      </c>
      <c r="X121" s="20" t="str">
        <f t="shared" si="19"/>
        <v>A</v>
      </c>
      <c r="Y121" s="20" t="str">
        <f t="shared" si="20"/>
        <v>K</v>
      </c>
      <c r="Z121" s="20" t="str">
        <f t="shared" si="21"/>
        <v>J</v>
      </c>
      <c r="AA121" s="20" t="str">
        <f t="shared" si="22"/>
        <v>M3</v>
      </c>
    </row>
    <row r="122" spans="10:27" ht="16.5">
      <c r="J122" s="29">
        <v>118</v>
      </c>
      <c r="K122" s="19" t="s">
        <v>138</v>
      </c>
      <c r="L122" s="19" t="s">
        <v>70</v>
      </c>
      <c r="M122" s="19" t="s">
        <v>140</v>
      </c>
      <c r="N122" s="19" t="s">
        <v>36</v>
      </c>
      <c r="O122" s="19" t="s">
        <v>42</v>
      </c>
      <c r="Q122" s="20">
        <f t="shared" si="13"/>
        <v>8</v>
      </c>
      <c r="R122" s="20">
        <f t="shared" si="14"/>
        <v>14</v>
      </c>
      <c r="S122" s="20">
        <f t="shared" si="15"/>
        <v>10</v>
      </c>
      <c r="T122" s="20">
        <f t="shared" si="16"/>
        <v>4</v>
      </c>
      <c r="U122" s="20">
        <f t="shared" si="17"/>
        <v>8</v>
      </c>
      <c r="W122" s="20" t="str">
        <f t="shared" si="18"/>
        <v>K</v>
      </c>
      <c r="X122" s="20" t="str">
        <f t="shared" si="19"/>
        <v>M4G</v>
      </c>
      <c r="Y122" s="20" t="str">
        <f t="shared" si="20"/>
        <v>J</v>
      </c>
      <c r="Z122" s="20" t="str">
        <f t="shared" si="21"/>
        <v>M2</v>
      </c>
      <c r="AA122" s="20" t="str">
        <f t="shared" si="22"/>
        <v>K</v>
      </c>
    </row>
    <row r="123" spans="10:27" ht="16.5">
      <c r="J123" s="29">
        <v>119</v>
      </c>
      <c r="K123" s="19" t="s">
        <v>44</v>
      </c>
      <c r="L123" s="19" t="s">
        <v>142</v>
      </c>
      <c r="M123" s="19" t="s">
        <v>78</v>
      </c>
      <c r="N123" s="19" t="s">
        <v>33</v>
      </c>
      <c r="O123" s="19" t="s">
        <v>32</v>
      </c>
      <c r="Q123" s="20">
        <f t="shared" si="13"/>
        <v>10</v>
      </c>
      <c r="R123" s="20">
        <f t="shared" si="14"/>
        <v>5</v>
      </c>
      <c r="S123" s="20">
        <f t="shared" si="15"/>
        <v>18</v>
      </c>
      <c r="T123" s="20">
        <f t="shared" si="16"/>
        <v>6</v>
      </c>
      <c r="U123" s="20">
        <f t="shared" si="17"/>
        <v>5</v>
      </c>
      <c r="W123" s="20" t="str">
        <f t="shared" si="18"/>
        <v>J</v>
      </c>
      <c r="X123" s="20" t="str">
        <f t="shared" si="19"/>
        <v>M3</v>
      </c>
      <c r="Y123" s="20" t="str">
        <f t="shared" si="20"/>
        <v>JG</v>
      </c>
      <c r="Z123" s="20" t="str">
        <f t="shared" si="21"/>
        <v>M4</v>
      </c>
      <c r="AA123" s="20" t="str">
        <f t="shared" si="22"/>
        <v>M3</v>
      </c>
    </row>
    <row r="124" spans="10:27" ht="16.5">
      <c r="J124" s="16">
        <v>120</v>
      </c>
      <c r="K124" s="19" t="s">
        <v>139</v>
      </c>
      <c r="L124" s="19" t="s">
        <v>142</v>
      </c>
      <c r="M124" s="19" t="s">
        <v>140</v>
      </c>
      <c r="N124" s="19" t="s">
        <v>43</v>
      </c>
      <c r="O124" s="19" t="s">
        <v>44</v>
      </c>
      <c r="Q124" s="20">
        <f t="shared" si="13"/>
        <v>9</v>
      </c>
      <c r="R124" s="20">
        <f t="shared" si="14"/>
        <v>5</v>
      </c>
      <c r="S124" s="20">
        <f t="shared" si="15"/>
        <v>10</v>
      </c>
      <c r="T124" s="20">
        <f t="shared" si="16"/>
        <v>9</v>
      </c>
      <c r="U124" s="20">
        <f t="shared" si="17"/>
        <v>10</v>
      </c>
      <c r="W124" s="20" t="str">
        <f t="shared" si="18"/>
        <v>Q</v>
      </c>
      <c r="X124" s="20" t="str">
        <f t="shared" si="19"/>
        <v>M3</v>
      </c>
      <c r="Y124" s="20" t="str">
        <f t="shared" si="20"/>
        <v>J</v>
      </c>
      <c r="Z124" s="20" t="str">
        <f t="shared" si="21"/>
        <v>Q</v>
      </c>
      <c r="AA124" s="20" t="str">
        <f t="shared" si="22"/>
        <v>J</v>
      </c>
    </row>
    <row r="125" spans="10:27" ht="16.5">
      <c r="J125" s="16">
        <v>121</v>
      </c>
      <c r="K125" s="19" t="s">
        <v>42</v>
      </c>
      <c r="L125" s="19" t="s">
        <v>41</v>
      </c>
      <c r="M125" s="19" t="s">
        <v>138</v>
      </c>
      <c r="N125" s="19" t="s">
        <v>36</v>
      </c>
      <c r="O125" s="19" t="s">
        <v>33</v>
      </c>
      <c r="Q125" s="20">
        <f t="shared" si="13"/>
        <v>8</v>
      </c>
      <c r="R125" s="20">
        <f t="shared" si="14"/>
        <v>7</v>
      </c>
      <c r="S125" s="20">
        <f t="shared" si="15"/>
        <v>8</v>
      </c>
      <c r="T125" s="20">
        <f t="shared" si="16"/>
        <v>4</v>
      </c>
      <c r="U125" s="20">
        <f t="shared" si="17"/>
        <v>6</v>
      </c>
      <c r="W125" s="20" t="str">
        <f t="shared" si="18"/>
        <v>K</v>
      </c>
      <c r="X125" s="20" t="str">
        <f t="shared" si="19"/>
        <v>A</v>
      </c>
      <c r="Y125" s="20" t="str">
        <f t="shared" si="20"/>
        <v>K</v>
      </c>
      <c r="Z125" s="20" t="str">
        <f t="shared" si="21"/>
        <v>M2</v>
      </c>
      <c r="AA125" s="20" t="str">
        <f t="shared" si="22"/>
        <v>M4</v>
      </c>
    </row>
    <row r="126" spans="10:27" ht="16.5">
      <c r="J126" s="29">
        <v>122</v>
      </c>
      <c r="K126" s="19" t="s">
        <v>41</v>
      </c>
      <c r="L126" s="19" t="s">
        <v>66</v>
      </c>
      <c r="M126" s="19" t="s">
        <v>140</v>
      </c>
      <c r="N126" s="19" t="s">
        <v>35</v>
      </c>
      <c r="O126" s="19" t="s">
        <v>32</v>
      </c>
      <c r="Q126" s="20">
        <f t="shared" si="13"/>
        <v>7</v>
      </c>
      <c r="R126" s="20">
        <f t="shared" si="14"/>
        <v>12</v>
      </c>
      <c r="S126" s="20">
        <f t="shared" si="15"/>
        <v>10</v>
      </c>
      <c r="T126" s="20">
        <f t="shared" si="16"/>
        <v>3</v>
      </c>
      <c r="U126" s="20">
        <f t="shared" si="17"/>
        <v>5</v>
      </c>
      <c r="W126" s="20" t="str">
        <f t="shared" si="18"/>
        <v>A</v>
      </c>
      <c r="X126" s="20" t="str">
        <f t="shared" si="19"/>
        <v>M2G</v>
      </c>
      <c r="Y126" s="20" t="str">
        <f t="shared" si="20"/>
        <v>J</v>
      </c>
      <c r="Z126" s="20" t="str">
        <f t="shared" si="21"/>
        <v>M1</v>
      </c>
      <c r="AA126" s="20" t="str">
        <f t="shared" si="22"/>
        <v>M3</v>
      </c>
    </row>
    <row r="127" spans="10:27" ht="16.5">
      <c r="J127" s="29">
        <v>123</v>
      </c>
      <c r="K127" s="19" t="s">
        <v>41</v>
      </c>
      <c r="L127" s="19" t="s">
        <v>139</v>
      </c>
      <c r="M127" s="19" t="s">
        <v>72</v>
      </c>
      <c r="N127" s="19" t="s">
        <v>33</v>
      </c>
      <c r="O127" s="19" t="s">
        <v>43</v>
      </c>
      <c r="Q127" s="20">
        <f t="shared" si="13"/>
        <v>7</v>
      </c>
      <c r="R127" s="20">
        <f t="shared" si="14"/>
        <v>9</v>
      </c>
      <c r="S127" s="20">
        <f t="shared" si="15"/>
        <v>15</v>
      </c>
      <c r="T127" s="20">
        <f t="shared" si="16"/>
        <v>6</v>
      </c>
      <c r="U127" s="20">
        <f t="shared" si="17"/>
        <v>9</v>
      </c>
      <c r="W127" s="20" t="str">
        <f t="shared" si="18"/>
        <v>A</v>
      </c>
      <c r="X127" s="20" t="str">
        <f t="shared" si="19"/>
        <v>Q</v>
      </c>
      <c r="Y127" s="20" t="str">
        <f t="shared" si="20"/>
        <v>AG</v>
      </c>
      <c r="Z127" s="20" t="str">
        <f t="shared" si="21"/>
        <v>M4</v>
      </c>
      <c r="AA127" s="20" t="str">
        <f t="shared" si="22"/>
        <v>Q</v>
      </c>
    </row>
    <row r="128" spans="10:27" ht="16.5">
      <c r="J128" s="29">
        <v>124</v>
      </c>
      <c r="K128" s="19" t="s">
        <v>33</v>
      </c>
      <c r="L128" s="19" t="s">
        <v>76</v>
      </c>
      <c r="M128" s="19" t="s">
        <v>43</v>
      </c>
      <c r="N128" s="19" t="s">
        <v>36</v>
      </c>
      <c r="O128" s="19" t="s">
        <v>43</v>
      </c>
      <c r="Q128" s="20">
        <f t="shared" si="13"/>
        <v>6</v>
      </c>
      <c r="R128" s="20">
        <f t="shared" si="14"/>
        <v>17</v>
      </c>
      <c r="S128" s="20">
        <f t="shared" si="15"/>
        <v>9</v>
      </c>
      <c r="T128" s="20">
        <f t="shared" si="16"/>
        <v>4</v>
      </c>
      <c r="U128" s="20">
        <f t="shared" si="17"/>
        <v>9</v>
      </c>
      <c r="W128" s="20" t="str">
        <f t="shared" si="18"/>
        <v>M4</v>
      </c>
      <c r="X128" s="20" t="str">
        <f t="shared" si="19"/>
        <v>QG</v>
      </c>
      <c r="Y128" s="20" t="str">
        <f t="shared" si="20"/>
        <v>Q</v>
      </c>
      <c r="Z128" s="20" t="str">
        <f t="shared" si="21"/>
        <v>M2</v>
      </c>
      <c r="AA128" s="20" t="str">
        <f t="shared" si="22"/>
        <v>Q</v>
      </c>
    </row>
    <row r="129" spans="10:27" ht="16.5">
      <c r="J129" s="16">
        <v>125</v>
      </c>
      <c r="K129" s="19" t="s">
        <v>33</v>
      </c>
      <c r="L129" s="19" t="s">
        <v>138</v>
      </c>
      <c r="M129" s="19" t="s">
        <v>34</v>
      </c>
      <c r="N129" s="19" t="s">
        <v>42</v>
      </c>
      <c r="O129" s="19" t="s">
        <v>36</v>
      </c>
      <c r="Q129" s="20">
        <f t="shared" si="13"/>
        <v>6</v>
      </c>
      <c r="R129" s="20">
        <f t="shared" si="14"/>
        <v>8</v>
      </c>
      <c r="S129" s="20">
        <f t="shared" si="15"/>
        <v>2</v>
      </c>
      <c r="T129" s="20">
        <f t="shared" si="16"/>
        <v>8</v>
      </c>
      <c r="U129" s="20">
        <f t="shared" si="17"/>
        <v>4</v>
      </c>
      <c r="W129" s="20" t="str">
        <f t="shared" si="18"/>
        <v>M4</v>
      </c>
      <c r="X129" s="20" t="str">
        <f t="shared" si="19"/>
        <v>K</v>
      </c>
      <c r="Y129" s="20" t="str">
        <f t="shared" si="20"/>
        <v>Scatter</v>
      </c>
      <c r="Z129" s="20" t="str">
        <f t="shared" si="21"/>
        <v>K</v>
      </c>
      <c r="AA129" s="20" t="str">
        <f t="shared" si="22"/>
        <v>M2</v>
      </c>
    </row>
    <row r="130" spans="10:27" ht="16.5">
      <c r="J130" s="16">
        <v>126</v>
      </c>
      <c r="K130" s="19" t="s">
        <v>32</v>
      </c>
      <c r="L130" s="19" t="s">
        <v>139</v>
      </c>
      <c r="M130" s="19" t="s">
        <v>43</v>
      </c>
      <c r="N130" s="19" t="s">
        <v>44</v>
      </c>
      <c r="O130" s="19" t="s">
        <v>36</v>
      </c>
      <c r="Q130" s="20">
        <f t="shared" si="13"/>
        <v>5</v>
      </c>
      <c r="R130" s="20">
        <f t="shared" si="14"/>
        <v>9</v>
      </c>
      <c r="S130" s="20">
        <f t="shared" si="15"/>
        <v>9</v>
      </c>
      <c r="T130" s="20">
        <f t="shared" si="16"/>
        <v>10</v>
      </c>
      <c r="U130" s="20">
        <f t="shared" si="17"/>
        <v>4</v>
      </c>
      <c r="W130" s="20" t="str">
        <f t="shared" si="18"/>
        <v>M3</v>
      </c>
      <c r="X130" s="20" t="str">
        <f t="shared" si="19"/>
        <v>Q</v>
      </c>
      <c r="Y130" s="20" t="str">
        <f t="shared" si="20"/>
        <v>Q</v>
      </c>
      <c r="Z130" s="20" t="str">
        <f t="shared" si="21"/>
        <v>J</v>
      </c>
      <c r="AA130" s="20" t="str">
        <f t="shared" si="22"/>
        <v>M2</v>
      </c>
    </row>
    <row r="131" spans="10:27" ht="16.5">
      <c r="J131" s="29">
        <v>127</v>
      </c>
      <c r="K131" s="19" t="s">
        <v>41</v>
      </c>
      <c r="L131" s="19" t="s">
        <v>72</v>
      </c>
      <c r="M131" s="19" t="s">
        <v>143</v>
      </c>
      <c r="N131" s="19" t="s">
        <v>74</v>
      </c>
      <c r="O131" s="19" t="s">
        <v>43</v>
      </c>
      <c r="Q131" s="20">
        <f t="shared" si="13"/>
        <v>7</v>
      </c>
      <c r="R131" s="20">
        <f t="shared" si="14"/>
        <v>15</v>
      </c>
      <c r="S131" s="20">
        <f t="shared" si="15"/>
        <v>4</v>
      </c>
      <c r="T131" s="20">
        <f t="shared" si="16"/>
        <v>16</v>
      </c>
      <c r="U131" s="20">
        <f t="shared" si="17"/>
        <v>9</v>
      </c>
      <c r="W131" s="20" t="str">
        <f t="shared" si="18"/>
        <v>A</v>
      </c>
      <c r="X131" s="20" t="str">
        <f t="shared" si="19"/>
        <v>AG</v>
      </c>
      <c r="Y131" s="20" t="str">
        <f t="shared" si="20"/>
        <v>M2</v>
      </c>
      <c r="Z131" s="20" t="str">
        <f t="shared" si="21"/>
        <v>KG</v>
      </c>
      <c r="AA131" s="20" t="str">
        <f t="shared" si="22"/>
        <v>Q</v>
      </c>
    </row>
    <row r="132" spans="10:27" ht="16.5">
      <c r="J132" s="29">
        <v>128</v>
      </c>
      <c r="K132" s="19" t="s">
        <v>42</v>
      </c>
      <c r="L132" s="19" t="s">
        <v>41</v>
      </c>
      <c r="M132" s="19" t="s">
        <v>32</v>
      </c>
      <c r="N132" s="19" t="s">
        <v>42</v>
      </c>
      <c r="O132" s="19" t="s">
        <v>35</v>
      </c>
      <c r="Q132" s="20">
        <f t="shared" si="13"/>
        <v>8</v>
      </c>
      <c r="R132" s="20">
        <f t="shared" si="14"/>
        <v>7</v>
      </c>
      <c r="S132" s="20">
        <f t="shared" si="15"/>
        <v>5</v>
      </c>
      <c r="T132" s="20">
        <f t="shared" si="16"/>
        <v>8</v>
      </c>
      <c r="U132" s="20">
        <f t="shared" si="17"/>
        <v>3</v>
      </c>
      <c r="W132" s="20" t="str">
        <f t="shared" si="18"/>
        <v>K</v>
      </c>
      <c r="X132" s="20" t="str">
        <f t="shared" si="19"/>
        <v>A</v>
      </c>
      <c r="Y132" s="20" t="str">
        <f t="shared" si="20"/>
        <v>M3</v>
      </c>
      <c r="Z132" s="20" t="str">
        <f t="shared" si="21"/>
        <v>K</v>
      </c>
      <c r="AA132" s="20" t="str">
        <f t="shared" si="22"/>
        <v>M1</v>
      </c>
    </row>
    <row r="133" spans="10:27" ht="16.5">
      <c r="J133" s="29">
        <v>129</v>
      </c>
      <c r="K133" s="19" t="s">
        <v>41</v>
      </c>
      <c r="L133" s="19" t="s">
        <v>33</v>
      </c>
      <c r="M133" s="19" t="s">
        <v>78</v>
      </c>
      <c r="N133" s="19" t="s">
        <v>43</v>
      </c>
      <c r="O133" s="19" t="s">
        <v>43</v>
      </c>
      <c r="Q133" s="20">
        <f t="shared" ref="Q133:Q196" si="23">IF(K133="","",VLOOKUP(K133,$A:$H,8,FALSE))</f>
        <v>7</v>
      </c>
      <c r="R133" s="20">
        <f t="shared" ref="R133:R196" si="24">IF(L133="","",VLOOKUP(L133,$A:$H,8,FALSE))</f>
        <v>6</v>
      </c>
      <c r="S133" s="20">
        <f t="shared" ref="S133:S196" si="25">IF(M133="","",VLOOKUP(M133,$A:$H,8,FALSE))</f>
        <v>18</v>
      </c>
      <c r="T133" s="20">
        <f t="shared" ref="T133:T196" si="26">IF(N133="","",VLOOKUP(N133,$A:$H,8,FALSE))</f>
        <v>9</v>
      </c>
      <c r="U133" s="20">
        <f t="shared" ref="U133:U196" si="27">IF(O133="","",VLOOKUP(O133,$A:$H,8,FALSE))</f>
        <v>9</v>
      </c>
      <c r="W133" s="20" t="str">
        <f t="shared" ref="W133:W196" si="28">IF(K133="","",VLOOKUP(K133,$A:$H,2,FALSE))</f>
        <v>A</v>
      </c>
      <c r="X133" s="20" t="str">
        <f t="shared" ref="X133:X196" si="29">IF(L133="","",VLOOKUP(L133,$A:$H,2,FALSE))</f>
        <v>M4</v>
      </c>
      <c r="Y133" s="20" t="str">
        <f t="shared" ref="Y133:Y196" si="30">IF(M133="","",VLOOKUP(M133,$A:$H,2,FALSE))</f>
        <v>JG</v>
      </c>
      <c r="Z133" s="20" t="str">
        <f t="shared" ref="Z133:Z196" si="31">IF(N133="","",VLOOKUP(N133,$A:$H,2,FALSE))</f>
        <v>Q</v>
      </c>
      <c r="AA133" s="20" t="str">
        <f t="shared" ref="AA133:AA196" si="32">IF(O133="","",VLOOKUP(O133,$A:$H,2,FALSE))</f>
        <v>Q</v>
      </c>
    </row>
    <row r="134" spans="10:27" ht="16.5">
      <c r="J134" s="16">
        <v>130</v>
      </c>
      <c r="K134" s="19" t="s">
        <v>41</v>
      </c>
      <c r="L134" s="19" t="s">
        <v>42</v>
      </c>
      <c r="M134" s="19" t="s">
        <v>138</v>
      </c>
      <c r="N134" s="19" t="s">
        <v>43</v>
      </c>
      <c r="O134" s="19" t="s">
        <v>41</v>
      </c>
      <c r="Q134" s="20">
        <f t="shared" si="23"/>
        <v>7</v>
      </c>
      <c r="R134" s="20">
        <f t="shared" si="24"/>
        <v>8</v>
      </c>
      <c r="S134" s="20">
        <f t="shared" si="25"/>
        <v>8</v>
      </c>
      <c r="T134" s="20">
        <f t="shared" si="26"/>
        <v>9</v>
      </c>
      <c r="U134" s="20">
        <f t="shared" si="27"/>
        <v>7</v>
      </c>
      <c r="W134" s="20" t="str">
        <f t="shared" si="28"/>
        <v>A</v>
      </c>
      <c r="X134" s="20" t="str">
        <f t="shared" si="29"/>
        <v>K</v>
      </c>
      <c r="Y134" s="20" t="str">
        <f t="shared" si="30"/>
        <v>K</v>
      </c>
      <c r="Z134" s="20" t="str">
        <f t="shared" si="31"/>
        <v>Q</v>
      </c>
      <c r="AA134" s="20" t="str">
        <f t="shared" si="32"/>
        <v>A</v>
      </c>
    </row>
    <row r="135" spans="10:27" ht="16.5">
      <c r="J135" s="16">
        <v>131</v>
      </c>
      <c r="K135" s="19" t="s">
        <v>35</v>
      </c>
      <c r="L135" s="19" t="s">
        <v>139</v>
      </c>
      <c r="M135" s="19" t="s">
        <v>43</v>
      </c>
      <c r="N135" s="19" t="s">
        <v>33</v>
      </c>
      <c r="O135" s="19" t="s">
        <v>36</v>
      </c>
      <c r="Q135" s="20">
        <f t="shared" si="23"/>
        <v>3</v>
      </c>
      <c r="R135" s="20">
        <f t="shared" si="24"/>
        <v>9</v>
      </c>
      <c r="S135" s="20">
        <f t="shared" si="25"/>
        <v>9</v>
      </c>
      <c r="T135" s="20">
        <f t="shared" si="26"/>
        <v>6</v>
      </c>
      <c r="U135" s="20">
        <f t="shared" si="27"/>
        <v>4</v>
      </c>
      <c r="W135" s="20" t="str">
        <f t="shared" si="28"/>
        <v>M1</v>
      </c>
      <c r="X135" s="20" t="str">
        <f t="shared" si="29"/>
        <v>Q</v>
      </c>
      <c r="Y135" s="20" t="str">
        <f t="shared" si="30"/>
        <v>Q</v>
      </c>
      <c r="Z135" s="20" t="str">
        <f t="shared" si="31"/>
        <v>M4</v>
      </c>
      <c r="AA135" s="20" t="str">
        <f t="shared" si="32"/>
        <v>M2</v>
      </c>
    </row>
    <row r="136" spans="10:27" ht="16.5">
      <c r="J136" s="29">
        <v>132</v>
      </c>
      <c r="K136" s="19" t="s">
        <v>43</v>
      </c>
      <c r="L136" s="19" t="s">
        <v>42</v>
      </c>
      <c r="M136" s="19" t="s">
        <v>141</v>
      </c>
      <c r="N136" s="19" t="s">
        <v>35</v>
      </c>
      <c r="O136" s="19" t="s">
        <v>36</v>
      </c>
      <c r="Q136" s="20">
        <f t="shared" si="23"/>
        <v>9</v>
      </c>
      <c r="R136" s="20">
        <f t="shared" si="24"/>
        <v>8</v>
      </c>
      <c r="S136" s="20">
        <f t="shared" si="25"/>
        <v>6</v>
      </c>
      <c r="T136" s="20">
        <f t="shared" si="26"/>
        <v>3</v>
      </c>
      <c r="U136" s="20">
        <f t="shared" si="27"/>
        <v>4</v>
      </c>
      <c r="W136" s="20" t="str">
        <f t="shared" si="28"/>
        <v>Q</v>
      </c>
      <c r="X136" s="20" t="str">
        <f t="shared" si="29"/>
        <v>K</v>
      </c>
      <c r="Y136" s="20" t="str">
        <f t="shared" si="30"/>
        <v>M4</v>
      </c>
      <c r="Z136" s="20" t="str">
        <f t="shared" si="31"/>
        <v>M1</v>
      </c>
      <c r="AA136" s="20" t="str">
        <f t="shared" si="32"/>
        <v>M2</v>
      </c>
    </row>
    <row r="137" spans="10:27" ht="16.5">
      <c r="J137" s="29">
        <v>133</v>
      </c>
      <c r="K137" s="19" t="s">
        <v>138</v>
      </c>
      <c r="L137" s="19" t="s">
        <v>78</v>
      </c>
      <c r="M137" s="19" t="s">
        <v>140</v>
      </c>
      <c r="N137" s="19" t="s">
        <v>42</v>
      </c>
      <c r="O137" s="19" t="s">
        <v>32</v>
      </c>
      <c r="Q137" s="20">
        <f t="shared" si="23"/>
        <v>8</v>
      </c>
      <c r="R137" s="20">
        <f t="shared" si="24"/>
        <v>18</v>
      </c>
      <c r="S137" s="20">
        <f t="shared" si="25"/>
        <v>10</v>
      </c>
      <c r="T137" s="20">
        <f t="shared" si="26"/>
        <v>8</v>
      </c>
      <c r="U137" s="20">
        <f t="shared" si="27"/>
        <v>5</v>
      </c>
      <c r="W137" s="20" t="str">
        <f t="shared" si="28"/>
        <v>K</v>
      </c>
      <c r="X137" s="20" t="str">
        <f t="shared" si="29"/>
        <v>JG</v>
      </c>
      <c r="Y137" s="20" t="str">
        <f t="shared" si="30"/>
        <v>J</v>
      </c>
      <c r="Z137" s="20" t="str">
        <f t="shared" si="31"/>
        <v>K</v>
      </c>
      <c r="AA137" s="20" t="str">
        <f t="shared" si="32"/>
        <v>M3</v>
      </c>
    </row>
    <row r="138" spans="10:27" ht="16.5">
      <c r="J138" s="29">
        <v>134</v>
      </c>
      <c r="K138" s="19" t="s">
        <v>33</v>
      </c>
      <c r="L138" s="19" t="s">
        <v>42</v>
      </c>
      <c r="M138" s="19" t="s">
        <v>141</v>
      </c>
      <c r="N138" s="19" t="s">
        <v>36</v>
      </c>
      <c r="O138" s="19" t="s">
        <v>44</v>
      </c>
      <c r="Q138" s="20">
        <f t="shared" si="23"/>
        <v>6</v>
      </c>
      <c r="R138" s="20">
        <f t="shared" si="24"/>
        <v>8</v>
      </c>
      <c r="S138" s="20">
        <f t="shared" si="25"/>
        <v>6</v>
      </c>
      <c r="T138" s="20">
        <f t="shared" si="26"/>
        <v>4</v>
      </c>
      <c r="U138" s="20">
        <f t="shared" si="27"/>
        <v>10</v>
      </c>
      <c r="W138" s="20" t="str">
        <f t="shared" si="28"/>
        <v>M4</v>
      </c>
      <c r="X138" s="20" t="str">
        <f t="shared" si="29"/>
        <v>K</v>
      </c>
      <c r="Y138" s="20" t="str">
        <f t="shared" si="30"/>
        <v>M4</v>
      </c>
      <c r="Z138" s="20" t="str">
        <f t="shared" si="31"/>
        <v>M2</v>
      </c>
      <c r="AA138" s="20" t="str">
        <f t="shared" si="32"/>
        <v>J</v>
      </c>
    </row>
    <row r="139" spans="10:27" ht="16.5">
      <c r="J139" s="16">
        <v>135</v>
      </c>
      <c r="K139" s="19" t="s">
        <v>32</v>
      </c>
      <c r="L139" s="19" t="s">
        <v>212</v>
      </c>
      <c r="M139" s="19" t="s">
        <v>43</v>
      </c>
      <c r="N139" s="19" t="s">
        <v>43</v>
      </c>
      <c r="O139" s="19" t="s">
        <v>35</v>
      </c>
      <c r="Q139" s="20">
        <f t="shared" si="23"/>
        <v>5</v>
      </c>
      <c r="R139" s="20">
        <f t="shared" si="24"/>
        <v>3</v>
      </c>
      <c r="S139" s="20">
        <f t="shared" si="25"/>
        <v>9</v>
      </c>
      <c r="T139" s="20">
        <f t="shared" si="26"/>
        <v>9</v>
      </c>
      <c r="U139" s="20">
        <f t="shared" si="27"/>
        <v>3</v>
      </c>
      <c r="W139" s="20" t="str">
        <f t="shared" si="28"/>
        <v>M3</v>
      </c>
      <c r="X139" s="20" t="str">
        <f t="shared" si="29"/>
        <v>M1</v>
      </c>
      <c r="Y139" s="20" t="str">
        <f t="shared" si="30"/>
        <v>Q</v>
      </c>
      <c r="Z139" s="20" t="str">
        <f t="shared" si="31"/>
        <v>Q</v>
      </c>
      <c r="AA139" s="20" t="str">
        <f t="shared" si="32"/>
        <v>M1</v>
      </c>
    </row>
    <row r="140" spans="10:27" ht="16.5">
      <c r="J140" s="16">
        <v>136</v>
      </c>
      <c r="K140" s="19" t="s">
        <v>42</v>
      </c>
      <c r="L140" s="19" t="s">
        <v>33</v>
      </c>
      <c r="M140" s="19" t="s">
        <v>68</v>
      </c>
      <c r="N140" s="19" t="s">
        <v>33</v>
      </c>
      <c r="O140" s="19" t="s">
        <v>35</v>
      </c>
      <c r="Q140" s="20">
        <f t="shared" si="23"/>
        <v>8</v>
      </c>
      <c r="R140" s="20">
        <f t="shared" si="24"/>
        <v>6</v>
      </c>
      <c r="S140" s="20">
        <f t="shared" si="25"/>
        <v>13</v>
      </c>
      <c r="T140" s="20">
        <f t="shared" si="26"/>
        <v>6</v>
      </c>
      <c r="U140" s="20">
        <f t="shared" si="27"/>
        <v>3</v>
      </c>
      <c r="W140" s="20" t="str">
        <f t="shared" si="28"/>
        <v>K</v>
      </c>
      <c r="X140" s="20" t="str">
        <f t="shared" si="29"/>
        <v>M4</v>
      </c>
      <c r="Y140" s="20" t="str">
        <f t="shared" si="30"/>
        <v>M3G</v>
      </c>
      <c r="Z140" s="20" t="str">
        <f t="shared" si="31"/>
        <v>M4</v>
      </c>
      <c r="AA140" s="20" t="str">
        <f t="shared" si="32"/>
        <v>M1</v>
      </c>
    </row>
    <row r="141" spans="10:27" ht="16.5">
      <c r="J141" s="29">
        <v>137</v>
      </c>
      <c r="K141" s="19" t="s">
        <v>41</v>
      </c>
      <c r="L141" s="19" t="s">
        <v>70</v>
      </c>
      <c r="M141" s="19" t="s">
        <v>32</v>
      </c>
      <c r="N141" s="19" t="s">
        <v>35</v>
      </c>
      <c r="O141" s="19" t="s">
        <v>44</v>
      </c>
      <c r="Q141" s="20">
        <f t="shared" si="23"/>
        <v>7</v>
      </c>
      <c r="R141" s="20">
        <f t="shared" si="24"/>
        <v>14</v>
      </c>
      <c r="S141" s="20">
        <f t="shared" si="25"/>
        <v>5</v>
      </c>
      <c r="T141" s="20">
        <f t="shared" si="26"/>
        <v>3</v>
      </c>
      <c r="U141" s="20">
        <f t="shared" si="27"/>
        <v>10</v>
      </c>
      <c r="W141" s="20" t="str">
        <f t="shared" si="28"/>
        <v>A</v>
      </c>
      <c r="X141" s="20" t="str">
        <f t="shared" si="29"/>
        <v>M4G</v>
      </c>
      <c r="Y141" s="20" t="str">
        <f t="shared" si="30"/>
        <v>M3</v>
      </c>
      <c r="Z141" s="20" t="str">
        <f t="shared" si="31"/>
        <v>M1</v>
      </c>
      <c r="AA141" s="20" t="str">
        <f t="shared" si="32"/>
        <v>J</v>
      </c>
    </row>
    <row r="142" spans="10:27" ht="16.5">
      <c r="J142" s="29">
        <v>138</v>
      </c>
      <c r="K142" s="19" t="s">
        <v>139</v>
      </c>
      <c r="L142" s="19" t="s">
        <v>137</v>
      </c>
      <c r="M142" s="19" t="s">
        <v>35</v>
      </c>
      <c r="N142" s="19" t="s">
        <v>33</v>
      </c>
      <c r="O142" s="19" t="s">
        <v>42</v>
      </c>
      <c r="Q142" s="20">
        <f t="shared" si="23"/>
        <v>9</v>
      </c>
      <c r="R142" s="20">
        <f t="shared" si="24"/>
        <v>7</v>
      </c>
      <c r="S142" s="20">
        <f t="shared" si="25"/>
        <v>3</v>
      </c>
      <c r="T142" s="20">
        <f t="shared" si="26"/>
        <v>6</v>
      </c>
      <c r="U142" s="20">
        <f t="shared" si="27"/>
        <v>8</v>
      </c>
      <c r="W142" s="20" t="str">
        <f t="shared" si="28"/>
        <v>Q</v>
      </c>
      <c r="X142" s="20" t="str">
        <f t="shared" si="29"/>
        <v>A</v>
      </c>
      <c r="Y142" s="20" t="str">
        <f t="shared" si="30"/>
        <v>M1</v>
      </c>
      <c r="Z142" s="20" t="str">
        <f t="shared" si="31"/>
        <v>M4</v>
      </c>
      <c r="AA142" s="20" t="str">
        <f t="shared" si="32"/>
        <v>K</v>
      </c>
    </row>
    <row r="143" spans="10:27" ht="16.5">
      <c r="J143" s="29">
        <v>139</v>
      </c>
      <c r="K143" s="19" t="s">
        <v>44</v>
      </c>
      <c r="L143" s="19" t="s">
        <v>74</v>
      </c>
      <c r="M143" s="19" t="s">
        <v>140</v>
      </c>
      <c r="N143" s="19" t="s">
        <v>44</v>
      </c>
      <c r="O143" s="19" t="s">
        <v>44</v>
      </c>
      <c r="Q143" s="20">
        <f t="shared" si="23"/>
        <v>10</v>
      </c>
      <c r="R143" s="20">
        <f t="shared" si="24"/>
        <v>16</v>
      </c>
      <c r="S143" s="20">
        <f t="shared" si="25"/>
        <v>10</v>
      </c>
      <c r="T143" s="20">
        <f t="shared" si="26"/>
        <v>10</v>
      </c>
      <c r="U143" s="20">
        <f t="shared" si="27"/>
        <v>10</v>
      </c>
      <c r="W143" s="20" t="str">
        <f t="shared" si="28"/>
        <v>J</v>
      </c>
      <c r="X143" s="20" t="str">
        <f t="shared" si="29"/>
        <v>KG</v>
      </c>
      <c r="Y143" s="20" t="str">
        <f t="shared" si="30"/>
        <v>J</v>
      </c>
      <c r="Z143" s="20" t="str">
        <f t="shared" si="31"/>
        <v>J</v>
      </c>
      <c r="AA143" s="20" t="str">
        <f t="shared" si="32"/>
        <v>J</v>
      </c>
    </row>
    <row r="144" spans="10:27" ht="16.5">
      <c r="J144" s="16">
        <v>140</v>
      </c>
      <c r="K144" s="19" t="s">
        <v>138</v>
      </c>
      <c r="L144" s="19" t="s">
        <v>36</v>
      </c>
      <c r="M144" s="19" t="s">
        <v>43</v>
      </c>
      <c r="N144" s="19" t="s">
        <v>77</v>
      </c>
      <c r="O144" s="19" t="s">
        <v>32</v>
      </c>
      <c r="Q144" s="20">
        <f t="shared" si="23"/>
        <v>8</v>
      </c>
      <c r="R144" s="20">
        <f t="shared" si="24"/>
        <v>4</v>
      </c>
      <c r="S144" s="20">
        <f t="shared" si="25"/>
        <v>9</v>
      </c>
      <c r="T144" s="20">
        <f t="shared" si="26"/>
        <v>18</v>
      </c>
      <c r="U144" s="20">
        <f t="shared" si="27"/>
        <v>5</v>
      </c>
      <c r="W144" s="20" t="str">
        <f t="shared" si="28"/>
        <v>K</v>
      </c>
      <c r="X144" s="20" t="str">
        <f t="shared" si="29"/>
        <v>M2</v>
      </c>
      <c r="Y144" s="20" t="str">
        <f t="shared" si="30"/>
        <v>Q</v>
      </c>
      <c r="Z144" s="20" t="str">
        <f t="shared" si="31"/>
        <v>JG</v>
      </c>
      <c r="AA144" s="20" t="str">
        <f t="shared" si="32"/>
        <v>M3</v>
      </c>
    </row>
    <row r="145" spans="10:27" ht="16.5">
      <c r="J145" s="16">
        <v>141</v>
      </c>
      <c r="K145" s="19" t="s">
        <v>41</v>
      </c>
      <c r="L145" s="19" t="s">
        <v>212</v>
      </c>
      <c r="M145" s="19" t="s">
        <v>43</v>
      </c>
      <c r="N145" s="19" t="s">
        <v>32</v>
      </c>
      <c r="O145" s="19" t="s">
        <v>32</v>
      </c>
      <c r="Q145" s="20">
        <f t="shared" si="23"/>
        <v>7</v>
      </c>
      <c r="R145" s="20">
        <f t="shared" si="24"/>
        <v>3</v>
      </c>
      <c r="S145" s="20">
        <f t="shared" si="25"/>
        <v>9</v>
      </c>
      <c r="T145" s="20">
        <f t="shared" si="26"/>
        <v>5</v>
      </c>
      <c r="U145" s="20">
        <f t="shared" si="27"/>
        <v>5</v>
      </c>
      <c r="W145" s="20" t="str">
        <f t="shared" si="28"/>
        <v>A</v>
      </c>
      <c r="X145" s="20" t="str">
        <f t="shared" si="29"/>
        <v>M1</v>
      </c>
      <c r="Y145" s="20" t="str">
        <f t="shared" si="30"/>
        <v>Q</v>
      </c>
      <c r="Z145" s="20" t="str">
        <f t="shared" si="31"/>
        <v>M3</v>
      </c>
      <c r="AA145" s="20" t="str">
        <f t="shared" si="32"/>
        <v>M3</v>
      </c>
    </row>
    <row r="146" spans="10:27" ht="16.5">
      <c r="J146" s="29">
        <v>142</v>
      </c>
      <c r="K146" s="19" t="s">
        <v>43</v>
      </c>
      <c r="L146" s="19" t="s">
        <v>41</v>
      </c>
      <c r="M146" s="19" t="s">
        <v>67</v>
      </c>
      <c r="N146" s="19" t="s">
        <v>75</v>
      </c>
      <c r="O146" s="19" t="s">
        <v>41</v>
      </c>
      <c r="Q146" s="20">
        <f t="shared" si="23"/>
        <v>9</v>
      </c>
      <c r="R146" s="20">
        <f t="shared" si="24"/>
        <v>7</v>
      </c>
      <c r="S146" s="20">
        <f t="shared" si="25"/>
        <v>13</v>
      </c>
      <c r="T146" s="20">
        <f t="shared" si="26"/>
        <v>17</v>
      </c>
      <c r="U146" s="20">
        <f t="shared" si="27"/>
        <v>7</v>
      </c>
      <c r="W146" s="20" t="str">
        <f t="shared" si="28"/>
        <v>Q</v>
      </c>
      <c r="X146" s="20" t="str">
        <f t="shared" si="29"/>
        <v>A</v>
      </c>
      <c r="Y146" s="20" t="str">
        <f t="shared" si="30"/>
        <v>M3G</v>
      </c>
      <c r="Z146" s="20" t="str">
        <f t="shared" si="31"/>
        <v>QG</v>
      </c>
      <c r="AA146" s="20" t="str">
        <f t="shared" si="32"/>
        <v>A</v>
      </c>
    </row>
    <row r="147" spans="10:27" ht="16.5">
      <c r="J147" s="29">
        <v>143</v>
      </c>
      <c r="K147" s="19" t="s">
        <v>41</v>
      </c>
      <c r="L147" s="19" t="s">
        <v>76</v>
      </c>
      <c r="M147" s="19" t="s">
        <v>41</v>
      </c>
      <c r="N147" s="19" t="s">
        <v>36</v>
      </c>
      <c r="O147" s="19" t="s">
        <v>32</v>
      </c>
      <c r="Q147" s="20">
        <f t="shared" si="23"/>
        <v>7</v>
      </c>
      <c r="R147" s="20">
        <f t="shared" si="24"/>
        <v>17</v>
      </c>
      <c r="S147" s="20">
        <f t="shared" si="25"/>
        <v>7</v>
      </c>
      <c r="T147" s="20">
        <f t="shared" si="26"/>
        <v>4</v>
      </c>
      <c r="U147" s="20">
        <f t="shared" si="27"/>
        <v>5</v>
      </c>
      <c r="W147" s="20" t="str">
        <f t="shared" si="28"/>
        <v>A</v>
      </c>
      <c r="X147" s="20" t="str">
        <f t="shared" si="29"/>
        <v>QG</v>
      </c>
      <c r="Y147" s="20" t="str">
        <f t="shared" si="30"/>
        <v>A</v>
      </c>
      <c r="Z147" s="20" t="str">
        <f t="shared" si="31"/>
        <v>M2</v>
      </c>
      <c r="AA147" s="20" t="str">
        <f t="shared" si="32"/>
        <v>M3</v>
      </c>
    </row>
    <row r="148" spans="10:27" ht="16.5">
      <c r="J148" s="29">
        <v>144</v>
      </c>
      <c r="K148" s="19" t="s">
        <v>35</v>
      </c>
      <c r="L148" s="19" t="s">
        <v>139</v>
      </c>
      <c r="M148" s="19" t="s">
        <v>67</v>
      </c>
      <c r="N148" s="19" t="s">
        <v>42</v>
      </c>
      <c r="O148" s="19" t="s">
        <v>43</v>
      </c>
      <c r="Q148" s="20">
        <f t="shared" si="23"/>
        <v>3</v>
      </c>
      <c r="R148" s="20">
        <f t="shared" si="24"/>
        <v>9</v>
      </c>
      <c r="S148" s="20">
        <f t="shared" si="25"/>
        <v>13</v>
      </c>
      <c r="T148" s="20">
        <f t="shared" si="26"/>
        <v>8</v>
      </c>
      <c r="U148" s="20">
        <f t="shared" si="27"/>
        <v>9</v>
      </c>
      <c r="W148" s="20" t="str">
        <f t="shared" si="28"/>
        <v>M1</v>
      </c>
      <c r="X148" s="20" t="str">
        <f t="shared" si="29"/>
        <v>Q</v>
      </c>
      <c r="Y148" s="20" t="str">
        <f t="shared" si="30"/>
        <v>M3G</v>
      </c>
      <c r="Z148" s="20" t="str">
        <f t="shared" si="31"/>
        <v>K</v>
      </c>
      <c r="AA148" s="20" t="str">
        <f t="shared" si="32"/>
        <v>Q</v>
      </c>
    </row>
    <row r="149" spans="10:27" ht="16.5">
      <c r="J149" s="16">
        <v>145</v>
      </c>
      <c r="K149" s="19" t="s">
        <v>33</v>
      </c>
      <c r="L149" s="19" t="s">
        <v>65</v>
      </c>
      <c r="M149" s="19" t="s">
        <v>74</v>
      </c>
      <c r="N149" s="19" t="s">
        <v>43</v>
      </c>
      <c r="O149" s="19" t="s">
        <v>36</v>
      </c>
      <c r="Q149" s="20">
        <f t="shared" si="23"/>
        <v>6</v>
      </c>
      <c r="R149" s="20">
        <f t="shared" si="24"/>
        <v>12</v>
      </c>
      <c r="S149" s="20">
        <f t="shared" si="25"/>
        <v>16</v>
      </c>
      <c r="T149" s="20">
        <f t="shared" si="26"/>
        <v>9</v>
      </c>
      <c r="U149" s="20">
        <f t="shared" si="27"/>
        <v>4</v>
      </c>
      <c r="W149" s="20" t="str">
        <f t="shared" si="28"/>
        <v>M4</v>
      </c>
      <c r="X149" s="20" t="str">
        <f t="shared" si="29"/>
        <v>M2G</v>
      </c>
      <c r="Y149" s="20" t="str">
        <f t="shared" si="30"/>
        <v>KG</v>
      </c>
      <c r="Z149" s="20" t="str">
        <f t="shared" si="31"/>
        <v>Q</v>
      </c>
      <c r="AA149" s="20" t="str">
        <f t="shared" si="32"/>
        <v>M2</v>
      </c>
    </row>
    <row r="150" spans="10:27" ht="16.5">
      <c r="J150" s="16">
        <v>146</v>
      </c>
      <c r="K150" s="19" t="s">
        <v>138</v>
      </c>
      <c r="L150" s="19" t="s">
        <v>142</v>
      </c>
      <c r="M150" s="19" t="s">
        <v>41</v>
      </c>
      <c r="N150" s="19" t="s">
        <v>73</v>
      </c>
      <c r="O150" s="19" t="s">
        <v>43</v>
      </c>
      <c r="Q150" s="20">
        <f t="shared" si="23"/>
        <v>8</v>
      </c>
      <c r="R150" s="20">
        <f t="shared" si="24"/>
        <v>5</v>
      </c>
      <c r="S150" s="20">
        <f t="shared" si="25"/>
        <v>7</v>
      </c>
      <c r="T150" s="20">
        <f t="shared" si="26"/>
        <v>16</v>
      </c>
      <c r="U150" s="20">
        <f t="shared" si="27"/>
        <v>9</v>
      </c>
      <c r="W150" s="20" t="str">
        <f t="shared" si="28"/>
        <v>K</v>
      </c>
      <c r="X150" s="20" t="str">
        <f t="shared" si="29"/>
        <v>M3</v>
      </c>
      <c r="Y150" s="20" t="str">
        <f t="shared" si="30"/>
        <v>A</v>
      </c>
      <c r="Z150" s="20" t="str">
        <f t="shared" si="31"/>
        <v>KG</v>
      </c>
      <c r="AA150" s="20" t="str">
        <f t="shared" si="32"/>
        <v>Q</v>
      </c>
    </row>
    <row r="151" spans="10:27" ht="16.5">
      <c r="J151" s="29">
        <v>147</v>
      </c>
      <c r="K151" s="19" t="s">
        <v>44</v>
      </c>
      <c r="L151" s="19" t="s">
        <v>41</v>
      </c>
      <c r="M151" s="19" t="s">
        <v>138</v>
      </c>
      <c r="N151" s="19" t="s">
        <v>32</v>
      </c>
      <c r="O151" s="19" t="s">
        <v>43</v>
      </c>
      <c r="Q151" s="20">
        <f t="shared" si="23"/>
        <v>10</v>
      </c>
      <c r="R151" s="20">
        <f t="shared" si="24"/>
        <v>7</v>
      </c>
      <c r="S151" s="20">
        <f t="shared" si="25"/>
        <v>8</v>
      </c>
      <c r="T151" s="20">
        <f t="shared" si="26"/>
        <v>5</v>
      </c>
      <c r="U151" s="20">
        <f t="shared" si="27"/>
        <v>9</v>
      </c>
      <c r="W151" s="20" t="str">
        <f t="shared" si="28"/>
        <v>J</v>
      </c>
      <c r="X151" s="20" t="str">
        <f t="shared" si="29"/>
        <v>A</v>
      </c>
      <c r="Y151" s="20" t="str">
        <f t="shared" si="30"/>
        <v>K</v>
      </c>
      <c r="Z151" s="20" t="str">
        <f t="shared" si="31"/>
        <v>M3</v>
      </c>
      <c r="AA151" s="20" t="str">
        <f t="shared" si="32"/>
        <v>Q</v>
      </c>
    </row>
    <row r="152" spans="10:27" ht="16.5">
      <c r="J152" s="29">
        <v>148</v>
      </c>
      <c r="K152" s="19" t="s">
        <v>143</v>
      </c>
      <c r="L152" s="19" t="s">
        <v>74</v>
      </c>
      <c r="M152" s="19" t="s">
        <v>140</v>
      </c>
      <c r="N152" s="19" t="s">
        <v>77</v>
      </c>
      <c r="O152" s="19" t="s">
        <v>42</v>
      </c>
      <c r="Q152" s="20">
        <f t="shared" si="23"/>
        <v>4</v>
      </c>
      <c r="R152" s="20">
        <f t="shared" si="24"/>
        <v>16</v>
      </c>
      <c r="S152" s="20">
        <f t="shared" si="25"/>
        <v>10</v>
      </c>
      <c r="T152" s="20">
        <f t="shared" si="26"/>
        <v>18</v>
      </c>
      <c r="U152" s="20">
        <f t="shared" si="27"/>
        <v>8</v>
      </c>
      <c r="W152" s="20" t="str">
        <f t="shared" si="28"/>
        <v>M2</v>
      </c>
      <c r="X152" s="20" t="str">
        <f t="shared" si="29"/>
        <v>KG</v>
      </c>
      <c r="Y152" s="20" t="str">
        <f t="shared" si="30"/>
        <v>J</v>
      </c>
      <c r="Z152" s="20" t="str">
        <f t="shared" si="31"/>
        <v>JG</v>
      </c>
      <c r="AA152" s="20" t="str">
        <f t="shared" si="32"/>
        <v>K</v>
      </c>
    </row>
    <row r="153" spans="10:27" ht="16.5">
      <c r="J153" s="29">
        <v>149</v>
      </c>
      <c r="K153" s="19" t="s">
        <v>43</v>
      </c>
      <c r="L153" s="19" t="s">
        <v>139</v>
      </c>
      <c r="M153" s="19" t="s">
        <v>41</v>
      </c>
      <c r="N153" s="19" t="s">
        <v>44</v>
      </c>
      <c r="O153" s="19" t="s">
        <v>32</v>
      </c>
      <c r="Q153" s="20">
        <f t="shared" si="23"/>
        <v>9</v>
      </c>
      <c r="R153" s="20">
        <f t="shared" si="24"/>
        <v>9</v>
      </c>
      <c r="S153" s="20">
        <f t="shared" si="25"/>
        <v>7</v>
      </c>
      <c r="T153" s="20">
        <f t="shared" si="26"/>
        <v>10</v>
      </c>
      <c r="U153" s="20">
        <f t="shared" si="27"/>
        <v>5</v>
      </c>
      <c r="W153" s="20" t="str">
        <f t="shared" si="28"/>
        <v>Q</v>
      </c>
      <c r="X153" s="20" t="str">
        <f t="shared" si="29"/>
        <v>Q</v>
      </c>
      <c r="Y153" s="20" t="str">
        <f t="shared" si="30"/>
        <v>A</v>
      </c>
      <c r="Z153" s="20" t="str">
        <f t="shared" si="31"/>
        <v>J</v>
      </c>
      <c r="AA153" s="20" t="str">
        <f t="shared" si="32"/>
        <v>M3</v>
      </c>
    </row>
    <row r="154" spans="10:27" ht="16.5">
      <c r="J154" s="16">
        <v>150</v>
      </c>
      <c r="K154" s="19" t="s">
        <v>41</v>
      </c>
      <c r="L154" s="19" t="s">
        <v>44</v>
      </c>
      <c r="M154" s="19" t="s">
        <v>43</v>
      </c>
      <c r="N154" s="19" t="s">
        <v>137</v>
      </c>
      <c r="O154" s="19" t="s">
        <v>32</v>
      </c>
      <c r="Q154" s="20">
        <f t="shared" si="23"/>
        <v>7</v>
      </c>
      <c r="R154" s="20">
        <f t="shared" si="24"/>
        <v>10</v>
      </c>
      <c r="S154" s="20">
        <f t="shared" si="25"/>
        <v>9</v>
      </c>
      <c r="T154" s="20">
        <f t="shared" si="26"/>
        <v>7</v>
      </c>
      <c r="U154" s="20">
        <f t="shared" si="27"/>
        <v>5</v>
      </c>
      <c r="W154" s="20" t="str">
        <f t="shared" si="28"/>
        <v>A</v>
      </c>
      <c r="X154" s="20" t="str">
        <f t="shared" si="29"/>
        <v>J</v>
      </c>
      <c r="Y154" s="20" t="str">
        <f t="shared" si="30"/>
        <v>Q</v>
      </c>
      <c r="Z154" s="20" t="str">
        <f t="shared" si="31"/>
        <v>A</v>
      </c>
      <c r="AA154" s="20" t="str">
        <f t="shared" si="32"/>
        <v>M3</v>
      </c>
    </row>
    <row r="155" spans="10:27" ht="16.5">
      <c r="J155" s="16">
        <v>151</v>
      </c>
      <c r="K155" s="19" t="s">
        <v>35</v>
      </c>
      <c r="L155" s="19" t="s">
        <v>33</v>
      </c>
      <c r="M155" s="19" t="s">
        <v>32</v>
      </c>
      <c r="N155" s="19" t="s">
        <v>35</v>
      </c>
      <c r="O155" s="19" t="s">
        <v>41</v>
      </c>
      <c r="Q155" s="20">
        <f t="shared" si="23"/>
        <v>3</v>
      </c>
      <c r="R155" s="20">
        <f t="shared" si="24"/>
        <v>6</v>
      </c>
      <c r="S155" s="20">
        <f t="shared" si="25"/>
        <v>5</v>
      </c>
      <c r="T155" s="20">
        <f t="shared" si="26"/>
        <v>3</v>
      </c>
      <c r="U155" s="20">
        <f t="shared" si="27"/>
        <v>7</v>
      </c>
      <c r="W155" s="20" t="str">
        <f t="shared" si="28"/>
        <v>M1</v>
      </c>
      <c r="X155" s="20" t="str">
        <f t="shared" si="29"/>
        <v>M4</v>
      </c>
      <c r="Y155" s="20" t="str">
        <f t="shared" si="30"/>
        <v>M3</v>
      </c>
      <c r="Z155" s="20" t="str">
        <f t="shared" si="31"/>
        <v>M1</v>
      </c>
      <c r="AA155" s="20" t="str">
        <f t="shared" si="32"/>
        <v>A</v>
      </c>
    </row>
    <row r="156" spans="10:27" ht="16.5">
      <c r="J156" s="29">
        <v>152</v>
      </c>
      <c r="K156" s="19" t="s">
        <v>33</v>
      </c>
      <c r="L156" s="19" t="s">
        <v>41</v>
      </c>
      <c r="M156" s="19" t="s">
        <v>34</v>
      </c>
      <c r="N156" s="19" t="s">
        <v>42</v>
      </c>
      <c r="O156" s="19" t="s">
        <v>35</v>
      </c>
      <c r="Q156" s="20">
        <f t="shared" si="23"/>
        <v>6</v>
      </c>
      <c r="R156" s="20">
        <f t="shared" si="24"/>
        <v>7</v>
      </c>
      <c r="S156" s="20">
        <f t="shared" si="25"/>
        <v>2</v>
      </c>
      <c r="T156" s="20">
        <f t="shared" si="26"/>
        <v>8</v>
      </c>
      <c r="U156" s="20">
        <f t="shared" si="27"/>
        <v>3</v>
      </c>
      <c r="W156" s="20" t="str">
        <f t="shared" si="28"/>
        <v>M4</v>
      </c>
      <c r="X156" s="20" t="str">
        <f t="shared" si="29"/>
        <v>A</v>
      </c>
      <c r="Y156" s="20" t="str">
        <f t="shared" si="30"/>
        <v>Scatter</v>
      </c>
      <c r="Z156" s="20" t="str">
        <f t="shared" si="31"/>
        <v>K</v>
      </c>
      <c r="AA156" s="20" t="str">
        <f t="shared" si="32"/>
        <v>M1</v>
      </c>
    </row>
    <row r="157" spans="10:27" ht="16.5">
      <c r="J157" s="29">
        <v>153</v>
      </c>
      <c r="K157" s="19" t="s">
        <v>44</v>
      </c>
      <c r="L157" s="19" t="s">
        <v>212</v>
      </c>
      <c r="M157" s="19" t="s">
        <v>32</v>
      </c>
      <c r="N157" s="19" t="s">
        <v>33</v>
      </c>
      <c r="O157" s="19" t="s">
        <v>41</v>
      </c>
      <c r="Q157" s="20">
        <f t="shared" si="23"/>
        <v>10</v>
      </c>
      <c r="R157" s="20">
        <f t="shared" si="24"/>
        <v>3</v>
      </c>
      <c r="S157" s="20">
        <f t="shared" si="25"/>
        <v>5</v>
      </c>
      <c r="T157" s="20">
        <f t="shared" si="26"/>
        <v>6</v>
      </c>
      <c r="U157" s="20">
        <f t="shared" si="27"/>
        <v>7</v>
      </c>
      <c r="W157" s="20" t="str">
        <f t="shared" si="28"/>
        <v>J</v>
      </c>
      <c r="X157" s="20" t="str">
        <f t="shared" si="29"/>
        <v>M1</v>
      </c>
      <c r="Y157" s="20" t="str">
        <f t="shared" si="30"/>
        <v>M3</v>
      </c>
      <c r="Z157" s="20" t="str">
        <f t="shared" si="31"/>
        <v>M4</v>
      </c>
      <c r="AA157" s="20" t="str">
        <f t="shared" si="32"/>
        <v>A</v>
      </c>
    </row>
    <row r="158" spans="10:27" ht="16.5">
      <c r="J158" s="29">
        <v>154</v>
      </c>
      <c r="K158" s="19" t="s">
        <v>44</v>
      </c>
      <c r="L158" s="19" t="s">
        <v>76</v>
      </c>
      <c r="M158" s="19" t="s">
        <v>41</v>
      </c>
      <c r="N158" s="19" t="s">
        <v>33</v>
      </c>
      <c r="O158" s="19" t="s">
        <v>32</v>
      </c>
      <c r="Q158" s="20">
        <f t="shared" si="23"/>
        <v>10</v>
      </c>
      <c r="R158" s="20">
        <f t="shared" si="24"/>
        <v>17</v>
      </c>
      <c r="S158" s="20">
        <f t="shared" si="25"/>
        <v>7</v>
      </c>
      <c r="T158" s="20">
        <f t="shared" si="26"/>
        <v>6</v>
      </c>
      <c r="U158" s="20">
        <f t="shared" si="27"/>
        <v>5</v>
      </c>
      <c r="W158" s="20" t="str">
        <f t="shared" si="28"/>
        <v>J</v>
      </c>
      <c r="X158" s="20" t="str">
        <f t="shared" si="29"/>
        <v>QG</v>
      </c>
      <c r="Y158" s="20" t="str">
        <f t="shared" si="30"/>
        <v>A</v>
      </c>
      <c r="Z158" s="20" t="str">
        <f t="shared" si="31"/>
        <v>M4</v>
      </c>
      <c r="AA158" s="20" t="str">
        <f t="shared" si="32"/>
        <v>M3</v>
      </c>
    </row>
    <row r="159" spans="10:27" ht="16.5">
      <c r="J159" s="16">
        <v>155</v>
      </c>
      <c r="K159" s="19" t="s">
        <v>41</v>
      </c>
      <c r="L159" s="19" t="s">
        <v>41</v>
      </c>
      <c r="M159" s="19" t="s">
        <v>138</v>
      </c>
      <c r="N159" s="19" t="s">
        <v>72</v>
      </c>
      <c r="O159" s="19" t="s">
        <v>41</v>
      </c>
      <c r="Q159" s="20">
        <f t="shared" si="23"/>
        <v>7</v>
      </c>
      <c r="R159" s="20">
        <f t="shared" si="24"/>
        <v>7</v>
      </c>
      <c r="S159" s="20">
        <f t="shared" si="25"/>
        <v>8</v>
      </c>
      <c r="T159" s="20">
        <f t="shared" si="26"/>
        <v>15</v>
      </c>
      <c r="U159" s="20">
        <f t="shared" si="27"/>
        <v>7</v>
      </c>
      <c r="W159" s="20" t="str">
        <f t="shared" si="28"/>
        <v>A</v>
      </c>
      <c r="X159" s="20" t="str">
        <f t="shared" si="29"/>
        <v>A</v>
      </c>
      <c r="Y159" s="20" t="str">
        <f t="shared" si="30"/>
        <v>K</v>
      </c>
      <c r="Z159" s="20" t="str">
        <f t="shared" si="31"/>
        <v>AG</v>
      </c>
      <c r="AA159" s="20" t="str">
        <f t="shared" si="32"/>
        <v>A</v>
      </c>
    </row>
    <row r="160" spans="10:27" ht="16.5">
      <c r="J160" s="16">
        <v>156</v>
      </c>
      <c r="K160" s="19" t="s">
        <v>44</v>
      </c>
      <c r="L160" s="19" t="s">
        <v>33</v>
      </c>
      <c r="M160" s="19" t="s">
        <v>35</v>
      </c>
      <c r="N160" s="19" t="s">
        <v>42</v>
      </c>
      <c r="O160" s="19" t="s">
        <v>43</v>
      </c>
      <c r="Q160" s="20">
        <f t="shared" si="23"/>
        <v>10</v>
      </c>
      <c r="R160" s="20">
        <f t="shared" si="24"/>
        <v>6</v>
      </c>
      <c r="S160" s="20">
        <f t="shared" si="25"/>
        <v>3</v>
      </c>
      <c r="T160" s="20">
        <f t="shared" si="26"/>
        <v>8</v>
      </c>
      <c r="U160" s="20">
        <f t="shared" si="27"/>
        <v>9</v>
      </c>
      <c r="W160" s="20" t="str">
        <f t="shared" si="28"/>
        <v>J</v>
      </c>
      <c r="X160" s="20" t="str">
        <f t="shared" si="29"/>
        <v>M4</v>
      </c>
      <c r="Y160" s="20" t="str">
        <f t="shared" si="30"/>
        <v>M1</v>
      </c>
      <c r="Z160" s="20" t="str">
        <f t="shared" si="31"/>
        <v>K</v>
      </c>
      <c r="AA160" s="20" t="str">
        <f t="shared" si="32"/>
        <v>Q</v>
      </c>
    </row>
    <row r="161" spans="10:27" ht="16.5">
      <c r="J161" s="29">
        <v>157</v>
      </c>
      <c r="K161" s="19" t="s">
        <v>43</v>
      </c>
      <c r="L161" s="19" t="s">
        <v>69</v>
      </c>
      <c r="M161" s="19" t="s">
        <v>43</v>
      </c>
      <c r="N161" s="19" t="s">
        <v>33</v>
      </c>
      <c r="O161" s="19" t="s">
        <v>33</v>
      </c>
      <c r="Q161" s="20">
        <f t="shared" si="23"/>
        <v>9</v>
      </c>
      <c r="R161" s="20">
        <f t="shared" si="24"/>
        <v>14</v>
      </c>
      <c r="S161" s="20">
        <f t="shared" si="25"/>
        <v>9</v>
      </c>
      <c r="T161" s="20">
        <f t="shared" si="26"/>
        <v>6</v>
      </c>
      <c r="U161" s="20">
        <f t="shared" si="27"/>
        <v>6</v>
      </c>
      <c r="W161" s="20" t="str">
        <f t="shared" si="28"/>
        <v>Q</v>
      </c>
      <c r="X161" s="20" t="str">
        <f t="shared" si="29"/>
        <v>M4G</v>
      </c>
      <c r="Y161" s="20" t="str">
        <f t="shared" si="30"/>
        <v>Q</v>
      </c>
      <c r="Z161" s="20" t="str">
        <f t="shared" si="31"/>
        <v>M4</v>
      </c>
      <c r="AA161" s="20" t="str">
        <f t="shared" si="32"/>
        <v>M4</v>
      </c>
    </row>
    <row r="162" spans="10:27" ht="16.5">
      <c r="J162" s="29">
        <v>158</v>
      </c>
      <c r="K162" s="19" t="s">
        <v>32</v>
      </c>
      <c r="L162" s="19" t="s">
        <v>41</v>
      </c>
      <c r="M162" s="19" t="s">
        <v>78</v>
      </c>
      <c r="N162" s="19" t="s">
        <v>32</v>
      </c>
      <c r="O162" s="19" t="s">
        <v>35</v>
      </c>
      <c r="Q162" s="20">
        <f t="shared" si="23"/>
        <v>5</v>
      </c>
      <c r="R162" s="20">
        <f t="shared" si="24"/>
        <v>7</v>
      </c>
      <c r="S162" s="20">
        <f t="shared" si="25"/>
        <v>18</v>
      </c>
      <c r="T162" s="20">
        <f t="shared" si="26"/>
        <v>5</v>
      </c>
      <c r="U162" s="20">
        <f t="shared" si="27"/>
        <v>3</v>
      </c>
      <c r="W162" s="20" t="str">
        <f t="shared" si="28"/>
        <v>M3</v>
      </c>
      <c r="X162" s="20" t="str">
        <f t="shared" si="29"/>
        <v>A</v>
      </c>
      <c r="Y162" s="20" t="str">
        <f t="shared" si="30"/>
        <v>JG</v>
      </c>
      <c r="Z162" s="20" t="str">
        <f t="shared" si="31"/>
        <v>M3</v>
      </c>
      <c r="AA162" s="20" t="str">
        <f t="shared" si="32"/>
        <v>M1</v>
      </c>
    </row>
    <row r="163" spans="10:27" ht="16.5">
      <c r="J163" s="29">
        <v>159</v>
      </c>
      <c r="K163" s="19" t="s">
        <v>44</v>
      </c>
      <c r="L163" s="19" t="s">
        <v>139</v>
      </c>
      <c r="M163" s="19" t="s">
        <v>32</v>
      </c>
      <c r="N163" s="19" t="s">
        <v>42</v>
      </c>
      <c r="O163" s="19" t="s">
        <v>42</v>
      </c>
      <c r="Q163" s="20">
        <f t="shared" si="23"/>
        <v>10</v>
      </c>
      <c r="R163" s="20">
        <f t="shared" si="24"/>
        <v>9</v>
      </c>
      <c r="S163" s="20">
        <f t="shared" si="25"/>
        <v>5</v>
      </c>
      <c r="T163" s="20">
        <f t="shared" si="26"/>
        <v>8</v>
      </c>
      <c r="U163" s="20">
        <f t="shared" si="27"/>
        <v>8</v>
      </c>
      <c r="W163" s="20" t="str">
        <f t="shared" si="28"/>
        <v>J</v>
      </c>
      <c r="X163" s="20" t="str">
        <f t="shared" si="29"/>
        <v>Q</v>
      </c>
      <c r="Y163" s="20" t="str">
        <f t="shared" si="30"/>
        <v>M3</v>
      </c>
      <c r="Z163" s="20" t="str">
        <f t="shared" si="31"/>
        <v>K</v>
      </c>
      <c r="AA163" s="20" t="str">
        <f t="shared" si="32"/>
        <v>K</v>
      </c>
    </row>
    <row r="164" spans="10:27" ht="16.5">
      <c r="J164" s="16">
        <v>160</v>
      </c>
      <c r="K164" s="19" t="s">
        <v>138</v>
      </c>
      <c r="L164" s="19" t="s">
        <v>41</v>
      </c>
      <c r="M164" s="19" t="s">
        <v>41</v>
      </c>
      <c r="N164" s="19" t="s">
        <v>76</v>
      </c>
      <c r="O164" s="19" t="s">
        <v>44</v>
      </c>
      <c r="Q164" s="20">
        <f t="shared" si="23"/>
        <v>8</v>
      </c>
      <c r="R164" s="20">
        <f t="shared" si="24"/>
        <v>7</v>
      </c>
      <c r="S164" s="20">
        <f t="shared" si="25"/>
        <v>7</v>
      </c>
      <c r="T164" s="20">
        <f t="shared" si="26"/>
        <v>17</v>
      </c>
      <c r="U164" s="20">
        <f t="shared" si="27"/>
        <v>10</v>
      </c>
      <c r="W164" s="20" t="str">
        <f t="shared" si="28"/>
        <v>K</v>
      </c>
      <c r="X164" s="20" t="str">
        <f t="shared" si="29"/>
        <v>A</v>
      </c>
      <c r="Y164" s="20" t="str">
        <f t="shared" si="30"/>
        <v>A</v>
      </c>
      <c r="Z164" s="20" t="str">
        <f t="shared" si="31"/>
        <v>QG</v>
      </c>
      <c r="AA164" s="20" t="str">
        <f t="shared" si="32"/>
        <v>J</v>
      </c>
    </row>
    <row r="165" spans="10:27" ht="16.5">
      <c r="J165" s="16">
        <v>161</v>
      </c>
      <c r="K165" s="19" t="s">
        <v>44</v>
      </c>
      <c r="L165" s="19" t="s">
        <v>76</v>
      </c>
      <c r="M165" s="19" t="s">
        <v>72</v>
      </c>
      <c r="N165" s="19" t="s">
        <v>33</v>
      </c>
      <c r="O165" s="19" t="s">
        <v>43</v>
      </c>
      <c r="Q165" s="20">
        <f t="shared" si="23"/>
        <v>10</v>
      </c>
      <c r="R165" s="20">
        <f t="shared" si="24"/>
        <v>17</v>
      </c>
      <c r="S165" s="20">
        <f t="shared" si="25"/>
        <v>15</v>
      </c>
      <c r="T165" s="20">
        <f t="shared" si="26"/>
        <v>6</v>
      </c>
      <c r="U165" s="20">
        <f t="shared" si="27"/>
        <v>9</v>
      </c>
      <c r="W165" s="20" t="str">
        <f t="shared" si="28"/>
        <v>J</v>
      </c>
      <c r="X165" s="20" t="str">
        <f t="shared" si="29"/>
        <v>QG</v>
      </c>
      <c r="Y165" s="20" t="str">
        <f t="shared" si="30"/>
        <v>AG</v>
      </c>
      <c r="Z165" s="20" t="str">
        <f t="shared" si="31"/>
        <v>M4</v>
      </c>
      <c r="AA165" s="20" t="str">
        <f t="shared" si="32"/>
        <v>Q</v>
      </c>
    </row>
    <row r="166" spans="10:27" ht="16.5">
      <c r="J166" s="29">
        <v>162</v>
      </c>
      <c r="K166" s="19" t="s">
        <v>35</v>
      </c>
      <c r="L166" s="19" t="s">
        <v>41</v>
      </c>
      <c r="M166" s="19" t="s">
        <v>32</v>
      </c>
      <c r="N166" s="19" t="s">
        <v>72</v>
      </c>
      <c r="O166" s="19" t="s">
        <v>35</v>
      </c>
      <c r="Q166" s="20">
        <f t="shared" si="23"/>
        <v>3</v>
      </c>
      <c r="R166" s="20">
        <f t="shared" si="24"/>
        <v>7</v>
      </c>
      <c r="S166" s="20">
        <f t="shared" si="25"/>
        <v>5</v>
      </c>
      <c r="T166" s="20">
        <f t="shared" si="26"/>
        <v>15</v>
      </c>
      <c r="U166" s="20">
        <f t="shared" si="27"/>
        <v>3</v>
      </c>
      <c r="W166" s="20" t="str">
        <f t="shared" si="28"/>
        <v>M1</v>
      </c>
      <c r="X166" s="20" t="str">
        <f t="shared" si="29"/>
        <v>A</v>
      </c>
      <c r="Y166" s="20" t="str">
        <f t="shared" si="30"/>
        <v>M3</v>
      </c>
      <c r="Z166" s="20" t="str">
        <f t="shared" si="31"/>
        <v>AG</v>
      </c>
      <c r="AA166" s="20" t="str">
        <f t="shared" si="32"/>
        <v>M1</v>
      </c>
    </row>
    <row r="167" spans="10:27" ht="16.5">
      <c r="J167" s="29">
        <v>163</v>
      </c>
      <c r="K167" s="19" t="s">
        <v>41</v>
      </c>
      <c r="L167" s="19" t="s">
        <v>74</v>
      </c>
      <c r="M167" s="19" t="s">
        <v>41</v>
      </c>
      <c r="N167" s="19" t="s">
        <v>69</v>
      </c>
      <c r="O167" s="19" t="s">
        <v>44</v>
      </c>
      <c r="Q167" s="20">
        <f t="shared" si="23"/>
        <v>7</v>
      </c>
      <c r="R167" s="20">
        <f t="shared" si="24"/>
        <v>16</v>
      </c>
      <c r="S167" s="20">
        <f t="shared" si="25"/>
        <v>7</v>
      </c>
      <c r="T167" s="20">
        <f t="shared" si="26"/>
        <v>14</v>
      </c>
      <c r="U167" s="20">
        <f t="shared" si="27"/>
        <v>10</v>
      </c>
      <c r="W167" s="20" t="str">
        <f t="shared" si="28"/>
        <v>A</v>
      </c>
      <c r="X167" s="20" t="str">
        <f t="shared" si="29"/>
        <v>KG</v>
      </c>
      <c r="Y167" s="20" t="str">
        <f t="shared" si="30"/>
        <v>A</v>
      </c>
      <c r="Z167" s="20" t="str">
        <f t="shared" si="31"/>
        <v>M4G</v>
      </c>
      <c r="AA167" s="20" t="str">
        <f t="shared" si="32"/>
        <v>J</v>
      </c>
    </row>
    <row r="168" spans="10:27" ht="16.5">
      <c r="J168" s="29">
        <v>164</v>
      </c>
      <c r="K168" s="19" t="s">
        <v>43</v>
      </c>
      <c r="L168" s="19" t="s">
        <v>139</v>
      </c>
      <c r="M168" s="19" t="s">
        <v>143</v>
      </c>
      <c r="N168" s="19" t="s">
        <v>43</v>
      </c>
      <c r="O168" s="19" t="s">
        <v>33</v>
      </c>
      <c r="Q168" s="20">
        <f t="shared" si="23"/>
        <v>9</v>
      </c>
      <c r="R168" s="20">
        <f t="shared" si="24"/>
        <v>9</v>
      </c>
      <c r="S168" s="20">
        <f t="shared" si="25"/>
        <v>4</v>
      </c>
      <c r="T168" s="20">
        <f t="shared" si="26"/>
        <v>9</v>
      </c>
      <c r="U168" s="20">
        <f t="shared" si="27"/>
        <v>6</v>
      </c>
      <c r="W168" s="20" t="str">
        <f t="shared" si="28"/>
        <v>Q</v>
      </c>
      <c r="X168" s="20" t="str">
        <f t="shared" si="29"/>
        <v>Q</v>
      </c>
      <c r="Y168" s="20" t="str">
        <f t="shared" si="30"/>
        <v>M2</v>
      </c>
      <c r="Z168" s="20" t="str">
        <f t="shared" si="31"/>
        <v>Q</v>
      </c>
      <c r="AA168" s="20" t="str">
        <f t="shared" si="32"/>
        <v>M4</v>
      </c>
    </row>
    <row r="169" spans="10:27" ht="16.5">
      <c r="J169" s="16">
        <v>165</v>
      </c>
      <c r="K169" s="19" t="s">
        <v>42</v>
      </c>
      <c r="L169" s="19" t="s">
        <v>142</v>
      </c>
      <c r="M169" s="19" t="s">
        <v>74</v>
      </c>
      <c r="N169" s="19" t="s">
        <v>41</v>
      </c>
      <c r="O169" s="19" t="s">
        <v>43</v>
      </c>
      <c r="Q169" s="20">
        <f t="shared" si="23"/>
        <v>8</v>
      </c>
      <c r="R169" s="20">
        <f t="shared" si="24"/>
        <v>5</v>
      </c>
      <c r="S169" s="20">
        <f t="shared" si="25"/>
        <v>16</v>
      </c>
      <c r="T169" s="20">
        <f t="shared" si="26"/>
        <v>7</v>
      </c>
      <c r="U169" s="20">
        <f t="shared" si="27"/>
        <v>9</v>
      </c>
      <c r="W169" s="20" t="str">
        <f t="shared" si="28"/>
        <v>K</v>
      </c>
      <c r="X169" s="20" t="str">
        <f t="shared" si="29"/>
        <v>M3</v>
      </c>
      <c r="Y169" s="20" t="str">
        <f t="shared" si="30"/>
        <v>KG</v>
      </c>
      <c r="Z169" s="20" t="str">
        <f t="shared" si="31"/>
        <v>A</v>
      </c>
      <c r="AA169" s="20" t="str">
        <f t="shared" si="32"/>
        <v>Q</v>
      </c>
    </row>
    <row r="170" spans="10:27" ht="16.5">
      <c r="J170" s="16">
        <v>166</v>
      </c>
      <c r="K170" s="19" t="s">
        <v>137</v>
      </c>
      <c r="L170" s="19" t="s">
        <v>41</v>
      </c>
      <c r="M170" s="19" t="s">
        <v>43</v>
      </c>
      <c r="N170" s="19" t="s">
        <v>33</v>
      </c>
      <c r="O170" s="19" t="s">
        <v>41</v>
      </c>
      <c r="Q170" s="20">
        <f t="shared" si="23"/>
        <v>7</v>
      </c>
      <c r="R170" s="20">
        <f t="shared" si="24"/>
        <v>7</v>
      </c>
      <c r="S170" s="20">
        <f t="shared" si="25"/>
        <v>9</v>
      </c>
      <c r="T170" s="20">
        <f t="shared" si="26"/>
        <v>6</v>
      </c>
      <c r="U170" s="20">
        <f t="shared" si="27"/>
        <v>7</v>
      </c>
      <c r="W170" s="20" t="str">
        <f t="shared" si="28"/>
        <v>A</v>
      </c>
      <c r="X170" s="20" t="str">
        <f t="shared" si="29"/>
        <v>A</v>
      </c>
      <c r="Y170" s="20" t="str">
        <f t="shared" si="30"/>
        <v>Q</v>
      </c>
      <c r="Z170" s="20" t="str">
        <f t="shared" si="31"/>
        <v>M4</v>
      </c>
      <c r="AA170" s="20" t="str">
        <f t="shared" si="32"/>
        <v>A</v>
      </c>
    </row>
    <row r="171" spans="10:27" ht="16.5">
      <c r="J171" s="29">
        <v>167</v>
      </c>
      <c r="K171" s="19" t="s">
        <v>44</v>
      </c>
      <c r="L171" s="19" t="s">
        <v>212</v>
      </c>
      <c r="M171" s="19" t="s">
        <v>78</v>
      </c>
      <c r="N171" s="19" t="s">
        <v>33</v>
      </c>
      <c r="O171" s="19" t="s">
        <v>43</v>
      </c>
      <c r="Q171" s="20">
        <f t="shared" si="23"/>
        <v>10</v>
      </c>
      <c r="R171" s="20">
        <f t="shared" si="24"/>
        <v>3</v>
      </c>
      <c r="S171" s="20">
        <f t="shared" si="25"/>
        <v>18</v>
      </c>
      <c r="T171" s="20">
        <f t="shared" si="26"/>
        <v>6</v>
      </c>
      <c r="U171" s="20">
        <f t="shared" si="27"/>
        <v>9</v>
      </c>
      <c r="W171" s="20" t="str">
        <f t="shared" si="28"/>
        <v>J</v>
      </c>
      <c r="X171" s="20" t="str">
        <f t="shared" si="29"/>
        <v>M1</v>
      </c>
      <c r="Y171" s="20" t="str">
        <f t="shared" si="30"/>
        <v>JG</v>
      </c>
      <c r="Z171" s="20" t="str">
        <f t="shared" si="31"/>
        <v>M4</v>
      </c>
      <c r="AA171" s="20" t="str">
        <f t="shared" si="32"/>
        <v>Q</v>
      </c>
    </row>
    <row r="172" spans="10:27" ht="16.5">
      <c r="J172" s="29">
        <v>168</v>
      </c>
      <c r="K172" s="19" t="s">
        <v>42</v>
      </c>
      <c r="L172" s="19" t="s">
        <v>42</v>
      </c>
      <c r="M172" s="19" t="s">
        <v>43</v>
      </c>
      <c r="N172" s="19" t="s">
        <v>68</v>
      </c>
      <c r="O172" s="19" t="s">
        <v>35</v>
      </c>
      <c r="Q172" s="20">
        <f t="shared" si="23"/>
        <v>8</v>
      </c>
      <c r="R172" s="20">
        <f t="shared" si="24"/>
        <v>8</v>
      </c>
      <c r="S172" s="20">
        <f t="shared" si="25"/>
        <v>9</v>
      </c>
      <c r="T172" s="20">
        <f t="shared" si="26"/>
        <v>13</v>
      </c>
      <c r="U172" s="20">
        <f t="shared" si="27"/>
        <v>3</v>
      </c>
      <c r="W172" s="20" t="str">
        <f t="shared" si="28"/>
        <v>K</v>
      </c>
      <c r="X172" s="20" t="str">
        <f t="shared" si="29"/>
        <v>K</v>
      </c>
      <c r="Y172" s="20" t="str">
        <f t="shared" si="30"/>
        <v>Q</v>
      </c>
      <c r="Z172" s="20" t="str">
        <f t="shared" si="31"/>
        <v>M3G</v>
      </c>
      <c r="AA172" s="20" t="str">
        <f t="shared" si="32"/>
        <v>M1</v>
      </c>
    </row>
    <row r="173" spans="10:27" ht="16.5">
      <c r="J173" s="29">
        <v>169</v>
      </c>
      <c r="K173" s="19" t="s">
        <v>41</v>
      </c>
      <c r="L173" s="19" t="s">
        <v>68</v>
      </c>
      <c r="M173" s="19" t="s">
        <v>41</v>
      </c>
      <c r="N173" s="19" t="s">
        <v>42</v>
      </c>
      <c r="O173" s="19" t="s">
        <v>44</v>
      </c>
      <c r="Q173" s="20">
        <f t="shared" si="23"/>
        <v>7</v>
      </c>
      <c r="R173" s="20">
        <f t="shared" si="24"/>
        <v>13</v>
      </c>
      <c r="S173" s="20">
        <f t="shared" si="25"/>
        <v>7</v>
      </c>
      <c r="T173" s="20">
        <f t="shared" si="26"/>
        <v>8</v>
      </c>
      <c r="U173" s="20">
        <f t="shared" si="27"/>
        <v>10</v>
      </c>
      <c r="W173" s="20" t="str">
        <f t="shared" si="28"/>
        <v>A</v>
      </c>
      <c r="X173" s="20" t="str">
        <f t="shared" si="29"/>
        <v>M3G</v>
      </c>
      <c r="Y173" s="20" t="str">
        <f t="shared" si="30"/>
        <v>A</v>
      </c>
      <c r="Z173" s="20" t="str">
        <f t="shared" si="31"/>
        <v>K</v>
      </c>
      <c r="AA173" s="20" t="str">
        <f t="shared" si="32"/>
        <v>J</v>
      </c>
    </row>
    <row r="174" spans="10:27" ht="16.5">
      <c r="J174" s="16">
        <v>170</v>
      </c>
      <c r="K174" s="19" t="s">
        <v>36</v>
      </c>
      <c r="L174" s="19" t="s">
        <v>142</v>
      </c>
      <c r="M174" s="19" t="s">
        <v>143</v>
      </c>
      <c r="N174" s="19" t="s">
        <v>44</v>
      </c>
      <c r="O174" s="19" t="s">
        <v>33</v>
      </c>
      <c r="Q174" s="20">
        <f t="shared" si="23"/>
        <v>4</v>
      </c>
      <c r="R174" s="20">
        <f t="shared" si="24"/>
        <v>5</v>
      </c>
      <c r="S174" s="20">
        <f t="shared" si="25"/>
        <v>4</v>
      </c>
      <c r="T174" s="20">
        <f t="shared" si="26"/>
        <v>10</v>
      </c>
      <c r="U174" s="20">
        <f t="shared" si="27"/>
        <v>6</v>
      </c>
      <c r="W174" s="20" t="str">
        <f t="shared" si="28"/>
        <v>M2</v>
      </c>
      <c r="X174" s="20" t="str">
        <f t="shared" si="29"/>
        <v>M3</v>
      </c>
      <c r="Y174" s="20" t="str">
        <f t="shared" si="30"/>
        <v>M2</v>
      </c>
      <c r="Z174" s="20" t="str">
        <f t="shared" si="31"/>
        <v>J</v>
      </c>
      <c r="AA174" s="20" t="str">
        <f t="shared" si="32"/>
        <v>M4</v>
      </c>
    </row>
    <row r="175" spans="10:27" ht="16.5">
      <c r="J175" s="16">
        <v>171</v>
      </c>
      <c r="K175" s="19" t="s">
        <v>42</v>
      </c>
      <c r="L175" s="19" t="s">
        <v>41</v>
      </c>
      <c r="M175" s="19" t="s">
        <v>78</v>
      </c>
      <c r="N175" s="19" t="s">
        <v>42</v>
      </c>
      <c r="O175" s="19" t="s">
        <v>33</v>
      </c>
      <c r="Q175" s="20">
        <f t="shared" si="23"/>
        <v>8</v>
      </c>
      <c r="R175" s="20">
        <f t="shared" si="24"/>
        <v>7</v>
      </c>
      <c r="S175" s="20">
        <f t="shared" si="25"/>
        <v>18</v>
      </c>
      <c r="T175" s="20">
        <f t="shared" si="26"/>
        <v>8</v>
      </c>
      <c r="U175" s="20">
        <f t="shared" si="27"/>
        <v>6</v>
      </c>
      <c r="W175" s="20" t="str">
        <f t="shared" si="28"/>
        <v>K</v>
      </c>
      <c r="X175" s="20" t="str">
        <f t="shared" si="29"/>
        <v>A</v>
      </c>
      <c r="Y175" s="20" t="str">
        <f t="shared" si="30"/>
        <v>JG</v>
      </c>
      <c r="Z175" s="20" t="str">
        <f t="shared" si="31"/>
        <v>K</v>
      </c>
      <c r="AA175" s="20" t="str">
        <f t="shared" si="32"/>
        <v>M4</v>
      </c>
    </row>
    <row r="176" spans="10:27" ht="16.5">
      <c r="J176" s="29">
        <v>172</v>
      </c>
      <c r="K176" s="19" t="s">
        <v>42</v>
      </c>
      <c r="L176" s="19" t="s">
        <v>212</v>
      </c>
      <c r="M176" s="19" t="s">
        <v>138</v>
      </c>
      <c r="N176" s="19" t="s">
        <v>35</v>
      </c>
      <c r="O176" s="19" t="s">
        <v>44</v>
      </c>
      <c r="Q176" s="20">
        <f t="shared" si="23"/>
        <v>8</v>
      </c>
      <c r="R176" s="20">
        <f t="shared" si="24"/>
        <v>3</v>
      </c>
      <c r="S176" s="20">
        <f t="shared" si="25"/>
        <v>8</v>
      </c>
      <c r="T176" s="20">
        <f t="shared" si="26"/>
        <v>3</v>
      </c>
      <c r="U176" s="20">
        <f t="shared" si="27"/>
        <v>10</v>
      </c>
      <c r="W176" s="20" t="str">
        <f t="shared" si="28"/>
        <v>K</v>
      </c>
      <c r="X176" s="20" t="str">
        <f t="shared" si="29"/>
        <v>M1</v>
      </c>
      <c r="Y176" s="20" t="str">
        <f t="shared" si="30"/>
        <v>K</v>
      </c>
      <c r="Z176" s="20" t="str">
        <f t="shared" si="31"/>
        <v>M1</v>
      </c>
      <c r="AA176" s="20" t="str">
        <f t="shared" si="32"/>
        <v>J</v>
      </c>
    </row>
    <row r="177" spans="10:27" ht="16.5">
      <c r="J177" s="29">
        <v>173</v>
      </c>
      <c r="K177" s="19" t="s">
        <v>36</v>
      </c>
      <c r="L177" s="19" t="s">
        <v>72</v>
      </c>
      <c r="M177" s="19" t="s">
        <v>41</v>
      </c>
      <c r="N177" s="19" t="s">
        <v>35</v>
      </c>
      <c r="O177" s="19" t="s">
        <v>32</v>
      </c>
      <c r="Q177" s="20">
        <f t="shared" si="23"/>
        <v>4</v>
      </c>
      <c r="R177" s="20">
        <f t="shared" si="24"/>
        <v>15</v>
      </c>
      <c r="S177" s="20">
        <f t="shared" si="25"/>
        <v>7</v>
      </c>
      <c r="T177" s="20">
        <f t="shared" si="26"/>
        <v>3</v>
      </c>
      <c r="U177" s="20">
        <f t="shared" si="27"/>
        <v>5</v>
      </c>
      <c r="W177" s="20" t="str">
        <f t="shared" si="28"/>
        <v>M2</v>
      </c>
      <c r="X177" s="20" t="str">
        <f t="shared" si="29"/>
        <v>AG</v>
      </c>
      <c r="Y177" s="20" t="str">
        <f t="shared" si="30"/>
        <v>A</v>
      </c>
      <c r="Z177" s="20" t="str">
        <f t="shared" si="31"/>
        <v>M1</v>
      </c>
      <c r="AA177" s="20" t="str">
        <f t="shared" si="32"/>
        <v>M3</v>
      </c>
    </row>
    <row r="178" spans="10:27" ht="16.5">
      <c r="J178" s="29">
        <v>174</v>
      </c>
      <c r="K178" s="19" t="s">
        <v>44</v>
      </c>
      <c r="L178" s="19" t="s">
        <v>42</v>
      </c>
      <c r="M178" s="19" t="s">
        <v>35</v>
      </c>
      <c r="N178" s="19" t="s">
        <v>42</v>
      </c>
      <c r="O178" s="19" t="s">
        <v>41</v>
      </c>
      <c r="Q178" s="20">
        <f t="shared" si="23"/>
        <v>10</v>
      </c>
      <c r="R178" s="20">
        <f t="shared" si="24"/>
        <v>8</v>
      </c>
      <c r="S178" s="20">
        <f t="shared" si="25"/>
        <v>3</v>
      </c>
      <c r="T178" s="20">
        <f t="shared" si="26"/>
        <v>8</v>
      </c>
      <c r="U178" s="20">
        <f t="shared" si="27"/>
        <v>7</v>
      </c>
      <c r="W178" s="20" t="str">
        <f t="shared" si="28"/>
        <v>J</v>
      </c>
      <c r="X178" s="20" t="str">
        <f t="shared" si="29"/>
        <v>K</v>
      </c>
      <c r="Y178" s="20" t="str">
        <f t="shared" si="30"/>
        <v>M1</v>
      </c>
      <c r="Z178" s="20" t="str">
        <f t="shared" si="31"/>
        <v>K</v>
      </c>
      <c r="AA178" s="20" t="str">
        <f t="shared" si="32"/>
        <v>A</v>
      </c>
    </row>
    <row r="179" spans="10:27" ht="16.5">
      <c r="J179" s="16">
        <v>175</v>
      </c>
      <c r="K179" s="19" t="s">
        <v>35</v>
      </c>
      <c r="L179" s="19" t="s">
        <v>41</v>
      </c>
      <c r="M179" s="19" t="s">
        <v>32</v>
      </c>
      <c r="N179" s="19" t="s">
        <v>43</v>
      </c>
      <c r="O179" s="19" t="s">
        <v>44</v>
      </c>
      <c r="Q179" s="20">
        <f t="shared" si="23"/>
        <v>3</v>
      </c>
      <c r="R179" s="20">
        <f t="shared" si="24"/>
        <v>7</v>
      </c>
      <c r="S179" s="20">
        <f t="shared" si="25"/>
        <v>5</v>
      </c>
      <c r="T179" s="20">
        <f t="shared" si="26"/>
        <v>9</v>
      </c>
      <c r="U179" s="20">
        <f t="shared" si="27"/>
        <v>10</v>
      </c>
      <c r="W179" s="20" t="str">
        <f t="shared" si="28"/>
        <v>M1</v>
      </c>
      <c r="X179" s="20" t="str">
        <f t="shared" si="29"/>
        <v>A</v>
      </c>
      <c r="Y179" s="20" t="str">
        <f t="shared" si="30"/>
        <v>M3</v>
      </c>
      <c r="Z179" s="20" t="str">
        <f t="shared" si="31"/>
        <v>Q</v>
      </c>
      <c r="AA179" s="20" t="str">
        <f t="shared" si="32"/>
        <v>J</v>
      </c>
    </row>
    <row r="180" spans="10:27" ht="16.5">
      <c r="J180" s="16">
        <v>176</v>
      </c>
      <c r="K180" s="19" t="s">
        <v>44</v>
      </c>
      <c r="L180" s="19" t="s">
        <v>142</v>
      </c>
      <c r="M180" s="19" t="s">
        <v>143</v>
      </c>
      <c r="N180" s="19" t="s">
        <v>43</v>
      </c>
      <c r="O180" s="19" t="s">
        <v>33</v>
      </c>
      <c r="Q180" s="20">
        <f t="shared" si="23"/>
        <v>10</v>
      </c>
      <c r="R180" s="20">
        <f t="shared" si="24"/>
        <v>5</v>
      </c>
      <c r="S180" s="20">
        <f t="shared" si="25"/>
        <v>4</v>
      </c>
      <c r="T180" s="20">
        <f t="shared" si="26"/>
        <v>9</v>
      </c>
      <c r="U180" s="20">
        <f t="shared" si="27"/>
        <v>6</v>
      </c>
      <c r="W180" s="20" t="str">
        <f t="shared" si="28"/>
        <v>J</v>
      </c>
      <c r="X180" s="20" t="str">
        <f t="shared" si="29"/>
        <v>M3</v>
      </c>
      <c r="Y180" s="20" t="str">
        <f t="shared" si="30"/>
        <v>M2</v>
      </c>
      <c r="Z180" s="20" t="str">
        <f t="shared" si="31"/>
        <v>Q</v>
      </c>
      <c r="AA180" s="20" t="str">
        <f t="shared" si="32"/>
        <v>M4</v>
      </c>
    </row>
    <row r="181" spans="10:27" ht="16.5">
      <c r="J181" s="29">
        <v>177</v>
      </c>
      <c r="K181" s="19" t="s">
        <v>36</v>
      </c>
      <c r="L181" s="19" t="s">
        <v>41</v>
      </c>
      <c r="M181" s="19" t="s">
        <v>74</v>
      </c>
      <c r="N181" s="19" t="s">
        <v>137</v>
      </c>
      <c r="O181" s="19" t="s">
        <v>32</v>
      </c>
      <c r="Q181" s="20">
        <f t="shared" si="23"/>
        <v>4</v>
      </c>
      <c r="R181" s="20">
        <f t="shared" si="24"/>
        <v>7</v>
      </c>
      <c r="S181" s="20">
        <f t="shared" si="25"/>
        <v>16</v>
      </c>
      <c r="T181" s="20">
        <f t="shared" si="26"/>
        <v>7</v>
      </c>
      <c r="U181" s="20">
        <f t="shared" si="27"/>
        <v>5</v>
      </c>
      <c r="W181" s="20" t="str">
        <f t="shared" si="28"/>
        <v>M2</v>
      </c>
      <c r="X181" s="20" t="str">
        <f t="shared" si="29"/>
        <v>A</v>
      </c>
      <c r="Y181" s="20" t="str">
        <f t="shared" si="30"/>
        <v>KG</v>
      </c>
      <c r="Z181" s="20" t="str">
        <f t="shared" si="31"/>
        <v>A</v>
      </c>
      <c r="AA181" s="20" t="str">
        <f t="shared" si="32"/>
        <v>M3</v>
      </c>
    </row>
    <row r="182" spans="10:27" ht="16.5">
      <c r="J182" s="29">
        <v>178</v>
      </c>
      <c r="K182" s="19" t="s">
        <v>44</v>
      </c>
      <c r="L182" s="19" t="s">
        <v>78</v>
      </c>
      <c r="M182" s="19" t="s">
        <v>43</v>
      </c>
      <c r="N182" s="19" t="s">
        <v>36</v>
      </c>
      <c r="O182" s="19" t="s">
        <v>36</v>
      </c>
      <c r="Q182" s="20">
        <f t="shared" si="23"/>
        <v>10</v>
      </c>
      <c r="R182" s="20">
        <f t="shared" si="24"/>
        <v>18</v>
      </c>
      <c r="S182" s="20">
        <f t="shared" si="25"/>
        <v>9</v>
      </c>
      <c r="T182" s="20">
        <f t="shared" si="26"/>
        <v>4</v>
      </c>
      <c r="U182" s="20">
        <f t="shared" si="27"/>
        <v>4</v>
      </c>
      <c r="W182" s="20" t="str">
        <f t="shared" si="28"/>
        <v>J</v>
      </c>
      <c r="X182" s="20" t="str">
        <f t="shared" si="29"/>
        <v>JG</v>
      </c>
      <c r="Y182" s="20" t="str">
        <f t="shared" si="30"/>
        <v>Q</v>
      </c>
      <c r="Z182" s="20" t="str">
        <f t="shared" si="31"/>
        <v>M2</v>
      </c>
      <c r="AA182" s="20" t="str">
        <f t="shared" si="32"/>
        <v>M2</v>
      </c>
    </row>
    <row r="183" spans="10:27" ht="16.5">
      <c r="J183" s="29">
        <v>179</v>
      </c>
      <c r="K183" s="19" t="s">
        <v>138</v>
      </c>
      <c r="L183" s="19" t="s">
        <v>142</v>
      </c>
      <c r="M183" s="19" t="s">
        <v>32</v>
      </c>
      <c r="N183" s="19" t="s">
        <v>35</v>
      </c>
      <c r="O183" s="19" t="s">
        <v>32</v>
      </c>
      <c r="Q183" s="20">
        <f t="shared" si="23"/>
        <v>8</v>
      </c>
      <c r="R183" s="20">
        <f t="shared" si="24"/>
        <v>5</v>
      </c>
      <c r="S183" s="20">
        <f t="shared" si="25"/>
        <v>5</v>
      </c>
      <c r="T183" s="20">
        <f t="shared" si="26"/>
        <v>3</v>
      </c>
      <c r="U183" s="20">
        <f t="shared" si="27"/>
        <v>5</v>
      </c>
      <c r="W183" s="20" t="str">
        <f t="shared" si="28"/>
        <v>K</v>
      </c>
      <c r="X183" s="20" t="str">
        <f t="shared" si="29"/>
        <v>M3</v>
      </c>
      <c r="Y183" s="20" t="str">
        <f t="shared" si="30"/>
        <v>M3</v>
      </c>
      <c r="Z183" s="20" t="str">
        <f t="shared" si="31"/>
        <v>M1</v>
      </c>
      <c r="AA183" s="20" t="str">
        <f t="shared" si="32"/>
        <v>M3</v>
      </c>
    </row>
    <row r="184" spans="10:27" ht="16.5">
      <c r="J184" s="16">
        <v>180</v>
      </c>
      <c r="K184" s="19" t="s">
        <v>33</v>
      </c>
      <c r="L184" s="19" t="s">
        <v>33</v>
      </c>
      <c r="M184" s="19" t="s">
        <v>41</v>
      </c>
      <c r="N184" s="19" t="s">
        <v>75</v>
      </c>
      <c r="O184" s="19" t="s">
        <v>41</v>
      </c>
      <c r="Q184" s="20">
        <f t="shared" si="23"/>
        <v>6</v>
      </c>
      <c r="R184" s="20">
        <f t="shared" si="24"/>
        <v>6</v>
      </c>
      <c r="S184" s="20">
        <f t="shared" si="25"/>
        <v>7</v>
      </c>
      <c r="T184" s="20">
        <f t="shared" si="26"/>
        <v>17</v>
      </c>
      <c r="U184" s="20">
        <f t="shared" si="27"/>
        <v>7</v>
      </c>
      <c r="W184" s="20" t="str">
        <f t="shared" si="28"/>
        <v>M4</v>
      </c>
      <c r="X184" s="20" t="str">
        <f t="shared" si="29"/>
        <v>M4</v>
      </c>
      <c r="Y184" s="20" t="str">
        <f t="shared" si="30"/>
        <v>A</v>
      </c>
      <c r="Z184" s="20" t="str">
        <f t="shared" si="31"/>
        <v>QG</v>
      </c>
      <c r="AA184" s="20" t="str">
        <f t="shared" si="32"/>
        <v>A</v>
      </c>
    </row>
    <row r="185" spans="10:27" ht="16.5">
      <c r="J185" s="16">
        <v>181</v>
      </c>
      <c r="K185" s="19" t="s">
        <v>33</v>
      </c>
      <c r="L185" s="19" t="s">
        <v>41</v>
      </c>
      <c r="M185" s="19" t="s">
        <v>70</v>
      </c>
      <c r="N185" s="19" t="s">
        <v>42</v>
      </c>
      <c r="O185" s="19" t="s">
        <v>41</v>
      </c>
      <c r="Q185" s="20">
        <f t="shared" si="23"/>
        <v>6</v>
      </c>
      <c r="R185" s="20">
        <f t="shared" si="24"/>
        <v>7</v>
      </c>
      <c r="S185" s="20">
        <f t="shared" si="25"/>
        <v>14</v>
      </c>
      <c r="T185" s="20">
        <f t="shared" si="26"/>
        <v>8</v>
      </c>
      <c r="U185" s="20">
        <f t="shared" si="27"/>
        <v>7</v>
      </c>
      <c r="W185" s="20" t="str">
        <f t="shared" si="28"/>
        <v>M4</v>
      </c>
      <c r="X185" s="20" t="str">
        <f t="shared" si="29"/>
        <v>A</v>
      </c>
      <c r="Y185" s="20" t="str">
        <f t="shared" si="30"/>
        <v>M4G</v>
      </c>
      <c r="Z185" s="20" t="str">
        <f t="shared" si="31"/>
        <v>K</v>
      </c>
      <c r="AA185" s="20" t="str">
        <f t="shared" si="32"/>
        <v>A</v>
      </c>
    </row>
    <row r="186" spans="10:27" ht="16.5">
      <c r="J186" s="29">
        <v>182</v>
      </c>
      <c r="K186" s="19" t="s">
        <v>41</v>
      </c>
      <c r="L186" s="19" t="s">
        <v>76</v>
      </c>
      <c r="M186" s="19" t="s">
        <v>141</v>
      </c>
      <c r="N186" s="19" t="s">
        <v>36</v>
      </c>
      <c r="O186" s="19" t="s">
        <v>33</v>
      </c>
      <c r="Q186" s="20">
        <f t="shared" si="23"/>
        <v>7</v>
      </c>
      <c r="R186" s="20">
        <f t="shared" si="24"/>
        <v>17</v>
      </c>
      <c r="S186" s="20">
        <f t="shared" si="25"/>
        <v>6</v>
      </c>
      <c r="T186" s="20">
        <f t="shared" si="26"/>
        <v>4</v>
      </c>
      <c r="U186" s="20">
        <f t="shared" si="27"/>
        <v>6</v>
      </c>
      <c r="W186" s="20" t="str">
        <f t="shared" si="28"/>
        <v>A</v>
      </c>
      <c r="X186" s="20" t="str">
        <f t="shared" si="29"/>
        <v>QG</v>
      </c>
      <c r="Y186" s="20" t="str">
        <f t="shared" si="30"/>
        <v>M4</v>
      </c>
      <c r="Z186" s="20" t="str">
        <f t="shared" si="31"/>
        <v>M2</v>
      </c>
      <c r="AA186" s="20" t="str">
        <f t="shared" si="32"/>
        <v>M4</v>
      </c>
    </row>
    <row r="187" spans="10:27" ht="16.5">
      <c r="J187" s="29">
        <v>183</v>
      </c>
      <c r="K187" s="19" t="s">
        <v>41</v>
      </c>
      <c r="L187" s="19" t="s">
        <v>41</v>
      </c>
      <c r="M187" s="19" t="s">
        <v>138</v>
      </c>
      <c r="N187" s="19" t="s">
        <v>137</v>
      </c>
      <c r="O187" s="19" t="s">
        <v>42</v>
      </c>
      <c r="Q187" s="20">
        <f t="shared" si="23"/>
        <v>7</v>
      </c>
      <c r="R187" s="20">
        <f t="shared" si="24"/>
        <v>7</v>
      </c>
      <c r="S187" s="20">
        <f t="shared" si="25"/>
        <v>8</v>
      </c>
      <c r="T187" s="20">
        <f t="shared" si="26"/>
        <v>7</v>
      </c>
      <c r="U187" s="20">
        <f t="shared" si="27"/>
        <v>8</v>
      </c>
      <c r="W187" s="20" t="str">
        <f t="shared" si="28"/>
        <v>A</v>
      </c>
      <c r="X187" s="20" t="str">
        <f t="shared" si="29"/>
        <v>A</v>
      </c>
      <c r="Y187" s="20" t="str">
        <f t="shared" si="30"/>
        <v>K</v>
      </c>
      <c r="Z187" s="20" t="str">
        <f t="shared" si="31"/>
        <v>A</v>
      </c>
      <c r="AA187" s="20" t="str">
        <f t="shared" si="32"/>
        <v>K</v>
      </c>
    </row>
    <row r="188" spans="10:27" ht="16.5">
      <c r="J188" s="29">
        <v>184</v>
      </c>
      <c r="K188" s="19" t="s">
        <v>138</v>
      </c>
      <c r="L188" s="19" t="s">
        <v>36</v>
      </c>
      <c r="M188" s="19" t="s">
        <v>72</v>
      </c>
      <c r="N188" s="19" t="s">
        <v>64</v>
      </c>
      <c r="O188" s="19" t="s">
        <v>35</v>
      </c>
      <c r="Q188" s="20">
        <f t="shared" si="23"/>
        <v>8</v>
      </c>
      <c r="R188" s="20">
        <f t="shared" si="24"/>
        <v>4</v>
      </c>
      <c r="S188" s="20">
        <f t="shared" si="25"/>
        <v>15</v>
      </c>
      <c r="T188" s="20">
        <f t="shared" si="26"/>
        <v>11</v>
      </c>
      <c r="U188" s="20">
        <f t="shared" si="27"/>
        <v>3</v>
      </c>
      <c r="W188" s="20" t="str">
        <f t="shared" si="28"/>
        <v>K</v>
      </c>
      <c r="X188" s="20" t="str">
        <f t="shared" si="29"/>
        <v>M2</v>
      </c>
      <c r="Y188" s="20" t="str">
        <f t="shared" si="30"/>
        <v>AG</v>
      </c>
      <c r="Z188" s="20" t="str">
        <f t="shared" si="31"/>
        <v>M1G</v>
      </c>
      <c r="AA188" s="20" t="str">
        <f t="shared" si="32"/>
        <v>M1</v>
      </c>
    </row>
    <row r="189" spans="10:27" ht="16.5">
      <c r="J189" s="16">
        <v>185</v>
      </c>
      <c r="K189" s="19" t="s">
        <v>35</v>
      </c>
      <c r="L189" s="19" t="s">
        <v>139</v>
      </c>
      <c r="M189" s="19" t="s">
        <v>140</v>
      </c>
      <c r="N189" s="19" t="s">
        <v>42</v>
      </c>
      <c r="O189" s="19" t="s">
        <v>42</v>
      </c>
      <c r="Q189" s="20">
        <f t="shared" si="23"/>
        <v>3</v>
      </c>
      <c r="R189" s="20">
        <f t="shared" si="24"/>
        <v>9</v>
      </c>
      <c r="S189" s="20">
        <f t="shared" si="25"/>
        <v>10</v>
      </c>
      <c r="T189" s="20">
        <f t="shared" si="26"/>
        <v>8</v>
      </c>
      <c r="U189" s="20">
        <f t="shared" si="27"/>
        <v>8</v>
      </c>
      <c r="W189" s="20" t="str">
        <f t="shared" si="28"/>
        <v>M1</v>
      </c>
      <c r="X189" s="20" t="str">
        <f t="shared" si="29"/>
        <v>Q</v>
      </c>
      <c r="Y189" s="20" t="str">
        <f t="shared" si="30"/>
        <v>J</v>
      </c>
      <c r="Z189" s="20" t="str">
        <f t="shared" si="31"/>
        <v>K</v>
      </c>
      <c r="AA189" s="20" t="str">
        <f t="shared" si="32"/>
        <v>K</v>
      </c>
    </row>
    <row r="190" spans="10:27" ht="16.5">
      <c r="J190" s="16">
        <v>186</v>
      </c>
      <c r="K190" s="19" t="s">
        <v>44</v>
      </c>
      <c r="L190" s="19" t="s">
        <v>33</v>
      </c>
      <c r="M190" s="19" t="s">
        <v>140</v>
      </c>
      <c r="N190" s="19" t="s">
        <v>33</v>
      </c>
      <c r="O190" s="19" t="s">
        <v>43</v>
      </c>
      <c r="Q190" s="20">
        <f t="shared" si="23"/>
        <v>10</v>
      </c>
      <c r="R190" s="20">
        <f t="shared" si="24"/>
        <v>6</v>
      </c>
      <c r="S190" s="20">
        <f t="shared" si="25"/>
        <v>10</v>
      </c>
      <c r="T190" s="20">
        <f t="shared" si="26"/>
        <v>6</v>
      </c>
      <c r="U190" s="20">
        <f t="shared" si="27"/>
        <v>9</v>
      </c>
      <c r="W190" s="20" t="str">
        <f t="shared" si="28"/>
        <v>J</v>
      </c>
      <c r="X190" s="20" t="str">
        <f t="shared" si="29"/>
        <v>M4</v>
      </c>
      <c r="Y190" s="20" t="str">
        <f t="shared" si="30"/>
        <v>J</v>
      </c>
      <c r="Z190" s="20" t="str">
        <f t="shared" si="31"/>
        <v>M4</v>
      </c>
      <c r="AA190" s="20" t="str">
        <f t="shared" si="32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41</v>
      </c>
      <c r="N191" s="19" t="s">
        <v>43</v>
      </c>
      <c r="O191" s="19" t="s">
        <v>42</v>
      </c>
      <c r="Q191" s="20">
        <f t="shared" si="23"/>
        <v>4</v>
      </c>
      <c r="R191" s="20">
        <f t="shared" si="24"/>
        <v>7</v>
      </c>
      <c r="S191" s="20">
        <f t="shared" si="25"/>
        <v>7</v>
      </c>
      <c r="T191" s="20">
        <f t="shared" si="26"/>
        <v>9</v>
      </c>
      <c r="U191" s="20">
        <f t="shared" si="27"/>
        <v>8</v>
      </c>
      <c r="W191" s="20" t="str">
        <f t="shared" si="28"/>
        <v>M2</v>
      </c>
      <c r="X191" s="20" t="str">
        <f t="shared" si="29"/>
        <v>A</v>
      </c>
      <c r="Y191" s="20" t="str">
        <f t="shared" si="30"/>
        <v>A</v>
      </c>
      <c r="Z191" s="20" t="str">
        <f t="shared" si="31"/>
        <v>Q</v>
      </c>
      <c r="AA191" s="20" t="str">
        <f t="shared" si="32"/>
        <v>K</v>
      </c>
    </row>
    <row r="192" spans="10:27" ht="16.5">
      <c r="J192" s="29">
        <v>188</v>
      </c>
      <c r="K192" s="19" t="s">
        <v>32</v>
      </c>
      <c r="L192" s="19" t="s">
        <v>74</v>
      </c>
      <c r="M192" s="19" t="s">
        <v>32</v>
      </c>
      <c r="N192" s="19" t="s">
        <v>42</v>
      </c>
      <c r="O192" s="19" t="s">
        <v>36</v>
      </c>
      <c r="Q192" s="20">
        <f t="shared" si="23"/>
        <v>5</v>
      </c>
      <c r="R192" s="20">
        <f t="shared" si="24"/>
        <v>16</v>
      </c>
      <c r="S192" s="20">
        <f t="shared" si="25"/>
        <v>5</v>
      </c>
      <c r="T192" s="20">
        <f t="shared" si="26"/>
        <v>8</v>
      </c>
      <c r="U192" s="20">
        <f t="shared" si="27"/>
        <v>4</v>
      </c>
      <c r="W192" s="20" t="str">
        <f t="shared" si="28"/>
        <v>M3</v>
      </c>
      <c r="X192" s="20" t="str">
        <f t="shared" si="29"/>
        <v>KG</v>
      </c>
      <c r="Y192" s="20" t="str">
        <f t="shared" si="30"/>
        <v>M3</v>
      </c>
      <c r="Z192" s="20" t="str">
        <f t="shared" si="31"/>
        <v>K</v>
      </c>
      <c r="AA192" s="20" t="str">
        <f t="shared" si="32"/>
        <v>M2</v>
      </c>
    </row>
    <row r="193" spans="10:27" ht="16.5">
      <c r="J193" s="29">
        <v>189</v>
      </c>
      <c r="K193" s="19" t="s">
        <v>42</v>
      </c>
      <c r="L193" s="19" t="s">
        <v>42</v>
      </c>
      <c r="M193" s="19" t="s">
        <v>143</v>
      </c>
      <c r="N193" s="19" t="s">
        <v>43</v>
      </c>
      <c r="O193" s="19" t="s">
        <v>32</v>
      </c>
      <c r="Q193" s="20">
        <f t="shared" si="23"/>
        <v>8</v>
      </c>
      <c r="R193" s="20">
        <f t="shared" si="24"/>
        <v>8</v>
      </c>
      <c r="S193" s="20">
        <f t="shared" si="25"/>
        <v>4</v>
      </c>
      <c r="T193" s="20">
        <f t="shared" si="26"/>
        <v>9</v>
      </c>
      <c r="U193" s="20">
        <f t="shared" si="27"/>
        <v>5</v>
      </c>
      <c r="W193" s="20" t="str">
        <f t="shared" si="28"/>
        <v>K</v>
      </c>
      <c r="X193" s="20" t="str">
        <f t="shared" si="29"/>
        <v>K</v>
      </c>
      <c r="Y193" s="20" t="str">
        <f t="shared" si="30"/>
        <v>M2</v>
      </c>
      <c r="Z193" s="20" t="str">
        <f t="shared" si="31"/>
        <v>Q</v>
      </c>
      <c r="AA193" s="20" t="str">
        <f t="shared" si="32"/>
        <v>M3</v>
      </c>
    </row>
    <row r="194" spans="10:27" ht="16.5">
      <c r="J194" s="16">
        <v>190</v>
      </c>
      <c r="K194" s="19" t="s">
        <v>36</v>
      </c>
      <c r="L194" s="19" t="s">
        <v>41</v>
      </c>
      <c r="M194" s="19" t="s">
        <v>138</v>
      </c>
      <c r="N194" s="19" t="s">
        <v>76</v>
      </c>
      <c r="O194" s="19" t="s">
        <v>43</v>
      </c>
      <c r="Q194" s="20">
        <f t="shared" si="23"/>
        <v>4</v>
      </c>
      <c r="R194" s="20">
        <f t="shared" si="24"/>
        <v>7</v>
      </c>
      <c r="S194" s="20">
        <f t="shared" si="25"/>
        <v>8</v>
      </c>
      <c r="T194" s="20">
        <f t="shared" si="26"/>
        <v>17</v>
      </c>
      <c r="U194" s="20">
        <f t="shared" si="27"/>
        <v>9</v>
      </c>
      <c r="W194" s="20" t="str">
        <f t="shared" si="28"/>
        <v>M2</v>
      </c>
      <c r="X194" s="20" t="str">
        <f t="shared" si="29"/>
        <v>A</v>
      </c>
      <c r="Y194" s="20" t="str">
        <f t="shared" si="30"/>
        <v>K</v>
      </c>
      <c r="Z194" s="20" t="str">
        <f t="shared" si="31"/>
        <v>QG</v>
      </c>
      <c r="AA194" s="20" t="str">
        <f t="shared" si="32"/>
        <v>Q</v>
      </c>
    </row>
    <row r="195" spans="10:27" ht="16.5">
      <c r="J195" s="16">
        <v>191</v>
      </c>
      <c r="K195" s="19" t="s">
        <v>32</v>
      </c>
      <c r="L195" s="19" t="s">
        <v>72</v>
      </c>
      <c r="M195" s="19" t="s">
        <v>67</v>
      </c>
      <c r="N195" s="19" t="s">
        <v>43</v>
      </c>
      <c r="O195" s="19" t="s">
        <v>44</v>
      </c>
      <c r="Q195" s="20">
        <f t="shared" si="23"/>
        <v>5</v>
      </c>
      <c r="R195" s="20">
        <f t="shared" si="24"/>
        <v>15</v>
      </c>
      <c r="S195" s="20">
        <f t="shared" si="25"/>
        <v>13</v>
      </c>
      <c r="T195" s="20">
        <f t="shared" si="26"/>
        <v>9</v>
      </c>
      <c r="U195" s="20">
        <f t="shared" si="27"/>
        <v>10</v>
      </c>
      <c r="W195" s="20" t="str">
        <f t="shared" si="28"/>
        <v>M3</v>
      </c>
      <c r="X195" s="20" t="str">
        <f t="shared" si="29"/>
        <v>AG</v>
      </c>
      <c r="Y195" s="20" t="str">
        <f t="shared" si="30"/>
        <v>M3G</v>
      </c>
      <c r="Z195" s="20" t="str">
        <f t="shared" si="31"/>
        <v>Q</v>
      </c>
      <c r="AA195" s="20" t="str">
        <f t="shared" si="32"/>
        <v>J</v>
      </c>
    </row>
    <row r="196" spans="10:27" ht="16.5">
      <c r="J196" s="29">
        <v>192</v>
      </c>
      <c r="K196" s="19" t="s">
        <v>35</v>
      </c>
      <c r="L196" s="19" t="s">
        <v>41</v>
      </c>
      <c r="M196" s="19" t="s">
        <v>140</v>
      </c>
      <c r="N196" s="19" t="s">
        <v>42</v>
      </c>
      <c r="O196" s="19" t="s">
        <v>36</v>
      </c>
      <c r="Q196" s="20">
        <f t="shared" si="23"/>
        <v>3</v>
      </c>
      <c r="R196" s="20">
        <f t="shared" si="24"/>
        <v>7</v>
      </c>
      <c r="S196" s="20">
        <f t="shared" si="25"/>
        <v>10</v>
      </c>
      <c r="T196" s="20">
        <f t="shared" si="26"/>
        <v>8</v>
      </c>
      <c r="U196" s="20">
        <f t="shared" si="27"/>
        <v>4</v>
      </c>
      <c r="W196" s="20" t="str">
        <f t="shared" si="28"/>
        <v>M1</v>
      </c>
      <c r="X196" s="20" t="str">
        <f t="shared" si="29"/>
        <v>A</v>
      </c>
      <c r="Y196" s="20" t="str">
        <f t="shared" si="30"/>
        <v>J</v>
      </c>
      <c r="Z196" s="20" t="str">
        <f t="shared" si="31"/>
        <v>K</v>
      </c>
      <c r="AA196" s="20" t="str">
        <f t="shared" si="32"/>
        <v>M2</v>
      </c>
    </row>
    <row r="197" spans="10:27" ht="16.5">
      <c r="J197" s="29">
        <v>193</v>
      </c>
      <c r="K197" s="19" t="s">
        <v>41</v>
      </c>
      <c r="L197" s="19" t="s">
        <v>142</v>
      </c>
      <c r="M197" s="19" t="s">
        <v>43</v>
      </c>
      <c r="N197" s="19" t="s">
        <v>44</v>
      </c>
      <c r="O197" s="19" t="s">
        <v>33</v>
      </c>
      <c r="Q197" s="20">
        <f t="shared" ref="Q197:Q260" si="33">IF(K197="","",VLOOKUP(K197,$A:$H,8,FALSE))</f>
        <v>7</v>
      </c>
      <c r="R197" s="20">
        <f t="shared" ref="R197:R260" si="34">IF(L197="","",VLOOKUP(L197,$A:$H,8,FALSE))</f>
        <v>5</v>
      </c>
      <c r="S197" s="20">
        <f t="shared" ref="S197:S260" si="35">IF(M197="","",VLOOKUP(M197,$A:$H,8,FALSE))</f>
        <v>9</v>
      </c>
      <c r="T197" s="20">
        <f t="shared" ref="T197:T260" si="36">IF(N197="","",VLOOKUP(N197,$A:$H,8,FALSE))</f>
        <v>10</v>
      </c>
      <c r="U197" s="20">
        <f t="shared" ref="U197:U260" si="37">IF(O197="","",VLOOKUP(O197,$A:$H,8,FALSE))</f>
        <v>6</v>
      </c>
      <c r="W197" s="20" t="str">
        <f t="shared" ref="W197:W260" si="38">IF(K197="","",VLOOKUP(K197,$A:$H,2,FALSE))</f>
        <v>A</v>
      </c>
      <c r="X197" s="20" t="str">
        <f t="shared" ref="X197:X260" si="39">IF(L197="","",VLOOKUP(L197,$A:$H,2,FALSE))</f>
        <v>M3</v>
      </c>
      <c r="Y197" s="20" t="str">
        <f t="shared" ref="Y197:Y260" si="40">IF(M197="","",VLOOKUP(M197,$A:$H,2,FALSE))</f>
        <v>Q</v>
      </c>
      <c r="Z197" s="20" t="str">
        <f t="shared" ref="Z197:Z260" si="41">IF(N197="","",VLOOKUP(N197,$A:$H,2,FALSE))</f>
        <v>J</v>
      </c>
      <c r="AA197" s="20" t="str">
        <f t="shared" ref="AA197:AA260" si="42">IF(O197="","",VLOOKUP(O197,$A:$H,2,FALSE))</f>
        <v>M4</v>
      </c>
    </row>
    <row r="198" spans="10:27" ht="16.5">
      <c r="J198" s="29">
        <v>194</v>
      </c>
      <c r="K198" s="19" t="s">
        <v>44</v>
      </c>
      <c r="L198" s="19" t="s">
        <v>212</v>
      </c>
      <c r="M198" s="19" t="s">
        <v>143</v>
      </c>
      <c r="N198" s="19" t="s">
        <v>33</v>
      </c>
      <c r="O198" s="19" t="s">
        <v>43</v>
      </c>
      <c r="Q198" s="20">
        <f t="shared" si="33"/>
        <v>10</v>
      </c>
      <c r="R198" s="20">
        <f t="shared" si="34"/>
        <v>3</v>
      </c>
      <c r="S198" s="20">
        <f t="shared" si="35"/>
        <v>4</v>
      </c>
      <c r="T198" s="20">
        <f t="shared" si="36"/>
        <v>6</v>
      </c>
      <c r="U198" s="20">
        <f t="shared" si="37"/>
        <v>9</v>
      </c>
      <c r="W198" s="20" t="str">
        <f t="shared" si="38"/>
        <v>J</v>
      </c>
      <c r="X198" s="20" t="str">
        <f t="shared" si="39"/>
        <v>M1</v>
      </c>
      <c r="Y198" s="20" t="str">
        <f t="shared" si="40"/>
        <v>M2</v>
      </c>
      <c r="Z198" s="20" t="str">
        <f t="shared" si="41"/>
        <v>M4</v>
      </c>
      <c r="AA198" s="20" t="str">
        <f t="shared" si="42"/>
        <v>Q</v>
      </c>
    </row>
    <row r="199" spans="10:27" ht="16.5">
      <c r="J199" s="16">
        <v>195</v>
      </c>
      <c r="K199" s="19" t="s">
        <v>44</v>
      </c>
      <c r="L199" s="19" t="s">
        <v>33</v>
      </c>
      <c r="M199" s="19" t="s">
        <v>140</v>
      </c>
      <c r="N199" s="19" t="s">
        <v>44</v>
      </c>
      <c r="O199" s="19" t="s">
        <v>35</v>
      </c>
      <c r="Q199" s="20">
        <f t="shared" si="33"/>
        <v>10</v>
      </c>
      <c r="R199" s="20">
        <f t="shared" si="34"/>
        <v>6</v>
      </c>
      <c r="S199" s="20">
        <f t="shared" si="35"/>
        <v>10</v>
      </c>
      <c r="T199" s="20">
        <f t="shared" si="36"/>
        <v>10</v>
      </c>
      <c r="U199" s="20">
        <f t="shared" si="37"/>
        <v>3</v>
      </c>
      <c r="W199" s="20" t="str">
        <f t="shared" si="38"/>
        <v>J</v>
      </c>
      <c r="X199" s="20" t="str">
        <f t="shared" si="39"/>
        <v>M4</v>
      </c>
      <c r="Y199" s="20" t="str">
        <f t="shared" si="40"/>
        <v>J</v>
      </c>
      <c r="Z199" s="20" t="str">
        <f t="shared" si="41"/>
        <v>J</v>
      </c>
      <c r="AA199" s="20" t="str">
        <f t="shared" si="42"/>
        <v>M1</v>
      </c>
    </row>
    <row r="200" spans="10:27" ht="16.5">
      <c r="J200" s="16">
        <v>196</v>
      </c>
      <c r="K200" s="19" t="s">
        <v>41</v>
      </c>
      <c r="L200" s="19" t="s">
        <v>78</v>
      </c>
      <c r="M200" s="19" t="s">
        <v>76</v>
      </c>
      <c r="N200" s="19" t="s">
        <v>42</v>
      </c>
      <c r="O200" s="19" t="s">
        <v>42</v>
      </c>
      <c r="Q200" s="20">
        <f t="shared" si="33"/>
        <v>7</v>
      </c>
      <c r="R200" s="20">
        <f t="shared" si="34"/>
        <v>18</v>
      </c>
      <c r="S200" s="20">
        <f t="shared" si="35"/>
        <v>17</v>
      </c>
      <c r="T200" s="20">
        <f t="shared" si="36"/>
        <v>8</v>
      </c>
      <c r="U200" s="20">
        <f t="shared" si="37"/>
        <v>8</v>
      </c>
      <c r="W200" s="20" t="str">
        <f t="shared" si="38"/>
        <v>A</v>
      </c>
      <c r="X200" s="20" t="str">
        <f t="shared" si="39"/>
        <v>JG</v>
      </c>
      <c r="Y200" s="20" t="str">
        <f t="shared" si="40"/>
        <v>QG</v>
      </c>
      <c r="Z200" s="20" t="str">
        <f t="shared" si="41"/>
        <v>K</v>
      </c>
      <c r="AA200" s="20" t="str">
        <f t="shared" si="42"/>
        <v>K</v>
      </c>
    </row>
    <row r="201" spans="10:27" ht="16.5">
      <c r="J201" s="29">
        <v>197</v>
      </c>
      <c r="K201" s="19" t="s">
        <v>42</v>
      </c>
      <c r="L201" s="19" t="s">
        <v>41</v>
      </c>
      <c r="M201" s="19" t="s">
        <v>78</v>
      </c>
      <c r="N201" s="19" t="s">
        <v>42</v>
      </c>
      <c r="O201" s="19" t="s">
        <v>36</v>
      </c>
      <c r="Q201" s="20">
        <f t="shared" si="33"/>
        <v>8</v>
      </c>
      <c r="R201" s="20">
        <f t="shared" si="34"/>
        <v>7</v>
      </c>
      <c r="S201" s="20">
        <f t="shared" si="35"/>
        <v>18</v>
      </c>
      <c r="T201" s="20">
        <f t="shared" si="36"/>
        <v>8</v>
      </c>
      <c r="U201" s="20">
        <f t="shared" si="37"/>
        <v>4</v>
      </c>
      <c r="W201" s="20" t="str">
        <f t="shared" si="38"/>
        <v>K</v>
      </c>
      <c r="X201" s="20" t="str">
        <f t="shared" si="39"/>
        <v>A</v>
      </c>
      <c r="Y201" s="20" t="str">
        <f t="shared" si="40"/>
        <v>JG</v>
      </c>
      <c r="Z201" s="20" t="str">
        <f t="shared" si="41"/>
        <v>K</v>
      </c>
      <c r="AA201" s="20" t="str">
        <f t="shared" si="42"/>
        <v>M2</v>
      </c>
    </row>
    <row r="202" spans="10:27" ht="16.5">
      <c r="J202" s="29">
        <v>198</v>
      </c>
      <c r="K202" s="19" t="s">
        <v>44</v>
      </c>
      <c r="L202" s="19" t="s">
        <v>44</v>
      </c>
      <c r="M202" s="19" t="s">
        <v>43</v>
      </c>
      <c r="N202" s="19" t="s">
        <v>44</v>
      </c>
      <c r="O202" s="19" t="s">
        <v>41</v>
      </c>
      <c r="Q202" s="20">
        <f t="shared" si="33"/>
        <v>10</v>
      </c>
      <c r="R202" s="20">
        <f t="shared" si="34"/>
        <v>10</v>
      </c>
      <c r="S202" s="20">
        <f t="shared" si="35"/>
        <v>9</v>
      </c>
      <c r="T202" s="20">
        <f t="shared" si="36"/>
        <v>10</v>
      </c>
      <c r="U202" s="20">
        <f t="shared" si="37"/>
        <v>7</v>
      </c>
      <c r="W202" s="20" t="str">
        <f t="shared" si="38"/>
        <v>J</v>
      </c>
      <c r="X202" s="20" t="str">
        <f t="shared" si="39"/>
        <v>J</v>
      </c>
      <c r="Y202" s="20" t="str">
        <f t="shared" si="40"/>
        <v>Q</v>
      </c>
      <c r="Z202" s="20" t="str">
        <f t="shared" si="41"/>
        <v>J</v>
      </c>
      <c r="AA202" s="20" t="str">
        <f t="shared" si="42"/>
        <v>A</v>
      </c>
    </row>
    <row r="203" spans="10:27" ht="16.5">
      <c r="J203" s="29">
        <v>199</v>
      </c>
      <c r="K203" s="19" t="s">
        <v>36</v>
      </c>
      <c r="L203" s="19" t="s">
        <v>33</v>
      </c>
      <c r="M203" s="19" t="s">
        <v>35</v>
      </c>
      <c r="N203" s="19" t="s">
        <v>36</v>
      </c>
      <c r="O203" s="19" t="s">
        <v>41</v>
      </c>
      <c r="Q203" s="20">
        <f t="shared" si="33"/>
        <v>4</v>
      </c>
      <c r="R203" s="20">
        <f t="shared" si="34"/>
        <v>6</v>
      </c>
      <c r="S203" s="20">
        <f t="shared" si="35"/>
        <v>3</v>
      </c>
      <c r="T203" s="20">
        <f t="shared" si="36"/>
        <v>4</v>
      </c>
      <c r="U203" s="20">
        <f t="shared" si="37"/>
        <v>7</v>
      </c>
      <c r="W203" s="20" t="str">
        <f t="shared" si="38"/>
        <v>M2</v>
      </c>
      <c r="X203" s="20" t="str">
        <f t="shared" si="39"/>
        <v>M4</v>
      </c>
      <c r="Y203" s="20" t="str">
        <f t="shared" si="40"/>
        <v>M1</v>
      </c>
      <c r="Z203" s="20" t="str">
        <f t="shared" si="41"/>
        <v>M2</v>
      </c>
      <c r="AA203" s="20" t="str">
        <f t="shared" si="42"/>
        <v>A</v>
      </c>
    </row>
    <row r="204" spans="10:27" ht="16.5">
      <c r="J204" s="16">
        <v>200</v>
      </c>
      <c r="K204" s="19" t="s">
        <v>42</v>
      </c>
      <c r="L204" s="19" t="s">
        <v>69</v>
      </c>
      <c r="M204" s="19" t="s">
        <v>70</v>
      </c>
      <c r="N204" s="19" t="s">
        <v>43</v>
      </c>
      <c r="O204" s="19" t="s">
        <v>41</v>
      </c>
      <c r="Q204" s="20">
        <f t="shared" si="33"/>
        <v>8</v>
      </c>
      <c r="R204" s="20">
        <f t="shared" si="34"/>
        <v>14</v>
      </c>
      <c r="S204" s="20">
        <f t="shared" si="35"/>
        <v>14</v>
      </c>
      <c r="T204" s="20">
        <f t="shared" si="36"/>
        <v>9</v>
      </c>
      <c r="U204" s="20">
        <f t="shared" si="37"/>
        <v>7</v>
      </c>
      <c r="W204" s="20" t="str">
        <f t="shared" si="38"/>
        <v>K</v>
      </c>
      <c r="X204" s="20" t="str">
        <f t="shared" si="39"/>
        <v>M4G</v>
      </c>
      <c r="Y204" s="20" t="str">
        <f t="shared" si="40"/>
        <v>M4G</v>
      </c>
      <c r="Z204" s="20" t="str">
        <f t="shared" si="41"/>
        <v>Q</v>
      </c>
      <c r="AA204" s="20" t="str">
        <f t="shared" si="42"/>
        <v>A</v>
      </c>
    </row>
    <row r="205" spans="10:27" ht="16.5">
      <c r="J205" s="16">
        <v>201</v>
      </c>
      <c r="K205" s="19" t="s">
        <v>43</v>
      </c>
      <c r="L205" s="19" t="s">
        <v>212</v>
      </c>
      <c r="M205" s="19" t="s">
        <v>43</v>
      </c>
      <c r="N205" s="19" t="s">
        <v>33</v>
      </c>
      <c r="O205" s="19" t="s">
        <v>44</v>
      </c>
      <c r="Q205" s="20">
        <f t="shared" si="33"/>
        <v>9</v>
      </c>
      <c r="R205" s="20">
        <f t="shared" si="34"/>
        <v>3</v>
      </c>
      <c r="S205" s="20">
        <f t="shared" si="35"/>
        <v>9</v>
      </c>
      <c r="T205" s="20">
        <f t="shared" si="36"/>
        <v>6</v>
      </c>
      <c r="U205" s="20">
        <f t="shared" si="37"/>
        <v>10</v>
      </c>
      <c r="W205" s="20" t="str">
        <f t="shared" si="38"/>
        <v>Q</v>
      </c>
      <c r="X205" s="20" t="str">
        <f t="shared" si="39"/>
        <v>M1</v>
      </c>
      <c r="Y205" s="20" t="str">
        <f t="shared" si="40"/>
        <v>Q</v>
      </c>
      <c r="Z205" s="20" t="str">
        <f t="shared" si="41"/>
        <v>M4</v>
      </c>
      <c r="AA205" s="20" t="str">
        <f t="shared" si="42"/>
        <v>J</v>
      </c>
    </row>
    <row r="206" spans="10:27" ht="16.5">
      <c r="J206" s="29">
        <v>202</v>
      </c>
      <c r="K206" s="19" t="s">
        <v>41</v>
      </c>
      <c r="L206" s="19" t="s">
        <v>138</v>
      </c>
      <c r="M206" s="19" t="s">
        <v>143</v>
      </c>
      <c r="N206" s="19" t="s">
        <v>137</v>
      </c>
      <c r="O206" s="19" t="s">
        <v>32</v>
      </c>
      <c r="Q206" s="20">
        <f t="shared" si="33"/>
        <v>7</v>
      </c>
      <c r="R206" s="20">
        <f t="shared" si="34"/>
        <v>8</v>
      </c>
      <c r="S206" s="20">
        <f t="shared" si="35"/>
        <v>4</v>
      </c>
      <c r="T206" s="20">
        <f t="shared" si="36"/>
        <v>7</v>
      </c>
      <c r="U206" s="20">
        <f t="shared" si="37"/>
        <v>5</v>
      </c>
      <c r="W206" s="20" t="str">
        <f t="shared" si="38"/>
        <v>A</v>
      </c>
      <c r="X206" s="20" t="str">
        <f t="shared" si="39"/>
        <v>K</v>
      </c>
      <c r="Y206" s="20" t="str">
        <f t="shared" si="40"/>
        <v>M2</v>
      </c>
      <c r="Z206" s="20" t="str">
        <f t="shared" si="41"/>
        <v>A</v>
      </c>
      <c r="AA206" s="20" t="str">
        <f t="shared" si="42"/>
        <v>M3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74</v>
      </c>
      <c r="N207" s="19" t="s">
        <v>43</v>
      </c>
      <c r="O207" s="19" t="s">
        <v>42</v>
      </c>
      <c r="Q207" s="20">
        <f t="shared" si="33"/>
        <v>7</v>
      </c>
      <c r="R207" s="20">
        <f t="shared" si="34"/>
        <v>7</v>
      </c>
      <c r="S207" s="20">
        <f t="shared" si="35"/>
        <v>16</v>
      </c>
      <c r="T207" s="20">
        <f t="shared" si="36"/>
        <v>9</v>
      </c>
      <c r="U207" s="20">
        <f t="shared" si="37"/>
        <v>8</v>
      </c>
      <c r="W207" s="20" t="str">
        <f t="shared" si="38"/>
        <v>A</v>
      </c>
      <c r="X207" s="20" t="str">
        <f t="shared" si="39"/>
        <v>A</v>
      </c>
      <c r="Y207" s="20" t="str">
        <f t="shared" si="40"/>
        <v>KG</v>
      </c>
      <c r="Z207" s="20" t="str">
        <f t="shared" si="41"/>
        <v>Q</v>
      </c>
      <c r="AA207" s="20" t="str">
        <f t="shared" si="42"/>
        <v>K</v>
      </c>
    </row>
    <row r="208" spans="10:27" ht="16.5">
      <c r="J208" s="29">
        <v>204</v>
      </c>
      <c r="K208" s="19" t="s">
        <v>44</v>
      </c>
      <c r="L208" s="19" t="s">
        <v>36</v>
      </c>
      <c r="M208" s="19" t="s">
        <v>41</v>
      </c>
      <c r="N208" s="19" t="s">
        <v>73</v>
      </c>
      <c r="O208" s="19" t="s">
        <v>42</v>
      </c>
      <c r="Q208" s="20">
        <f t="shared" si="33"/>
        <v>10</v>
      </c>
      <c r="R208" s="20">
        <f t="shared" si="34"/>
        <v>4</v>
      </c>
      <c r="S208" s="20">
        <f t="shared" si="35"/>
        <v>7</v>
      </c>
      <c r="T208" s="20">
        <f t="shared" si="36"/>
        <v>16</v>
      </c>
      <c r="U208" s="20">
        <f t="shared" si="37"/>
        <v>8</v>
      </c>
      <c r="W208" s="20" t="str">
        <f t="shared" si="38"/>
        <v>J</v>
      </c>
      <c r="X208" s="20" t="str">
        <f t="shared" si="39"/>
        <v>M2</v>
      </c>
      <c r="Y208" s="20" t="str">
        <f t="shared" si="40"/>
        <v>A</v>
      </c>
      <c r="Z208" s="20" t="str">
        <f t="shared" si="41"/>
        <v>KG</v>
      </c>
      <c r="AA208" s="20" t="str">
        <f t="shared" si="42"/>
        <v>K</v>
      </c>
    </row>
    <row r="209" spans="10:27" ht="16.5">
      <c r="J209" s="16">
        <v>205</v>
      </c>
      <c r="K209" s="19" t="s">
        <v>44</v>
      </c>
      <c r="L209" s="19" t="s">
        <v>77</v>
      </c>
      <c r="M209" s="19" t="s">
        <v>43</v>
      </c>
      <c r="N209" s="19" t="s">
        <v>44</v>
      </c>
      <c r="O209" s="19" t="s">
        <v>44</v>
      </c>
      <c r="Q209" s="20">
        <f t="shared" si="33"/>
        <v>10</v>
      </c>
      <c r="R209" s="20">
        <f t="shared" si="34"/>
        <v>18</v>
      </c>
      <c r="S209" s="20">
        <f t="shared" si="35"/>
        <v>9</v>
      </c>
      <c r="T209" s="20">
        <f t="shared" si="36"/>
        <v>10</v>
      </c>
      <c r="U209" s="20">
        <f t="shared" si="37"/>
        <v>10</v>
      </c>
      <c r="W209" s="20" t="str">
        <f t="shared" si="38"/>
        <v>J</v>
      </c>
      <c r="X209" s="20" t="str">
        <f t="shared" si="39"/>
        <v>JG</v>
      </c>
      <c r="Y209" s="20" t="str">
        <f t="shared" si="40"/>
        <v>Q</v>
      </c>
      <c r="Z209" s="20" t="str">
        <f t="shared" si="41"/>
        <v>J</v>
      </c>
      <c r="AA209" s="20" t="str">
        <f t="shared" si="42"/>
        <v>J</v>
      </c>
    </row>
    <row r="210" spans="10:27" ht="16.5">
      <c r="J210" s="16">
        <v>206</v>
      </c>
      <c r="K210" s="19" t="s">
        <v>34</v>
      </c>
      <c r="L210" s="19" t="s">
        <v>139</v>
      </c>
      <c r="M210" s="19" t="s">
        <v>138</v>
      </c>
      <c r="N210" s="19" t="s">
        <v>33</v>
      </c>
      <c r="O210" s="19" t="s">
        <v>43</v>
      </c>
      <c r="Q210" s="20">
        <f t="shared" si="33"/>
        <v>2</v>
      </c>
      <c r="R210" s="20">
        <f t="shared" si="34"/>
        <v>9</v>
      </c>
      <c r="S210" s="20">
        <f t="shared" si="35"/>
        <v>8</v>
      </c>
      <c r="T210" s="20">
        <f t="shared" si="36"/>
        <v>6</v>
      </c>
      <c r="U210" s="20">
        <f t="shared" si="37"/>
        <v>9</v>
      </c>
      <c r="W210" s="20" t="str">
        <f t="shared" si="38"/>
        <v>Scatter</v>
      </c>
      <c r="X210" s="20" t="str">
        <f t="shared" si="39"/>
        <v>Q</v>
      </c>
      <c r="Y210" s="20" t="str">
        <f t="shared" si="40"/>
        <v>K</v>
      </c>
      <c r="Z210" s="20" t="str">
        <f t="shared" si="41"/>
        <v>M4</v>
      </c>
      <c r="AA210" s="20" t="str">
        <f t="shared" si="42"/>
        <v>Q</v>
      </c>
    </row>
    <row r="211" spans="10:27" ht="16.5">
      <c r="J211" s="29">
        <v>207</v>
      </c>
      <c r="K211" s="19" t="s">
        <v>42</v>
      </c>
      <c r="L211" s="19" t="s">
        <v>71</v>
      </c>
      <c r="M211" s="19" t="s">
        <v>74</v>
      </c>
      <c r="N211" s="19" t="s">
        <v>43</v>
      </c>
      <c r="O211" s="19" t="s">
        <v>41</v>
      </c>
      <c r="Q211" s="20">
        <f t="shared" si="33"/>
        <v>8</v>
      </c>
      <c r="R211" s="20">
        <f t="shared" si="34"/>
        <v>15</v>
      </c>
      <c r="S211" s="20">
        <f t="shared" si="35"/>
        <v>16</v>
      </c>
      <c r="T211" s="20">
        <f t="shared" si="36"/>
        <v>9</v>
      </c>
      <c r="U211" s="20">
        <f t="shared" si="37"/>
        <v>7</v>
      </c>
      <c r="W211" s="20" t="str">
        <f t="shared" si="38"/>
        <v>K</v>
      </c>
      <c r="X211" s="20" t="str">
        <f t="shared" si="39"/>
        <v>AG</v>
      </c>
      <c r="Y211" s="20" t="str">
        <f t="shared" si="40"/>
        <v>KG</v>
      </c>
      <c r="Z211" s="20" t="str">
        <f t="shared" si="41"/>
        <v>Q</v>
      </c>
      <c r="AA211" s="20" t="str">
        <f t="shared" si="42"/>
        <v>A</v>
      </c>
    </row>
    <row r="212" spans="10:27" ht="16.5">
      <c r="J212" s="29">
        <v>208</v>
      </c>
      <c r="K212" s="19" t="s">
        <v>36</v>
      </c>
      <c r="L212" s="19" t="s">
        <v>41</v>
      </c>
      <c r="M212" s="19" t="s">
        <v>43</v>
      </c>
      <c r="N212" s="19" t="s">
        <v>42</v>
      </c>
      <c r="O212" s="19" t="s">
        <v>42</v>
      </c>
      <c r="Q212" s="20">
        <f t="shared" si="33"/>
        <v>4</v>
      </c>
      <c r="R212" s="20">
        <f t="shared" si="34"/>
        <v>7</v>
      </c>
      <c r="S212" s="20">
        <f t="shared" si="35"/>
        <v>9</v>
      </c>
      <c r="T212" s="20">
        <f t="shared" si="36"/>
        <v>8</v>
      </c>
      <c r="U212" s="20">
        <f t="shared" si="37"/>
        <v>8</v>
      </c>
      <c r="W212" s="20" t="str">
        <f t="shared" si="38"/>
        <v>M2</v>
      </c>
      <c r="X212" s="20" t="str">
        <f t="shared" si="39"/>
        <v>A</v>
      </c>
      <c r="Y212" s="20" t="str">
        <f t="shared" si="40"/>
        <v>Q</v>
      </c>
      <c r="Z212" s="20" t="str">
        <f t="shared" si="41"/>
        <v>K</v>
      </c>
      <c r="AA212" s="20" t="str">
        <f t="shared" si="42"/>
        <v>K</v>
      </c>
    </row>
    <row r="213" spans="10:27" ht="16.5">
      <c r="J213" s="29">
        <v>209</v>
      </c>
      <c r="K213" s="19" t="s">
        <v>42</v>
      </c>
      <c r="L213" s="19" t="s">
        <v>33</v>
      </c>
      <c r="M213" s="19" t="s">
        <v>142</v>
      </c>
      <c r="N213" s="19" t="s">
        <v>43</v>
      </c>
      <c r="O213" s="19" t="s">
        <v>41</v>
      </c>
      <c r="Q213" s="20">
        <f t="shared" si="33"/>
        <v>8</v>
      </c>
      <c r="R213" s="20">
        <f t="shared" si="34"/>
        <v>6</v>
      </c>
      <c r="S213" s="20">
        <f t="shared" si="35"/>
        <v>5</v>
      </c>
      <c r="T213" s="20">
        <f t="shared" si="36"/>
        <v>9</v>
      </c>
      <c r="U213" s="20">
        <f t="shared" si="37"/>
        <v>7</v>
      </c>
      <c r="W213" s="20" t="str">
        <f t="shared" si="38"/>
        <v>K</v>
      </c>
      <c r="X213" s="20" t="str">
        <f t="shared" si="39"/>
        <v>M4</v>
      </c>
      <c r="Y213" s="20" t="str">
        <f t="shared" si="40"/>
        <v>M3</v>
      </c>
      <c r="Z213" s="20" t="str">
        <f t="shared" si="41"/>
        <v>Q</v>
      </c>
      <c r="AA213" s="20" t="str">
        <f t="shared" si="42"/>
        <v>A</v>
      </c>
    </row>
    <row r="214" spans="10:27" ht="16.5">
      <c r="J214" s="16">
        <v>210</v>
      </c>
      <c r="K214" s="19" t="s">
        <v>44</v>
      </c>
      <c r="L214" s="19" t="s">
        <v>76</v>
      </c>
      <c r="M214" s="19" t="s">
        <v>138</v>
      </c>
      <c r="N214" s="19" t="s">
        <v>70</v>
      </c>
      <c r="O214" s="19" t="s">
        <v>44</v>
      </c>
      <c r="Q214" s="20">
        <f t="shared" si="33"/>
        <v>10</v>
      </c>
      <c r="R214" s="20">
        <f t="shared" si="34"/>
        <v>17</v>
      </c>
      <c r="S214" s="20">
        <f t="shared" si="35"/>
        <v>8</v>
      </c>
      <c r="T214" s="20">
        <f t="shared" si="36"/>
        <v>14</v>
      </c>
      <c r="U214" s="20">
        <f t="shared" si="37"/>
        <v>10</v>
      </c>
      <c r="W214" s="20" t="str">
        <f t="shared" si="38"/>
        <v>J</v>
      </c>
      <c r="X214" s="20" t="str">
        <f t="shared" si="39"/>
        <v>QG</v>
      </c>
      <c r="Y214" s="20" t="str">
        <f t="shared" si="40"/>
        <v>K</v>
      </c>
      <c r="Z214" s="20" t="str">
        <f t="shared" si="41"/>
        <v>M4G</v>
      </c>
      <c r="AA214" s="20" t="str">
        <f t="shared" si="42"/>
        <v>J</v>
      </c>
    </row>
    <row r="215" spans="10:27" ht="16.5">
      <c r="J215" s="16">
        <v>211</v>
      </c>
      <c r="K215" s="19" t="s">
        <v>43</v>
      </c>
      <c r="L215" s="19" t="s">
        <v>139</v>
      </c>
      <c r="M215" s="19" t="s">
        <v>140</v>
      </c>
      <c r="N215" s="19" t="s">
        <v>33</v>
      </c>
      <c r="O215" s="19" t="s">
        <v>41</v>
      </c>
      <c r="Q215" s="20">
        <f t="shared" si="33"/>
        <v>9</v>
      </c>
      <c r="R215" s="20">
        <f t="shared" si="34"/>
        <v>9</v>
      </c>
      <c r="S215" s="20">
        <f t="shared" si="35"/>
        <v>10</v>
      </c>
      <c r="T215" s="20">
        <f t="shared" si="36"/>
        <v>6</v>
      </c>
      <c r="U215" s="20">
        <f t="shared" si="37"/>
        <v>7</v>
      </c>
      <c r="W215" s="20" t="str">
        <f t="shared" si="38"/>
        <v>Q</v>
      </c>
      <c r="X215" s="20" t="str">
        <f t="shared" si="39"/>
        <v>Q</v>
      </c>
      <c r="Y215" s="20" t="str">
        <f t="shared" si="40"/>
        <v>J</v>
      </c>
      <c r="Z215" s="20" t="str">
        <f t="shared" si="41"/>
        <v>M4</v>
      </c>
      <c r="AA215" s="20" t="str">
        <f t="shared" si="42"/>
        <v>A</v>
      </c>
    </row>
    <row r="216" spans="10:27" ht="16.5">
      <c r="J216" s="29">
        <v>212</v>
      </c>
      <c r="K216" s="19" t="s">
        <v>43</v>
      </c>
      <c r="L216" s="19" t="s">
        <v>33</v>
      </c>
      <c r="M216" s="19" t="s">
        <v>143</v>
      </c>
      <c r="N216" s="19" t="s">
        <v>42</v>
      </c>
      <c r="O216" s="19" t="s">
        <v>44</v>
      </c>
      <c r="Q216" s="20">
        <f t="shared" si="33"/>
        <v>9</v>
      </c>
      <c r="R216" s="20">
        <f t="shared" si="34"/>
        <v>6</v>
      </c>
      <c r="S216" s="20">
        <f t="shared" si="35"/>
        <v>4</v>
      </c>
      <c r="T216" s="20">
        <f t="shared" si="36"/>
        <v>8</v>
      </c>
      <c r="U216" s="20">
        <f t="shared" si="37"/>
        <v>10</v>
      </c>
      <c r="W216" s="20" t="str">
        <f t="shared" si="38"/>
        <v>Q</v>
      </c>
      <c r="X216" s="20" t="str">
        <f t="shared" si="39"/>
        <v>M4</v>
      </c>
      <c r="Y216" s="20" t="str">
        <f t="shared" si="40"/>
        <v>M2</v>
      </c>
      <c r="Z216" s="20" t="str">
        <f t="shared" si="41"/>
        <v>K</v>
      </c>
      <c r="AA216" s="20" t="str">
        <f t="shared" si="42"/>
        <v>J</v>
      </c>
    </row>
    <row r="217" spans="10:27" ht="16.5">
      <c r="J217" s="29">
        <v>213</v>
      </c>
      <c r="K217" s="19" t="s">
        <v>138</v>
      </c>
      <c r="L217" s="19" t="s">
        <v>41</v>
      </c>
      <c r="M217" s="19" t="s">
        <v>32</v>
      </c>
      <c r="N217" s="19" t="s">
        <v>35</v>
      </c>
      <c r="O217" s="19" t="s">
        <v>44</v>
      </c>
      <c r="Q217" s="20">
        <f t="shared" si="33"/>
        <v>8</v>
      </c>
      <c r="R217" s="20">
        <f t="shared" si="34"/>
        <v>7</v>
      </c>
      <c r="S217" s="20">
        <f t="shared" si="35"/>
        <v>5</v>
      </c>
      <c r="T217" s="20">
        <f t="shared" si="36"/>
        <v>3</v>
      </c>
      <c r="U217" s="20">
        <f t="shared" si="37"/>
        <v>10</v>
      </c>
      <c r="W217" s="20" t="str">
        <f t="shared" si="38"/>
        <v>K</v>
      </c>
      <c r="X217" s="20" t="str">
        <f t="shared" si="39"/>
        <v>A</v>
      </c>
      <c r="Y217" s="20" t="str">
        <f t="shared" si="40"/>
        <v>M3</v>
      </c>
      <c r="Z217" s="20" t="str">
        <f t="shared" si="41"/>
        <v>M1</v>
      </c>
      <c r="AA217" s="20" t="str">
        <f t="shared" si="42"/>
        <v>J</v>
      </c>
    </row>
    <row r="218" spans="10:27" ht="16.5">
      <c r="J218" s="29">
        <v>214</v>
      </c>
      <c r="K218" s="19" t="s">
        <v>41</v>
      </c>
      <c r="L218" s="19" t="s">
        <v>212</v>
      </c>
      <c r="M218" s="19" t="s">
        <v>41</v>
      </c>
      <c r="N218" s="19" t="s">
        <v>42</v>
      </c>
      <c r="O218" s="19" t="s">
        <v>43</v>
      </c>
      <c r="Q218" s="20">
        <f t="shared" si="33"/>
        <v>7</v>
      </c>
      <c r="R218" s="20">
        <f t="shared" si="34"/>
        <v>3</v>
      </c>
      <c r="S218" s="20">
        <f t="shared" si="35"/>
        <v>7</v>
      </c>
      <c r="T218" s="20">
        <f t="shared" si="36"/>
        <v>8</v>
      </c>
      <c r="U218" s="20">
        <f t="shared" si="37"/>
        <v>9</v>
      </c>
      <c r="W218" s="20" t="str">
        <f t="shared" si="38"/>
        <v>A</v>
      </c>
      <c r="X218" s="20" t="str">
        <f t="shared" si="39"/>
        <v>M1</v>
      </c>
      <c r="Y218" s="20" t="str">
        <f t="shared" si="40"/>
        <v>A</v>
      </c>
      <c r="Z218" s="20" t="str">
        <f t="shared" si="41"/>
        <v>K</v>
      </c>
      <c r="AA218" s="20" t="str">
        <f t="shared" si="42"/>
        <v>Q</v>
      </c>
    </row>
    <row r="219" spans="10:27" ht="16.5">
      <c r="J219" s="16">
        <v>215</v>
      </c>
      <c r="K219" s="19" t="s">
        <v>33</v>
      </c>
      <c r="L219" s="19" t="s">
        <v>78</v>
      </c>
      <c r="M219" s="19" t="s">
        <v>141</v>
      </c>
      <c r="N219" s="19" t="s">
        <v>42</v>
      </c>
      <c r="O219" s="19" t="s">
        <v>36</v>
      </c>
      <c r="Q219" s="20">
        <f t="shared" si="33"/>
        <v>6</v>
      </c>
      <c r="R219" s="20">
        <f t="shared" si="34"/>
        <v>18</v>
      </c>
      <c r="S219" s="20">
        <f t="shared" si="35"/>
        <v>6</v>
      </c>
      <c r="T219" s="20">
        <f t="shared" si="36"/>
        <v>8</v>
      </c>
      <c r="U219" s="20">
        <f t="shared" si="37"/>
        <v>4</v>
      </c>
      <c r="W219" s="20" t="str">
        <f t="shared" si="38"/>
        <v>M4</v>
      </c>
      <c r="X219" s="20" t="str">
        <f t="shared" si="39"/>
        <v>JG</v>
      </c>
      <c r="Y219" s="20" t="str">
        <f t="shared" si="40"/>
        <v>M4</v>
      </c>
      <c r="Z219" s="20" t="str">
        <f t="shared" si="41"/>
        <v>K</v>
      </c>
      <c r="AA219" s="20" t="str">
        <f t="shared" si="42"/>
        <v>M2</v>
      </c>
    </row>
    <row r="220" spans="10:27" ht="16.5">
      <c r="J220" s="16">
        <v>216</v>
      </c>
      <c r="K220" s="19" t="s">
        <v>44</v>
      </c>
      <c r="L220" s="19" t="s">
        <v>44</v>
      </c>
      <c r="M220" s="19" t="s">
        <v>70</v>
      </c>
      <c r="N220" s="19" t="s">
        <v>78</v>
      </c>
      <c r="O220" s="19" t="s">
        <v>43</v>
      </c>
      <c r="Q220" s="20">
        <f t="shared" si="33"/>
        <v>10</v>
      </c>
      <c r="R220" s="20">
        <f t="shared" si="34"/>
        <v>10</v>
      </c>
      <c r="S220" s="20">
        <f t="shared" si="35"/>
        <v>14</v>
      </c>
      <c r="T220" s="20">
        <f t="shared" si="36"/>
        <v>18</v>
      </c>
      <c r="U220" s="20">
        <f t="shared" si="37"/>
        <v>9</v>
      </c>
      <c r="W220" s="20" t="str">
        <f t="shared" si="38"/>
        <v>J</v>
      </c>
      <c r="X220" s="20" t="str">
        <f t="shared" si="39"/>
        <v>J</v>
      </c>
      <c r="Y220" s="20" t="str">
        <f t="shared" si="40"/>
        <v>M4G</v>
      </c>
      <c r="Z220" s="20" t="str">
        <f t="shared" si="41"/>
        <v>JG</v>
      </c>
      <c r="AA220" s="20" t="str">
        <f t="shared" si="42"/>
        <v>Q</v>
      </c>
    </row>
    <row r="221" spans="10:27" ht="16.5">
      <c r="J221" s="29">
        <v>217</v>
      </c>
      <c r="K221" s="19" t="s">
        <v>44</v>
      </c>
      <c r="L221" s="19" t="s">
        <v>41</v>
      </c>
      <c r="M221" s="19" t="s">
        <v>212</v>
      </c>
      <c r="N221" s="19" t="s">
        <v>43</v>
      </c>
      <c r="O221" s="19" t="s">
        <v>41</v>
      </c>
      <c r="Q221" s="20">
        <f t="shared" si="33"/>
        <v>10</v>
      </c>
      <c r="R221" s="20">
        <f t="shared" si="34"/>
        <v>7</v>
      </c>
      <c r="S221" s="20">
        <f t="shared" si="35"/>
        <v>3</v>
      </c>
      <c r="T221" s="20">
        <f t="shared" si="36"/>
        <v>9</v>
      </c>
      <c r="U221" s="20">
        <f t="shared" si="37"/>
        <v>7</v>
      </c>
      <c r="W221" s="20" t="str">
        <f t="shared" si="38"/>
        <v>J</v>
      </c>
      <c r="X221" s="20" t="str">
        <f t="shared" si="39"/>
        <v>A</v>
      </c>
      <c r="Y221" s="20" t="str">
        <f t="shared" si="40"/>
        <v>M1</v>
      </c>
      <c r="Z221" s="20" t="str">
        <f t="shared" si="41"/>
        <v>Q</v>
      </c>
      <c r="AA221" s="20" t="str">
        <f t="shared" si="42"/>
        <v>A</v>
      </c>
    </row>
    <row r="222" spans="10:27" ht="16.5">
      <c r="J222" s="29">
        <v>218</v>
      </c>
      <c r="K222" s="19" t="s">
        <v>33</v>
      </c>
      <c r="L222" s="19" t="s">
        <v>33</v>
      </c>
      <c r="M222" s="19" t="s">
        <v>43</v>
      </c>
      <c r="N222" s="19" t="s">
        <v>33</v>
      </c>
      <c r="O222" s="19" t="s">
        <v>33</v>
      </c>
      <c r="Q222" s="20">
        <f t="shared" si="33"/>
        <v>6</v>
      </c>
      <c r="R222" s="20">
        <f t="shared" si="34"/>
        <v>6</v>
      </c>
      <c r="S222" s="20">
        <f t="shared" si="35"/>
        <v>9</v>
      </c>
      <c r="T222" s="20">
        <f t="shared" si="36"/>
        <v>6</v>
      </c>
      <c r="U222" s="20">
        <f t="shared" si="37"/>
        <v>6</v>
      </c>
      <c r="W222" s="20" t="str">
        <f t="shared" si="38"/>
        <v>M4</v>
      </c>
      <c r="X222" s="20" t="str">
        <f t="shared" si="39"/>
        <v>M4</v>
      </c>
      <c r="Y222" s="20" t="str">
        <f t="shared" si="40"/>
        <v>Q</v>
      </c>
      <c r="Z222" s="20" t="str">
        <f t="shared" si="41"/>
        <v>M4</v>
      </c>
      <c r="AA222" s="20" t="str">
        <f t="shared" si="42"/>
        <v>M4</v>
      </c>
    </row>
    <row r="223" spans="10:27" ht="16.5">
      <c r="J223" s="29">
        <v>219</v>
      </c>
      <c r="K223" s="19" t="s">
        <v>42</v>
      </c>
      <c r="L223" s="19" t="s">
        <v>70</v>
      </c>
      <c r="M223" s="19" t="s">
        <v>32</v>
      </c>
      <c r="N223" s="19" t="s">
        <v>43</v>
      </c>
      <c r="O223" s="19" t="s">
        <v>44</v>
      </c>
      <c r="Q223" s="20">
        <f t="shared" si="33"/>
        <v>8</v>
      </c>
      <c r="R223" s="20">
        <f t="shared" si="34"/>
        <v>14</v>
      </c>
      <c r="S223" s="20">
        <f t="shared" si="35"/>
        <v>5</v>
      </c>
      <c r="T223" s="20">
        <f t="shared" si="36"/>
        <v>9</v>
      </c>
      <c r="U223" s="20">
        <f t="shared" si="37"/>
        <v>10</v>
      </c>
      <c r="W223" s="20" t="str">
        <f t="shared" si="38"/>
        <v>K</v>
      </c>
      <c r="X223" s="20" t="str">
        <f t="shared" si="39"/>
        <v>M4G</v>
      </c>
      <c r="Y223" s="20" t="str">
        <f t="shared" si="40"/>
        <v>M3</v>
      </c>
      <c r="Z223" s="20" t="str">
        <f t="shared" si="41"/>
        <v>Q</v>
      </c>
      <c r="AA223" s="20" t="str">
        <f t="shared" si="42"/>
        <v>J</v>
      </c>
    </row>
    <row r="224" spans="10:27" ht="16.5">
      <c r="J224" s="16">
        <v>220</v>
      </c>
      <c r="K224" s="19" t="s">
        <v>34</v>
      </c>
      <c r="L224" s="19" t="s">
        <v>212</v>
      </c>
      <c r="M224" s="19" t="s">
        <v>41</v>
      </c>
      <c r="N224" s="19" t="s">
        <v>35</v>
      </c>
      <c r="O224" s="19" t="s">
        <v>44</v>
      </c>
      <c r="Q224" s="20">
        <f t="shared" si="33"/>
        <v>2</v>
      </c>
      <c r="R224" s="20">
        <f t="shared" si="34"/>
        <v>3</v>
      </c>
      <c r="S224" s="20">
        <f t="shared" si="35"/>
        <v>7</v>
      </c>
      <c r="T224" s="20">
        <f t="shared" si="36"/>
        <v>3</v>
      </c>
      <c r="U224" s="20">
        <f t="shared" si="37"/>
        <v>10</v>
      </c>
      <c r="W224" s="20" t="str">
        <f t="shared" si="38"/>
        <v>Scatter</v>
      </c>
      <c r="X224" s="20" t="str">
        <f t="shared" si="39"/>
        <v>M1</v>
      </c>
      <c r="Y224" s="20" t="str">
        <f t="shared" si="40"/>
        <v>A</v>
      </c>
      <c r="Z224" s="20" t="str">
        <f t="shared" si="41"/>
        <v>M1</v>
      </c>
      <c r="AA224" s="20" t="str">
        <f t="shared" si="42"/>
        <v>J</v>
      </c>
    </row>
    <row r="225" spans="10:27" ht="16.5">
      <c r="J225" s="16">
        <v>221</v>
      </c>
      <c r="K225" s="19" t="s">
        <v>41</v>
      </c>
      <c r="L225" s="19" t="s">
        <v>74</v>
      </c>
      <c r="M225" s="19" t="s">
        <v>41</v>
      </c>
      <c r="N225" s="19" t="s">
        <v>44</v>
      </c>
      <c r="O225" s="19" t="s">
        <v>32</v>
      </c>
      <c r="Q225" s="20">
        <f t="shared" si="33"/>
        <v>7</v>
      </c>
      <c r="R225" s="20">
        <f t="shared" si="34"/>
        <v>16</v>
      </c>
      <c r="S225" s="20">
        <f t="shared" si="35"/>
        <v>7</v>
      </c>
      <c r="T225" s="20">
        <f t="shared" si="36"/>
        <v>10</v>
      </c>
      <c r="U225" s="20">
        <f t="shared" si="37"/>
        <v>5</v>
      </c>
      <c r="W225" s="20" t="str">
        <f t="shared" si="38"/>
        <v>A</v>
      </c>
      <c r="X225" s="20" t="str">
        <f t="shared" si="39"/>
        <v>KG</v>
      </c>
      <c r="Y225" s="20" t="str">
        <f t="shared" si="40"/>
        <v>A</v>
      </c>
      <c r="Z225" s="20" t="str">
        <f t="shared" si="41"/>
        <v>J</v>
      </c>
      <c r="AA225" s="20" t="str">
        <f t="shared" si="42"/>
        <v>M3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141</v>
      </c>
      <c r="N226" s="19" t="s">
        <v>36</v>
      </c>
      <c r="O226" s="19" t="s">
        <v>44</v>
      </c>
      <c r="Q226" s="20">
        <f t="shared" si="33"/>
        <v>4</v>
      </c>
      <c r="R226" s="20">
        <f t="shared" si="34"/>
        <v>7</v>
      </c>
      <c r="S226" s="20">
        <f t="shared" si="35"/>
        <v>6</v>
      </c>
      <c r="T226" s="20">
        <f t="shared" si="36"/>
        <v>4</v>
      </c>
      <c r="U226" s="20">
        <f t="shared" si="37"/>
        <v>10</v>
      </c>
      <c r="W226" s="20" t="str">
        <f t="shared" si="38"/>
        <v>M2</v>
      </c>
      <c r="X226" s="20" t="str">
        <f t="shared" si="39"/>
        <v>A</v>
      </c>
      <c r="Y226" s="20" t="str">
        <f t="shared" si="40"/>
        <v>M4</v>
      </c>
      <c r="Z226" s="20" t="str">
        <f t="shared" si="41"/>
        <v>M2</v>
      </c>
      <c r="AA226" s="20" t="str">
        <f t="shared" si="42"/>
        <v>J</v>
      </c>
    </row>
    <row r="227" spans="10:27" ht="16.5">
      <c r="J227" s="29">
        <v>223</v>
      </c>
      <c r="K227" s="19" t="s">
        <v>41</v>
      </c>
      <c r="L227" s="19" t="s">
        <v>71</v>
      </c>
      <c r="M227" s="19" t="s">
        <v>138</v>
      </c>
      <c r="N227" s="19" t="s">
        <v>42</v>
      </c>
      <c r="O227" s="19" t="s">
        <v>35</v>
      </c>
      <c r="Q227" s="20">
        <f t="shared" si="33"/>
        <v>7</v>
      </c>
      <c r="R227" s="20">
        <f t="shared" si="34"/>
        <v>15</v>
      </c>
      <c r="S227" s="20">
        <f t="shared" si="35"/>
        <v>8</v>
      </c>
      <c r="T227" s="20">
        <f t="shared" si="36"/>
        <v>8</v>
      </c>
      <c r="U227" s="20">
        <f t="shared" si="37"/>
        <v>3</v>
      </c>
      <c r="W227" s="20" t="str">
        <f t="shared" si="38"/>
        <v>A</v>
      </c>
      <c r="X227" s="20" t="str">
        <f t="shared" si="39"/>
        <v>AG</v>
      </c>
      <c r="Y227" s="20" t="str">
        <f t="shared" si="40"/>
        <v>K</v>
      </c>
      <c r="Z227" s="20" t="str">
        <f t="shared" si="41"/>
        <v>K</v>
      </c>
      <c r="AA227" s="20" t="str">
        <f t="shared" si="42"/>
        <v>M1</v>
      </c>
    </row>
    <row r="228" spans="10:27" ht="16.5">
      <c r="J228" s="29">
        <v>224</v>
      </c>
      <c r="K228" s="19" t="s">
        <v>32</v>
      </c>
      <c r="L228" s="19" t="s">
        <v>33</v>
      </c>
      <c r="M228" s="19" t="s">
        <v>74</v>
      </c>
      <c r="N228" s="19" t="s">
        <v>66</v>
      </c>
      <c r="O228" s="19" t="s">
        <v>44</v>
      </c>
      <c r="Q228" s="20">
        <f t="shared" si="33"/>
        <v>5</v>
      </c>
      <c r="R228" s="20">
        <f t="shared" si="34"/>
        <v>6</v>
      </c>
      <c r="S228" s="20">
        <f t="shared" si="35"/>
        <v>16</v>
      </c>
      <c r="T228" s="20">
        <f t="shared" si="36"/>
        <v>12</v>
      </c>
      <c r="U228" s="20">
        <f t="shared" si="37"/>
        <v>10</v>
      </c>
      <c r="W228" s="20" t="str">
        <f t="shared" si="38"/>
        <v>M3</v>
      </c>
      <c r="X228" s="20" t="str">
        <f t="shared" si="39"/>
        <v>M4</v>
      </c>
      <c r="Y228" s="20" t="str">
        <f t="shared" si="40"/>
        <v>KG</v>
      </c>
      <c r="Z228" s="20" t="str">
        <f t="shared" si="41"/>
        <v>M2G</v>
      </c>
      <c r="AA228" s="20" t="str">
        <f t="shared" si="42"/>
        <v>J</v>
      </c>
    </row>
    <row r="229" spans="10:27" ht="16.5">
      <c r="J229" s="16">
        <v>225</v>
      </c>
      <c r="K229" s="19" t="s">
        <v>36</v>
      </c>
      <c r="L229" s="19" t="s">
        <v>33</v>
      </c>
      <c r="M229" s="19" t="s">
        <v>43</v>
      </c>
      <c r="N229" s="19" t="s">
        <v>43</v>
      </c>
      <c r="O229" s="19" t="s">
        <v>33</v>
      </c>
      <c r="Q229" s="20">
        <f t="shared" si="33"/>
        <v>4</v>
      </c>
      <c r="R229" s="20">
        <f t="shared" si="34"/>
        <v>6</v>
      </c>
      <c r="S229" s="20">
        <f t="shared" si="35"/>
        <v>9</v>
      </c>
      <c r="T229" s="20">
        <f t="shared" si="36"/>
        <v>9</v>
      </c>
      <c r="U229" s="20">
        <f t="shared" si="37"/>
        <v>6</v>
      </c>
      <c r="W229" s="20" t="str">
        <f t="shared" si="38"/>
        <v>M2</v>
      </c>
      <c r="X229" s="20" t="str">
        <f t="shared" si="39"/>
        <v>M4</v>
      </c>
      <c r="Y229" s="20" t="str">
        <f t="shared" si="40"/>
        <v>Q</v>
      </c>
      <c r="Z229" s="20" t="str">
        <f t="shared" si="41"/>
        <v>Q</v>
      </c>
      <c r="AA229" s="20" t="str">
        <f t="shared" si="42"/>
        <v>M4</v>
      </c>
    </row>
    <row r="230" spans="10:27" ht="16.5">
      <c r="J230" s="16">
        <v>226</v>
      </c>
      <c r="K230" s="19" t="s">
        <v>32</v>
      </c>
      <c r="L230" s="19" t="s">
        <v>70</v>
      </c>
      <c r="M230" s="19" t="s">
        <v>32</v>
      </c>
      <c r="N230" s="19" t="s">
        <v>43</v>
      </c>
      <c r="O230" s="19" t="s">
        <v>32</v>
      </c>
      <c r="Q230" s="20">
        <f t="shared" si="33"/>
        <v>5</v>
      </c>
      <c r="R230" s="20">
        <f t="shared" si="34"/>
        <v>14</v>
      </c>
      <c r="S230" s="20">
        <f t="shared" si="35"/>
        <v>5</v>
      </c>
      <c r="T230" s="20">
        <f t="shared" si="36"/>
        <v>9</v>
      </c>
      <c r="U230" s="20">
        <f t="shared" si="37"/>
        <v>5</v>
      </c>
      <c r="W230" s="20" t="str">
        <f t="shared" si="38"/>
        <v>M3</v>
      </c>
      <c r="X230" s="20" t="str">
        <f t="shared" si="39"/>
        <v>M4G</v>
      </c>
      <c r="Y230" s="20" t="str">
        <f t="shared" si="40"/>
        <v>M3</v>
      </c>
      <c r="Z230" s="20" t="str">
        <f t="shared" si="41"/>
        <v>Q</v>
      </c>
      <c r="AA230" s="20" t="str">
        <f t="shared" si="42"/>
        <v>M3</v>
      </c>
    </row>
    <row r="231" spans="10:27" ht="16.5">
      <c r="J231" s="29">
        <v>227</v>
      </c>
      <c r="K231" s="19" t="s">
        <v>33</v>
      </c>
      <c r="L231" s="19" t="s">
        <v>44</v>
      </c>
      <c r="M231" s="19" t="s">
        <v>138</v>
      </c>
      <c r="N231" s="19" t="s">
        <v>36</v>
      </c>
      <c r="O231" s="19" t="s">
        <v>41</v>
      </c>
      <c r="Q231" s="20">
        <f t="shared" si="33"/>
        <v>6</v>
      </c>
      <c r="R231" s="20">
        <f t="shared" si="34"/>
        <v>10</v>
      </c>
      <c r="S231" s="20">
        <f t="shared" si="35"/>
        <v>8</v>
      </c>
      <c r="T231" s="20">
        <f t="shared" si="36"/>
        <v>4</v>
      </c>
      <c r="U231" s="20">
        <f t="shared" si="37"/>
        <v>7</v>
      </c>
      <c r="W231" s="20" t="str">
        <f t="shared" si="38"/>
        <v>M4</v>
      </c>
      <c r="X231" s="20" t="str">
        <f t="shared" si="39"/>
        <v>J</v>
      </c>
      <c r="Y231" s="20" t="str">
        <f t="shared" si="40"/>
        <v>K</v>
      </c>
      <c r="Z231" s="20" t="str">
        <f t="shared" si="41"/>
        <v>M2</v>
      </c>
      <c r="AA231" s="20" t="str">
        <f t="shared" si="42"/>
        <v>A</v>
      </c>
    </row>
    <row r="232" spans="10:27" ht="16.5">
      <c r="J232" s="29">
        <v>228</v>
      </c>
      <c r="K232" s="19" t="s">
        <v>138</v>
      </c>
      <c r="L232" s="19" t="s">
        <v>36</v>
      </c>
      <c r="M232" s="19" t="s">
        <v>41</v>
      </c>
      <c r="N232" s="19" t="s">
        <v>36</v>
      </c>
      <c r="O232" s="19" t="s">
        <v>42</v>
      </c>
      <c r="Q232" s="20">
        <f t="shared" si="33"/>
        <v>8</v>
      </c>
      <c r="R232" s="20">
        <f t="shared" si="34"/>
        <v>4</v>
      </c>
      <c r="S232" s="20">
        <f t="shared" si="35"/>
        <v>7</v>
      </c>
      <c r="T232" s="20">
        <f t="shared" si="36"/>
        <v>4</v>
      </c>
      <c r="U232" s="20">
        <f t="shared" si="37"/>
        <v>8</v>
      </c>
      <c r="W232" s="20" t="str">
        <f t="shared" si="38"/>
        <v>K</v>
      </c>
      <c r="X232" s="20" t="str">
        <f t="shared" si="39"/>
        <v>M2</v>
      </c>
      <c r="Y232" s="20" t="str">
        <f t="shared" si="40"/>
        <v>A</v>
      </c>
      <c r="Z232" s="20" t="str">
        <f t="shared" si="41"/>
        <v>M2</v>
      </c>
      <c r="AA232" s="20" t="str">
        <f t="shared" si="42"/>
        <v>K</v>
      </c>
    </row>
    <row r="233" spans="10:27" ht="16.5">
      <c r="J233" s="29">
        <v>229</v>
      </c>
      <c r="K233" s="19" t="s">
        <v>43</v>
      </c>
      <c r="L233" s="19" t="s">
        <v>41</v>
      </c>
      <c r="M233" s="19" t="s">
        <v>141</v>
      </c>
      <c r="N233" s="19" t="s">
        <v>41</v>
      </c>
      <c r="O233" s="19" t="s">
        <v>44</v>
      </c>
      <c r="Q233" s="20">
        <f t="shared" si="33"/>
        <v>9</v>
      </c>
      <c r="R233" s="20">
        <f t="shared" si="34"/>
        <v>7</v>
      </c>
      <c r="S233" s="20">
        <f t="shared" si="35"/>
        <v>6</v>
      </c>
      <c r="T233" s="20">
        <f t="shared" si="36"/>
        <v>7</v>
      </c>
      <c r="U233" s="20">
        <f t="shared" si="37"/>
        <v>10</v>
      </c>
      <c r="W233" s="20" t="str">
        <f t="shared" si="38"/>
        <v>Q</v>
      </c>
      <c r="X233" s="20" t="str">
        <f t="shared" si="39"/>
        <v>A</v>
      </c>
      <c r="Y233" s="20" t="str">
        <f t="shared" si="40"/>
        <v>M4</v>
      </c>
      <c r="Z233" s="20" t="str">
        <f t="shared" si="41"/>
        <v>A</v>
      </c>
      <c r="AA233" s="20" t="str">
        <f t="shared" si="42"/>
        <v>J</v>
      </c>
    </row>
    <row r="234" spans="10:27" ht="16.5">
      <c r="J234" s="16">
        <v>230</v>
      </c>
      <c r="K234" s="19" t="s">
        <v>36</v>
      </c>
      <c r="L234" s="19" t="s">
        <v>142</v>
      </c>
      <c r="M234" s="19" t="s">
        <v>34</v>
      </c>
      <c r="N234" s="19" t="s">
        <v>33</v>
      </c>
      <c r="O234" s="19" t="s">
        <v>44</v>
      </c>
      <c r="Q234" s="20">
        <f t="shared" si="33"/>
        <v>4</v>
      </c>
      <c r="R234" s="20">
        <f t="shared" si="34"/>
        <v>5</v>
      </c>
      <c r="S234" s="20">
        <f t="shared" si="35"/>
        <v>2</v>
      </c>
      <c r="T234" s="20">
        <f t="shared" si="36"/>
        <v>6</v>
      </c>
      <c r="U234" s="20">
        <f t="shared" si="37"/>
        <v>10</v>
      </c>
      <c r="W234" s="20" t="str">
        <f t="shared" si="38"/>
        <v>M2</v>
      </c>
      <c r="X234" s="20" t="str">
        <f t="shared" si="39"/>
        <v>M3</v>
      </c>
      <c r="Y234" s="20" t="str">
        <f t="shared" si="40"/>
        <v>Scatter</v>
      </c>
      <c r="Z234" s="20" t="str">
        <f t="shared" si="41"/>
        <v>M4</v>
      </c>
      <c r="AA234" s="20" t="str">
        <f t="shared" si="42"/>
        <v>J</v>
      </c>
    </row>
    <row r="235" spans="10:27" ht="16.5">
      <c r="J235" s="16">
        <v>231</v>
      </c>
      <c r="K235" s="19" t="s">
        <v>36</v>
      </c>
      <c r="L235" s="19" t="s">
        <v>41</v>
      </c>
      <c r="M235" s="19" t="s">
        <v>140</v>
      </c>
      <c r="N235" s="19" t="s">
        <v>36</v>
      </c>
      <c r="O235" s="19" t="s">
        <v>44</v>
      </c>
      <c r="Q235" s="20">
        <f t="shared" si="33"/>
        <v>4</v>
      </c>
      <c r="R235" s="20">
        <f t="shared" si="34"/>
        <v>7</v>
      </c>
      <c r="S235" s="20">
        <f t="shared" si="35"/>
        <v>10</v>
      </c>
      <c r="T235" s="20">
        <f t="shared" si="36"/>
        <v>4</v>
      </c>
      <c r="U235" s="20">
        <f t="shared" si="37"/>
        <v>10</v>
      </c>
      <c r="W235" s="20" t="str">
        <f t="shared" si="38"/>
        <v>M2</v>
      </c>
      <c r="X235" s="20" t="str">
        <f t="shared" si="39"/>
        <v>A</v>
      </c>
      <c r="Y235" s="20" t="str">
        <f t="shared" si="40"/>
        <v>J</v>
      </c>
      <c r="Z235" s="20" t="str">
        <f t="shared" si="41"/>
        <v>M2</v>
      </c>
      <c r="AA235" s="20" t="str">
        <f t="shared" si="42"/>
        <v>J</v>
      </c>
    </row>
    <row r="236" spans="10:27" ht="16.5">
      <c r="J236" s="29">
        <v>232</v>
      </c>
      <c r="K236" s="19" t="s">
        <v>32</v>
      </c>
      <c r="L236" s="19" t="s">
        <v>33</v>
      </c>
      <c r="M236" s="19" t="s">
        <v>138</v>
      </c>
      <c r="N236" s="19" t="s">
        <v>42</v>
      </c>
      <c r="O236" s="19" t="s">
        <v>33</v>
      </c>
      <c r="Q236" s="20">
        <f t="shared" si="33"/>
        <v>5</v>
      </c>
      <c r="R236" s="20">
        <f t="shared" si="34"/>
        <v>6</v>
      </c>
      <c r="S236" s="20">
        <f t="shared" si="35"/>
        <v>8</v>
      </c>
      <c r="T236" s="20">
        <f t="shared" si="36"/>
        <v>8</v>
      </c>
      <c r="U236" s="20">
        <f t="shared" si="37"/>
        <v>6</v>
      </c>
      <c r="W236" s="20" t="str">
        <f t="shared" si="38"/>
        <v>M3</v>
      </c>
      <c r="X236" s="20" t="str">
        <f t="shared" si="39"/>
        <v>M4</v>
      </c>
      <c r="Y236" s="20" t="str">
        <f t="shared" si="40"/>
        <v>K</v>
      </c>
      <c r="Z236" s="20" t="str">
        <f t="shared" si="41"/>
        <v>K</v>
      </c>
      <c r="AA236" s="20" t="str">
        <f t="shared" si="42"/>
        <v>M4</v>
      </c>
    </row>
    <row r="237" spans="10:27" ht="16.5">
      <c r="J237" s="29">
        <v>233</v>
      </c>
      <c r="K237" s="19" t="s">
        <v>33</v>
      </c>
      <c r="L237" s="19" t="s">
        <v>36</v>
      </c>
      <c r="M237" s="19" t="s">
        <v>43</v>
      </c>
      <c r="N237" s="19" t="s">
        <v>32</v>
      </c>
      <c r="O237" s="19" t="s">
        <v>42</v>
      </c>
      <c r="Q237" s="20">
        <f t="shared" si="33"/>
        <v>6</v>
      </c>
      <c r="R237" s="20">
        <f t="shared" si="34"/>
        <v>4</v>
      </c>
      <c r="S237" s="20">
        <f t="shared" si="35"/>
        <v>9</v>
      </c>
      <c r="T237" s="20">
        <f t="shared" si="36"/>
        <v>5</v>
      </c>
      <c r="U237" s="20">
        <f t="shared" si="37"/>
        <v>8</v>
      </c>
      <c r="W237" s="20" t="str">
        <f t="shared" si="38"/>
        <v>M4</v>
      </c>
      <c r="X237" s="20" t="str">
        <f t="shared" si="39"/>
        <v>M2</v>
      </c>
      <c r="Y237" s="20" t="str">
        <f t="shared" si="40"/>
        <v>Q</v>
      </c>
      <c r="Z237" s="20" t="str">
        <f t="shared" si="41"/>
        <v>M3</v>
      </c>
      <c r="AA237" s="20" t="str">
        <f t="shared" si="42"/>
        <v>K</v>
      </c>
    </row>
    <row r="238" spans="10:27" ht="16.5">
      <c r="J238" s="29">
        <v>234</v>
      </c>
      <c r="K238" s="19" t="s">
        <v>43</v>
      </c>
      <c r="L238" s="19" t="s">
        <v>41</v>
      </c>
      <c r="M238" s="19" t="s">
        <v>74</v>
      </c>
      <c r="N238" s="19" t="s">
        <v>137</v>
      </c>
      <c r="O238" s="19" t="s">
        <v>32</v>
      </c>
      <c r="Q238" s="20">
        <f t="shared" si="33"/>
        <v>9</v>
      </c>
      <c r="R238" s="20">
        <f t="shared" si="34"/>
        <v>7</v>
      </c>
      <c r="S238" s="20">
        <f t="shared" si="35"/>
        <v>16</v>
      </c>
      <c r="T238" s="20">
        <f t="shared" si="36"/>
        <v>7</v>
      </c>
      <c r="U238" s="20">
        <f t="shared" si="37"/>
        <v>5</v>
      </c>
      <c r="W238" s="20" t="str">
        <f t="shared" si="38"/>
        <v>Q</v>
      </c>
      <c r="X238" s="20" t="str">
        <f t="shared" si="39"/>
        <v>A</v>
      </c>
      <c r="Y238" s="20" t="str">
        <f t="shared" si="40"/>
        <v>KG</v>
      </c>
      <c r="Z238" s="20" t="str">
        <f t="shared" si="41"/>
        <v>A</v>
      </c>
      <c r="AA238" s="20" t="str">
        <f t="shared" si="42"/>
        <v>M3</v>
      </c>
    </row>
    <row r="239" spans="10:27" ht="16.5">
      <c r="J239" s="16">
        <v>235</v>
      </c>
      <c r="K239" s="19" t="s">
        <v>43</v>
      </c>
      <c r="L239" s="19" t="s">
        <v>70</v>
      </c>
      <c r="M239" s="19" t="s">
        <v>140</v>
      </c>
      <c r="N239" s="19" t="s">
        <v>42</v>
      </c>
      <c r="O239" s="19" t="s">
        <v>44</v>
      </c>
      <c r="Q239" s="20">
        <f t="shared" si="33"/>
        <v>9</v>
      </c>
      <c r="R239" s="20">
        <f t="shared" si="34"/>
        <v>14</v>
      </c>
      <c r="S239" s="20">
        <f t="shared" si="35"/>
        <v>10</v>
      </c>
      <c r="T239" s="20">
        <f t="shared" si="36"/>
        <v>8</v>
      </c>
      <c r="U239" s="20">
        <f t="shared" si="37"/>
        <v>10</v>
      </c>
      <c r="W239" s="20" t="str">
        <f t="shared" si="38"/>
        <v>Q</v>
      </c>
      <c r="X239" s="20" t="str">
        <f t="shared" si="39"/>
        <v>M4G</v>
      </c>
      <c r="Y239" s="20" t="str">
        <f t="shared" si="40"/>
        <v>J</v>
      </c>
      <c r="Z239" s="20" t="str">
        <f t="shared" si="41"/>
        <v>K</v>
      </c>
      <c r="AA239" s="20" t="str">
        <f t="shared" si="42"/>
        <v>J</v>
      </c>
    </row>
    <row r="240" spans="10:27" ht="16.5">
      <c r="J240" s="16">
        <v>236</v>
      </c>
      <c r="K240" s="19" t="s">
        <v>32</v>
      </c>
      <c r="L240" s="19" t="s">
        <v>33</v>
      </c>
      <c r="M240" s="19" t="s">
        <v>74</v>
      </c>
      <c r="N240" s="19" t="s">
        <v>42</v>
      </c>
      <c r="O240" s="19" t="s">
        <v>36</v>
      </c>
      <c r="Q240" s="20">
        <f t="shared" si="33"/>
        <v>5</v>
      </c>
      <c r="R240" s="20">
        <f t="shared" si="34"/>
        <v>6</v>
      </c>
      <c r="S240" s="20">
        <f t="shared" si="35"/>
        <v>16</v>
      </c>
      <c r="T240" s="20">
        <f t="shared" si="36"/>
        <v>8</v>
      </c>
      <c r="U240" s="20">
        <f t="shared" si="37"/>
        <v>4</v>
      </c>
      <c r="W240" s="20" t="str">
        <f t="shared" si="38"/>
        <v>M3</v>
      </c>
      <c r="X240" s="20" t="str">
        <f t="shared" si="39"/>
        <v>M4</v>
      </c>
      <c r="Y240" s="20" t="str">
        <f t="shared" si="40"/>
        <v>KG</v>
      </c>
      <c r="Z240" s="20" t="str">
        <f t="shared" si="41"/>
        <v>K</v>
      </c>
      <c r="AA240" s="20" t="str">
        <f t="shared" si="42"/>
        <v>M2</v>
      </c>
    </row>
    <row r="241" spans="10:27" ht="16.5">
      <c r="J241" s="29">
        <v>237</v>
      </c>
      <c r="K241" s="19" t="s">
        <v>41</v>
      </c>
      <c r="L241" s="19" t="s">
        <v>36</v>
      </c>
      <c r="M241" s="19" t="s">
        <v>140</v>
      </c>
      <c r="N241" s="19" t="s">
        <v>35</v>
      </c>
      <c r="O241" s="19" t="s">
        <v>44</v>
      </c>
      <c r="Q241" s="20">
        <f t="shared" si="33"/>
        <v>7</v>
      </c>
      <c r="R241" s="20">
        <f t="shared" si="34"/>
        <v>4</v>
      </c>
      <c r="S241" s="20">
        <f t="shared" si="35"/>
        <v>10</v>
      </c>
      <c r="T241" s="20">
        <f t="shared" si="36"/>
        <v>3</v>
      </c>
      <c r="U241" s="20">
        <f t="shared" si="37"/>
        <v>10</v>
      </c>
      <c r="W241" s="20" t="str">
        <f t="shared" si="38"/>
        <v>A</v>
      </c>
      <c r="X241" s="20" t="str">
        <f t="shared" si="39"/>
        <v>M2</v>
      </c>
      <c r="Y241" s="20" t="str">
        <f t="shared" si="40"/>
        <v>J</v>
      </c>
      <c r="Z241" s="20" t="str">
        <f t="shared" si="41"/>
        <v>M1</v>
      </c>
      <c r="AA241" s="20" t="str">
        <f t="shared" si="42"/>
        <v>J</v>
      </c>
    </row>
    <row r="242" spans="10:27" ht="16.5">
      <c r="J242" s="29">
        <v>238</v>
      </c>
      <c r="K242" s="19" t="s">
        <v>33</v>
      </c>
      <c r="L242" s="19" t="s">
        <v>72</v>
      </c>
      <c r="M242" s="19" t="s">
        <v>66</v>
      </c>
      <c r="N242" s="19" t="s">
        <v>43</v>
      </c>
      <c r="O242" s="19" t="s">
        <v>32</v>
      </c>
      <c r="Q242" s="20">
        <f t="shared" si="33"/>
        <v>6</v>
      </c>
      <c r="R242" s="20">
        <f t="shared" si="34"/>
        <v>15</v>
      </c>
      <c r="S242" s="20">
        <f t="shared" si="35"/>
        <v>12</v>
      </c>
      <c r="T242" s="20">
        <f t="shared" si="36"/>
        <v>9</v>
      </c>
      <c r="U242" s="20">
        <f t="shared" si="37"/>
        <v>5</v>
      </c>
      <c r="W242" s="20" t="str">
        <f t="shared" si="38"/>
        <v>M4</v>
      </c>
      <c r="X242" s="20" t="str">
        <f t="shared" si="39"/>
        <v>AG</v>
      </c>
      <c r="Y242" s="20" t="str">
        <f t="shared" si="40"/>
        <v>M2G</v>
      </c>
      <c r="Z242" s="20" t="str">
        <f t="shared" si="41"/>
        <v>Q</v>
      </c>
      <c r="AA242" s="20" t="str">
        <f t="shared" si="42"/>
        <v>M3</v>
      </c>
    </row>
    <row r="243" spans="10:27" ht="16.5">
      <c r="J243" s="29">
        <v>239</v>
      </c>
      <c r="K243" s="19" t="s">
        <v>41</v>
      </c>
      <c r="L243" s="19" t="s">
        <v>44</v>
      </c>
      <c r="M243" s="19" t="s">
        <v>43</v>
      </c>
      <c r="N243" s="19" t="s">
        <v>36</v>
      </c>
      <c r="O243" s="19" t="s">
        <v>42</v>
      </c>
      <c r="Q243" s="20">
        <f t="shared" si="33"/>
        <v>7</v>
      </c>
      <c r="R243" s="20">
        <f t="shared" si="34"/>
        <v>10</v>
      </c>
      <c r="S243" s="20">
        <f t="shared" si="35"/>
        <v>9</v>
      </c>
      <c r="T243" s="20">
        <f t="shared" si="36"/>
        <v>4</v>
      </c>
      <c r="U243" s="20">
        <f t="shared" si="37"/>
        <v>8</v>
      </c>
      <c r="W243" s="20" t="str">
        <f t="shared" si="38"/>
        <v>A</v>
      </c>
      <c r="X243" s="20" t="str">
        <f t="shared" si="39"/>
        <v>J</v>
      </c>
      <c r="Y243" s="20" t="str">
        <f t="shared" si="40"/>
        <v>Q</v>
      </c>
      <c r="Z243" s="20" t="str">
        <f t="shared" si="41"/>
        <v>M2</v>
      </c>
      <c r="AA243" s="20" t="str">
        <f t="shared" si="42"/>
        <v>K</v>
      </c>
    </row>
    <row r="244" spans="10:27" ht="16.5">
      <c r="J244" s="16">
        <v>240</v>
      </c>
      <c r="K244" s="19" t="s">
        <v>42</v>
      </c>
      <c r="L244" s="19" t="s">
        <v>41</v>
      </c>
      <c r="M244" s="19" t="s">
        <v>43</v>
      </c>
      <c r="N244" s="19" t="s">
        <v>43</v>
      </c>
      <c r="O244" s="19" t="s">
        <v>41</v>
      </c>
      <c r="Q244" s="20">
        <f t="shared" si="33"/>
        <v>8</v>
      </c>
      <c r="R244" s="20">
        <f t="shared" si="34"/>
        <v>7</v>
      </c>
      <c r="S244" s="20">
        <f t="shared" si="35"/>
        <v>9</v>
      </c>
      <c r="T244" s="20">
        <f t="shared" si="36"/>
        <v>9</v>
      </c>
      <c r="U244" s="20">
        <f t="shared" si="37"/>
        <v>7</v>
      </c>
      <c r="W244" s="20" t="str">
        <f t="shared" si="38"/>
        <v>K</v>
      </c>
      <c r="X244" s="20" t="str">
        <f t="shared" si="39"/>
        <v>A</v>
      </c>
      <c r="Y244" s="20" t="str">
        <f t="shared" si="40"/>
        <v>Q</v>
      </c>
      <c r="Z244" s="20" t="str">
        <f t="shared" si="41"/>
        <v>Q</v>
      </c>
      <c r="AA244" s="20" t="str">
        <f t="shared" si="42"/>
        <v>A</v>
      </c>
    </row>
    <row r="245" spans="10:27" ht="16.5">
      <c r="J245" s="16">
        <v>241</v>
      </c>
      <c r="K245" s="19" t="s">
        <v>41</v>
      </c>
      <c r="L245" s="19" t="s">
        <v>33</v>
      </c>
      <c r="M245" s="19" t="s">
        <v>78</v>
      </c>
      <c r="N245" s="19" t="s">
        <v>32</v>
      </c>
      <c r="O245" s="19" t="s">
        <v>41</v>
      </c>
      <c r="Q245" s="20">
        <f t="shared" si="33"/>
        <v>7</v>
      </c>
      <c r="R245" s="20">
        <f t="shared" si="34"/>
        <v>6</v>
      </c>
      <c r="S245" s="20">
        <f t="shared" si="35"/>
        <v>18</v>
      </c>
      <c r="T245" s="20">
        <f t="shared" si="36"/>
        <v>5</v>
      </c>
      <c r="U245" s="20">
        <f t="shared" si="37"/>
        <v>7</v>
      </c>
      <c r="W245" s="20" t="str">
        <f t="shared" si="38"/>
        <v>A</v>
      </c>
      <c r="X245" s="20" t="str">
        <f t="shared" si="39"/>
        <v>M4</v>
      </c>
      <c r="Y245" s="20" t="str">
        <f t="shared" si="40"/>
        <v>JG</v>
      </c>
      <c r="Z245" s="20" t="str">
        <f t="shared" si="41"/>
        <v>M3</v>
      </c>
      <c r="AA245" s="20" t="str">
        <f t="shared" si="42"/>
        <v>A</v>
      </c>
    </row>
    <row r="246" spans="10:27" ht="16.5">
      <c r="J246" s="29">
        <v>242</v>
      </c>
      <c r="K246" s="19" t="s">
        <v>41</v>
      </c>
      <c r="L246" s="19" t="s">
        <v>42</v>
      </c>
      <c r="M246" s="19" t="s">
        <v>141</v>
      </c>
      <c r="N246" s="19" t="s">
        <v>42</v>
      </c>
      <c r="O246" s="19" t="s">
        <v>43</v>
      </c>
      <c r="Q246" s="20">
        <f t="shared" si="33"/>
        <v>7</v>
      </c>
      <c r="R246" s="20">
        <f t="shared" si="34"/>
        <v>8</v>
      </c>
      <c r="S246" s="20">
        <f t="shared" si="35"/>
        <v>6</v>
      </c>
      <c r="T246" s="20">
        <f t="shared" si="36"/>
        <v>8</v>
      </c>
      <c r="U246" s="20">
        <f t="shared" si="37"/>
        <v>9</v>
      </c>
      <c r="W246" s="20" t="str">
        <f t="shared" si="38"/>
        <v>A</v>
      </c>
      <c r="X246" s="20" t="str">
        <f t="shared" si="39"/>
        <v>K</v>
      </c>
      <c r="Y246" s="20" t="str">
        <f t="shared" si="40"/>
        <v>M4</v>
      </c>
      <c r="Z246" s="20" t="str">
        <f t="shared" si="41"/>
        <v>K</v>
      </c>
      <c r="AA246" s="20" t="str">
        <f t="shared" si="42"/>
        <v>Q</v>
      </c>
    </row>
    <row r="247" spans="10:27" ht="16.5">
      <c r="J247" s="29">
        <v>243</v>
      </c>
      <c r="K247" s="19" t="s">
        <v>41</v>
      </c>
      <c r="L247" s="19" t="s">
        <v>71</v>
      </c>
      <c r="M247" s="19" t="s">
        <v>41</v>
      </c>
      <c r="N247" s="19" t="s">
        <v>76</v>
      </c>
      <c r="O247" s="19" t="s">
        <v>32</v>
      </c>
      <c r="Q247" s="20">
        <f t="shared" si="33"/>
        <v>7</v>
      </c>
      <c r="R247" s="20">
        <f t="shared" si="34"/>
        <v>15</v>
      </c>
      <c r="S247" s="20">
        <f t="shared" si="35"/>
        <v>7</v>
      </c>
      <c r="T247" s="20">
        <f t="shared" si="36"/>
        <v>17</v>
      </c>
      <c r="U247" s="20">
        <f t="shared" si="37"/>
        <v>5</v>
      </c>
      <c r="W247" s="20" t="str">
        <f t="shared" si="38"/>
        <v>A</v>
      </c>
      <c r="X247" s="20" t="str">
        <f t="shared" si="39"/>
        <v>AG</v>
      </c>
      <c r="Y247" s="20" t="str">
        <f t="shared" si="40"/>
        <v>A</v>
      </c>
      <c r="Z247" s="20" t="str">
        <f t="shared" si="41"/>
        <v>QG</v>
      </c>
      <c r="AA247" s="20" t="str">
        <f t="shared" si="42"/>
        <v>M3</v>
      </c>
    </row>
    <row r="248" spans="10:27" ht="16.5">
      <c r="J248" s="29">
        <v>244</v>
      </c>
      <c r="K248" s="19" t="s">
        <v>42</v>
      </c>
      <c r="L248" s="19" t="s">
        <v>139</v>
      </c>
      <c r="M248" s="19" t="s">
        <v>78</v>
      </c>
      <c r="N248" s="19" t="s">
        <v>33</v>
      </c>
      <c r="O248" s="19" t="s">
        <v>43</v>
      </c>
      <c r="Q248" s="20">
        <f t="shared" si="33"/>
        <v>8</v>
      </c>
      <c r="R248" s="20">
        <f t="shared" si="34"/>
        <v>9</v>
      </c>
      <c r="S248" s="20">
        <f t="shared" si="35"/>
        <v>18</v>
      </c>
      <c r="T248" s="20">
        <f t="shared" si="36"/>
        <v>6</v>
      </c>
      <c r="U248" s="20">
        <f t="shared" si="37"/>
        <v>9</v>
      </c>
      <c r="W248" s="20" t="str">
        <f t="shared" si="38"/>
        <v>K</v>
      </c>
      <c r="X248" s="20" t="str">
        <f t="shared" si="39"/>
        <v>Q</v>
      </c>
      <c r="Y248" s="20" t="str">
        <f t="shared" si="40"/>
        <v>JG</v>
      </c>
      <c r="Z248" s="20" t="str">
        <f t="shared" si="41"/>
        <v>M4</v>
      </c>
      <c r="AA248" s="20" t="str">
        <f t="shared" si="42"/>
        <v>Q</v>
      </c>
    </row>
    <row r="249" spans="10:27" ht="16.5">
      <c r="J249" s="16">
        <v>245</v>
      </c>
      <c r="K249" s="19" t="s">
        <v>36</v>
      </c>
      <c r="L249" s="19" t="s">
        <v>42</v>
      </c>
      <c r="M249" s="19" t="s">
        <v>141</v>
      </c>
      <c r="N249" s="19" t="s">
        <v>42</v>
      </c>
      <c r="O249" s="19" t="s">
        <v>42</v>
      </c>
      <c r="Q249" s="20">
        <f t="shared" si="33"/>
        <v>4</v>
      </c>
      <c r="R249" s="20">
        <f t="shared" si="34"/>
        <v>8</v>
      </c>
      <c r="S249" s="20">
        <f t="shared" si="35"/>
        <v>6</v>
      </c>
      <c r="T249" s="20">
        <f t="shared" si="36"/>
        <v>8</v>
      </c>
      <c r="U249" s="20">
        <f t="shared" si="37"/>
        <v>8</v>
      </c>
      <c r="W249" s="20" t="str">
        <f t="shared" si="38"/>
        <v>M2</v>
      </c>
      <c r="X249" s="20" t="str">
        <f t="shared" si="39"/>
        <v>K</v>
      </c>
      <c r="Y249" s="20" t="str">
        <f t="shared" si="40"/>
        <v>M4</v>
      </c>
      <c r="Z249" s="20" t="str">
        <f t="shared" si="41"/>
        <v>K</v>
      </c>
      <c r="AA249" s="20" t="str">
        <f t="shared" si="42"/>
        <v>K</v>
      </c>
    </row>
    <row r="250" spans="10:27" ht="16.5">
      <c r="J250" s="16">
        <v>246</v>
      </c>
      <c r="K250" s="19" t="s">
        <v>42</v>
      </c>
      <c r="L250" s="19" t="s">
        <v>74</v>
      </c>
      <c r="M250" s="19" t="s">
        <v>138</v>
      </c>
      <c r="N250" s="19" t="s">
        <v>43</v>
      </c>
      <c r="O250" s="19" t="s">
        <v>44</v>
      </c>
      <c r="Q250" s="20">
        <f t="shared" si="33"/>
        <v>8</v>
      </c>
      <c r="R250" s="20">
        <f t="shared" si="34"/>
        <v>16</v>
      </c>
      <c r="S250" s="20">
        <f t="shared" si="35"/>
        <v>8</v>
      </c>
      <c r="T250" s="20">
        <f t="shared" si="36"/>
        <v>9</v>
      </c>
      <c r="U250" s="20">
        <f t="shared" si="37"/>
        <v>10</v>
      </c>
      <c r="W250" s="20" t="str">
        <f t="shared" si="38"/>
        <v>K</v>
      </c>
      <c r="X250" s="20" t="str">
        <f t="shared" si="39"/>
        <v>KG</v>
      </c>
      <c r="Y250" s="20" t="str">
        <f t="shared" si="40"/>
        <v>K</v>
      </c>
      <c r="Z250" s="20" t="str">
        <f t="shared" si="41"/>
        <v>Q</v>
      </c>
      <c r="AA250" s="20" t="str">
        <f t="shared" si="42"/>
        <v>J</v>
      </c>
    </row>
    <row r="251" spans="10:27" ht="16.5">
      <c r="J251" s="29">
        <v>247</v>
      </c>
      <c r="K251" s="19" t="s">
        <v>33</v>
      </c>
      <c r="L251" s="19" t="s">
        <v>41</v>
      </c>
      <c r="M251" s="19" t="s">
        <v>41</v>
      </c>
      <c r="N251" s="19" t="s">
        <v>74</v>
      </c>
      <c r="O251" s="19" t="s">
        <v>42</v>
      </c>
      <c r="Q251" s="20">
        <f t="shared" si="33"/>
        <v>6</v>
      </c>
      <c r="R251" s="20">
        <f t="shared" si="34"/>
        <v>7</v>
      </c>
      <c r="S251" s="20">
        <f t="shared" si="35"/>
        <v>7</v>
      </c>
      <c r="T251" s="20">
        <f t="shared" si="36"/>
        <v>16</v>
      </c>
      <c r="U251" s="20">
        <f t="shared" si="37"/>
        <v>8</v>
      </c>
      <c r="W251" s="20" t="str">
        <f t="shared" si="38"/>
        <v>M4</v>
      </c>
      <c r="X251" s="20" t="str">
        <f t="shared" si="39"/>
        <v>A</v>
      </c>
      <c r="Y251" s="20" t="str">
        <f t="shared" si="40"/>
        <v>A</v>
      </c>
      <c r="Z251" s="20" t="str">
        <f t="shared" si="41"/>
        <v>KG</v>
      </c>
      <c r="AA251" s="20" t="str">
        <f t="shared" si="42"/>
        <v>K</v>
      </c>
    </row>
    <row r="252" spans="10:27" ht="16.5">
      <c r="J252" s="29">
        <v>248</v>
      </c>
      <c r="K252" s="19" t="s">
        <v>42</v>
      </c>
      <c r="L252" s="19" t="s">
        <v>70</v>
      </c>
      <c r="M252" s="19" t="s">
        <v>32</v>
      </c>
      <c r="N252" s="19" t="s">
        <v>35</v>
      </c>
      <c r="O252" s="19" t="s">
        <v>41</v>
      </c>
      <c r="Q252" s="20">
        <f t="shared" si="33"/>
        <v>8</v>
      </c>
      <c r="R252" s="20">
        <f t="shared" si="34"/>
        <v>14</v>
      </c>
      <c r="S252" s="20">
        <f t="shared" si="35"/>
        <v>5</v>
      </c>
      <c r="T252" s="20">
        <f t="shared" si="36"/>
        <v>3</v>
      </c>
      <c r="U252" s="20">
        <f t="shared" si="37"/>
        <v>7</v>
      </c>
      <c r="W252" s="20" t="str">
        <f t="shared" si="38"/>
        <v>K</v>
      </c>
      <c r="X252" s="20" t="str">
        <f t="shared" si="39"/>
        <v>M4G</v>
      </c>
      <c r="Y252" s="20" t="str">
        <f t="shared" si="40"/>
        <v>M3</v>
      </c>
      <c r="Z252" s="20" t="str">
        <f t="shared" si="41"/>
        <v>M1</v>
      </c>
      <c r="AA252" s="20" t="str">
        <f t="shared" si="42"/>
        <v>A</v>
      </c>
    </row>
    <row r="253" spans="10:27" ht="16.5">
      <c r="J253" s="29">
        <v>249</v>
      </c>
      <c r="K253" s="19" t="s">
        <v>43</v>
      </c>
      <c r="L253" s="19" t="s">
        <v>36</v>
      </c>
      <c r="M253" s="19" t="s">
        <v>68</v>
      </c>
      <c r="N253" s="19" t="s">
        <v>36</v>
      </c>
      <c r="O253" s="19" t="s">
        <v>42</v>
      </c>
      <c r="Q253" s="20">
        <f t="shared" si="33"/>
        <v>9</v>
      </c>
      <c r="R253" s="20">
        <f t="shared" si="34"/>
        <v>4</v>
      </c>
      <c r="S253" s="20">
        <f t="shared" si="35"/>
        <v>13</v>
      </c>
      <c r="T253" s="20">
        <f t="shared" si="36"/>
        <v>4</v>
      </c>
      <c r="U253" s="20">
        <f t="shared" si="37"/>
        <v>8</v>
      </c>
      <c r="W253" s="20" t="str">
        <f t="shared" si="38"/>
        <v>Q</v>
      </c>
      <c r="X253" s="20" t="str">
        <f t="shared" si="39"/>
        <v>M2</v>
      </c>
      <c r="Y253" s="20" t="str">
        <f t="shared" si="40"/>
        <v>M3G</v>
      </c>
      <c r="Z253" s="20" t="str">
        <f t="shared" si="41"/>
        <v>M2</v>
      </c>
      <c r="AA253" s="20" t="str">
        <f t="shared" si="42"/>
        <v>K</v>
      </c>
    </row>
    <row r="254" spans="10:27" ht="16.5">
      <c r="J254" s="16">
        <v>250</v>
      </c>
      <c r="K254" s="19" t="s">
        <v>43</v>
      </c>
      <c r="L254" s="19" t="s">
        <v>142</v>
      </c>
      <c r="M254" s="19" t="s">
        <v>143</v>
      </c>
      <c r="N254" s="19" t="s">
        <v>42</v>
      </c>
      <c r="O254" s="19" t="s">
        <v>32</v>
      </c>
      <c r="Q254" s="20">
        <f t="shared" si="33"/>
        <v>9</v>
      </c>
      <c r="R254" s="20">
        <f t="shared" si="34"/>
        <v>5</v>
      </c>
      <c r="S254" s="20">
        <f t="shared" si="35"/>
        <v>4</v>
      </c>
      <c r="T254" s="20">
        <f t="shared" si="36"/>
        <v>8</v>
      </c>
      <c r="U254" s="20">
        <f t="shared" si="37"/>
        <v>5</v>
      </c>
      <c r="W254" s="20" t="str">
        <f t="shared" si="38"/>
        <v>Q</v>
      </c>
      <c r="X254" s="20" t="str">
        <f t="shared" si="39"/>
        <v>M3</v>
      </c>
      <c r="Y254" s="20" t="str">
        <f t="shared" si="40"/>
        <v>M2</v>
      </c>
      <c r="Z254" s="20" t="str">
        <f t="shared" si="41"/>
        <v>K</v>
      </c>
      <c r="AA254" s="20" t="str">
        <f t="shared" si="42"/>
        <v>M3</v>
      </c>
    </row>
    <row r="255" spans="10:27" ht="16.5">
      <c r="J255" s="16">
        <v>251</v>
      </c>
      <c r="K255" s="19" t="s">
        <v>33</v>
      </c>
      <c r="L255" s="19" t="s">
        <v>41</v>
      </c>
      <c r="M255" s="19" t="s">
        <v>138</v>
      </c>
      <c r="N255" s="19" t="s">
        <v>32</v>
      </c>
      <c r="O255" s="19" t="s">
        <v>33</v>
      </c>
      <c r="Q255" s="20">
        <f t="shared" si="33"/>
        <v>6</v>
      </c>
      <c r="R255" s="20">
        <f t="shared" si="34"/>
        <v>7</v>
      </c>
      <c r="S255" s="20">
        <f t="shared" si="35"/>
        <v>8</v>
      </c>
      <c r="T255" s="20">
        <f t="shared" si="36"/>
        <v>5</v>
      </c>
      <c r="U255" s="20">
        <f t="shared" si="37"/>
        <v>6</v>
      </c>
      <c r="W255" s="20" t="str">
        <f t="shared" si="38"/>
        <v>M4</v>
      </c>
      <c r="X255" s="20" t="str">
        <f t="shared" si="39"/>
        <v>A</v>
      </c>
      <c r="Y255" s="20" t="str">
        <f t="shared" si="40"/>
        <v>K</v>
      </c>
      <c r="Z255" s="20" t="str">
        <f t="shared" si="41"/>
        <v>M3</v>
      </c>
      <c r="AA255" s="20" t="str">
        <f t="shared" si="42"/>
        <v>M4</v>
      </c>
    </row>
    <row r="256" spans="10:27" ht="16.5">
      <c r="J256" s="29">
        <v>252</v>
      </c>
      <c r="K256" s="19" t="s">
        <v>137</v>
      </c>
      <c r="L256" s="19" t="s">
        <v>44</v>
      </c>
      <c r="M256" s="19" t="s">
        <v>138</v>
      </c>
      <c r="N256" s="19" t="s">
        <v>33</v>
      </c>
      <c r="O256" s="19" t="s">
        <v>42</v>
      </c>
      <c r="Q256" s="20">
        <f t="shared" si="33"/>
        <v>7</v>
      </c>
      <c r="R256" s="20">
        <f t="shared" si="34"/>
        <v>10</v>
      </c>
      <c r="S256" s="20">
        <f t="shared" si="35"/>
        <v>8</v>
      </c>
      <c r="T256" s="20">
        <f t="shared" si="36"/>
        <v>6</v>
      </c>
      <c r="U256" s="20">
        <f t="shared" si="37"/>
        <v>8</v>
      </c>
      <c r="W256" s="20" t="str">
        <f t="shared" si="38"/>
        <v>A</v>
      </c>
      <c r="X256" s="20" t="str">
        <f t="shared" si="39"/>
        <v>J</v>
      </c>
      <c r="Y256" s="20" t="str">
        <f t="shared" si="40"/>
        <v>K</v>
      </c>
      <c r="Z256" s="20" t="str">
        <f t="shared" si="41"/>
        <v>M4</v>
      </c>
      <c r="AA256" s="20" t="str">
        <f t="shared" si="42"/>
        <v>K</v>
      </c>
    </row>
    <row r="257" spans="10:27" ht="16.5">
      <c r="J257" s="29">
        <v>253</v>
      </c>
      <c r="K257" s="19" t="s">
        <v>42</v>
      </c>
      <c r="L257" s="19" t="s">
        <v>36</v>
      </c>
      <c r="M257" s="19" t="s">
        <v>141</v>
      </c>
      <c r="N257" s="19" t="s">
        <v>35</v>
      </c>
      <c r="O257" s="19" t="s">
        <v>42</v>
      </c>
      <c r="Q257" s="20">
        <f t="shared" si="33"/>
        <v>8</v>
      </c>
      <c r="R257" s="20">
        <f t="shared" si="34"/>
        <v>4</v>
      </c>
      <c r="S257" s="20">
        <f t="shared" si="35"/>
        <v>6</v>
      </c>
      <c r="T257" s="20">
        <f t="shared" si="36"/>
        <v>3</v>
      </c>
      <c r="U257" s="20">
        <f t="shared" si="37"/>
        <v>8</v>
      </c>
      <c r="W257" s="20" t="str">
        <f t="shared" si="38"/>
        <v>K</v>
      </c>
      <c r="X257" s="20" t="str">
        <f t="shared" si="39"/>
        <v>M2</v>
      </c>
      <c r="Y257" s="20" t="str">
        <f t="shared" si="40"/>
        <v>M4</v>
      </c>
      <c r="Z257" s="20" t="str">
        <f t="shared" si="41"/>
        <v>M1</v>
      </c>
      <c r="AA257" s="20" t="str">
        <f t="shared" si="42"/>
        <v>K</v>
      </c>
    </row>
    <row r="258" spans="10:27" ht="16.5">
      <c r="J258" s="29">
        <v>254</v>
      </c>
      <c r="K258" s="19" t="s">
        <v>43</v>
      </c>
      <c r="L258" s="19" t="s">
        <v>44</v>
      </c>
      <c r="M258" s="19" t="s">
        <v>72</v>
      </c>
      <c r="N258" s="19" t="s">
        <v>43</v>
      </c>
      <c r="O258" s="19" t="s">
        <v>44</v>
      </c>
      <c r="Q258" s="20">
        <f t="shared" si="33"/>
        <v>9</v>
      </c>
      <c r="R258" s="20">
        <f t="shared" si="34"/>
        <v>10</v>
      </c>
      <c r="S258" s="20">
        <f t="shared" si="35"/>
        <v>15</v>
      </c>
      <c r="T258" s="20">
        <f t="shared" si="36"/>
        <v>9</v>
      </c>
      <c r="U258" s="20">
        <f t="shared" si="37"/>
        <v>10</v>
      </c>
      <c r="W258" s="20" t="str">
        <f t="shared" si="38"/>
        <v>Q</v>
      </c>
      <c r="X258" s="20" t="str">
        <f t="shared" si="39"/>
        <v>J</v>
      </c>
      <c r="Y258" s="20" t="str">
        <f t="shared" si="40"/>
        <v>AG</v>
      </c>
      <c r="Z258" s="20" t="str">
        <f t="shared" si="41"/>
        <v>Q</v>
      </c>
      <c r="AA258" s="20" t="str">
        <f t="shared" si="42"/>
        <v>J</v>
      </c>
    </row>
    <row r="259" spans="10:27" ht="16.5">
      <c r="J259" s="16">
        <v>255</v>
      </c>
      <c r="K259" s="19" t="s">
        <v>43</v>
      </c>
      <c r="L259" s="19" t="s">
        <v>78</v>
      </c>
      <c r="M259" s="19" t="s">
        <v>41</v>
      </c>
      <c r="N259" s="19" t="s">
        <v>65</v>
      </c>
      <c r="O259" s="19" t="s">
        <v>44</v>
      </c>
      <c r="Q259" s="20">
        <f t="shared" si="33"/>
        <v>9</v>
      </c>
      <c r="R259" s="20">
        <f t="shared" si="34"/>
        <v>18</v>
      </c>
      <c r="S259" s="20">
        <f t="shared" si="35"/>
        <v>7</v>
      </c>
      <c r="T259" s="20">
        <f t="shared" si="36"/>
        <v>12</v>
      </c>
      <c r="U259" s="20">
        <f t="shared" si="37"/>
        <v>10</v>
      </c>
      <c r="W259" s="20" t="str">
        <f t="shared" si="38"/>
        <v>Q</v>
      </c>
      <c r="X259" s="20" t="str">
        <f t="shared" si="39"/>
        <v>JG</v>
      </c>
      <c r="Y259" s="20" t="str">
        <f t="shared" si="40"/>
        <v>A</v>
      </c>
      <c r="Z259" s="20" t="str">
        <f t="shared" si="41"/>
        <v>M2G</v>
      </c>
      <c r="AA259" s="20" t="str">
        <f t="shared" si="42"/>
        <v>J</v>
      </c>
    </row>
    <row r="260" spans="10:27" ht="16.5">
      <c r="J260" s="16">
        <v>256</v>
      </c>
      <c r="K260" s="19" t="s">
        <v>33</v>
      </c>
      <c r="L260" s="19" t="s">
        <v>44</v>
      </c>
      <c r="M260" s="19" t="s">
        <v>138</v>
      </c>
      <c r="N260" s="19" t="s">
        <v>35</v>
      </c>
      <c r="O260" s="19" t="s">
        <v>35</v>
      </c>
      <c r="Q260" s="20">
        <f t="shared" si="33"/>
        <v>6</v>
      </c>
      <c r="R260" s="20">
        <f t="shared" si="34"/>
        <v>10</v>
      </c>
      <c r="S260" s="20">
        <f t="shared" si="35"/>
        <v>8</v>
      </c>
      <c r="T260" s="20">
        <f t="shared" si="36"/>
        <v>3</v>
      </c>
      <c r="U260" s="20">
        <f t="shared" si="37"/>
        <v>3</v>
      </c>
      <c r="W260" s="20" t="str">
        <f t="shared" si="38"/>
        <v>M4</v>
      </c>
      <c r="X260" s="20" t="str">
        <f t="shared" si="39"/>
        <v>J</v>
      </c>
      <c r="Y260" s="20" t="str">
        <f t="shared" si="40"/>
        <v>K</v>
      </c>
      <c r="Z260" s="20" t="str">
        <f t="shared" si="41"/>
        <v>M1</v>
      </c>
      <c r="AA260" s="20" t="str">
        <f t="shared" si="42"/>
        <v>M1</v>
      </c>
    </row>
    <row r="261" spans="10:27" ht="16.5">
      <c r="J261" s="29">
        <v>257</v>
      </c>
      <c r="K261" s="19" t="s">
        <v>44</v>
      </c>
      <c r="L261" s="19" t="s">
        <v>139</v>
      </c>
      <c r="M261" s="19" t="s">
        <v>141</v>
      </c>
      <c r="N261" s="19" t="s">
        <v>42</v>
      </c>
      <c r="O261" s="19" t="s">
        <v>44</v>
      </c>
      <c r="Q261" s="20">
        <f t="shared" ref="Q261:Q324" si="43">IF(K261="","",VLOOKUP(K261,$A:$H,8,FALSE))</f>
        <v>10</v>
      </c>
      <c r="R261" s="20">
        <f t="shared" ref="R261:R324" si="44">IF(L261="","",VLOOKUP(L261,$A:$H,8,FALSE))</f>
        <v>9</v>
      </c>
      <c r="S261" s="20">
        <f t="shared" ref="S261:S324" si="45">IF(M261="","",VLOOKUP(M261,$A:$H,8,FALSE))</f>
        <v>6</v>
      </c>
      <c r="T261" s="20">
        <f t="shared" ref="T261:T324" si="46">IF(N261="","",VLOOKUP(N261,$A:$H,8,FALSE))</f>
        <v>8</v>
      </c>
      <c r="U261" s="20">
        <f t="shared" ref="U261:U324" si="47">IF(O261="","",VLOOKUP(O261,$A:$H,8,FALSE))</f>
        <v>10</v>
      </c>
      <c r="W261" s="20" t="str">
        <f t="shared" ref="W261:W324" si="48">IF(K261="","",VLOOKUP(K261,$A:$H,2,FALSE))</f>
        <v>J</v>
      </c>
      <c r="X261" s="20" t="str">
        <f t="shared" ref="X261:X324" si="49">IF(L261="","",VLOOKUP(L261,$A:$H,2,FALSE))</f>
        <v>Q</v>
      </c>
      <c r="Y261" s="20" t="str">
        <f t="shared" ref="Y261:Y324" si="50">IF(M261="","",VLOOKUP(M261,$A:$H,2,FALSE))</f>
        <v>M4</v>
      </c>
      <c r="Z261" s="20" t="str">
        <f t="shared" ref="Z261:Z324" si="51">IF(N261="","",VLOOKUP(N261,$A:$H,2,FALSE))</f>
        <v>K</v>
      </c>
      <c r="AA261" s="20" t="str">
        <f t="shared" ref="AA261:AA324" si="52">IF(O261="","",VLOOKUP(O261,$A:$H,2,FALSE))</f>
        <v>J</v>
      </c>
    </row>
    <row r="262" spans="10:27" ht="16.5">
      <c r="J262" s="29">
        <v>258</v>
      </c>
      <c r="K262" s="19" t="s">
        <v>34</v>
      </c>
      <c r="L262" s="19" t="s">
        <v>74</v>
      </c>
      <c r="M262" s="19" t="s">
        <v>76</v>
      </c>
      <c r="N262" s="19" t="s">
        <v>73</v>
      </c>
      <c r="O262" s="19" t="s">
        <v>42</v>
      </c>
      <c r="Q262" s="20">
        <f t="shared" si="43"/>
        <v>2</v>
      </c>
      <c r="R262" s="20">
        <f t="shared" si="44"/>
        <v>16</v>
      </c>
      <c r="S262" s="20">
        <f t="shared" si="45"/>
        <v>17</v>
      </c>
      <c r="T262" s="20">
        <f t="shared" si="46"/>
        <v>16</v>
      </c>
      <c r="U262" s="20">
        <f t="shared" si="47"/>
        <v>8</v>
      </c>
      <c r="W262" s="20" t="str">
        <f t="shared" si="48"/>
        <v>Scatter</v>
      </c>
      <c r="X262" s="20" t="str">
        <f t="shared" si="49"/>
        <v>KG</v>
      </c>
      <c r="Y262" s="20" t="str">
        <f t="shared" si="50"/>
        <v>QG</v>
      </c>
      <c r="Z262" s="20" t="str">
        <f t="shared" si="51"/>
        <v>KG</v>
      </c>
      <c r="AA262" s="20" t="str">
        <f t="shared" si="52"/>
        <v>K</v>
      </c>
    </row>
    <row r="263" spans="10:27" ht="16.5">
      <c r="J263" s="29">
        <v>259</v>
      </c>
      <c r="K263" s="19" t="s">
        <v>44</v>
      </c>
      <c r="L263" s="19" t="s">
        <v>42</v>
      </c>
      <c r="M263" s="19" t="s">
        <v>138</v>
      </c>
      <c r="N263" s="19" t="s">
        <v>33</v>
      </c>
      <c r="O263" s="19" t="s">
        <v>43</v>
      </c>
      <c r="Q263" s="20">
        <f t="shared" si="43"/>
        <v>10</v>
      </c>
      <c r="R263" s="20">
        <f t="shared" si="44"/>
        <v>8</v>
      </c>
      <c r="S263" s="20">
        <f t="shared" si="45"/>
        <v>8</v>
      </c>
      <c r="T263" s="20">
        <f t="shared" si="46"/>
        <v>6</v>
      </c>
      <c r="U263" s="20">
        <f t="shared" si="47"/>
        <v>9</v>
      </c>
      <c r="W263" s="20" t="str">
        <f t="shared" si="48"/>
        <v>J</v>
      </c>
      <c r="X263" s="20" t="str">
        <f t="shared" si="49"/>
        <v>K</v>
      </c>
      <c r="Y263" s="20" t="str">
        <f t="shared" si="50"/>
        <v>K</v>
      </c>
      <c r="Z263" s="20" t="str">
        <f t="shared" si="51"/>
        <v>M4</v>
      </c>
      <c r="AA263" s="20" t="str">
        <f t="shared" si="52"/>
        <v>Q</v>
      </c>
    </row>
    <row r="264" spans="10:27" ht="16.5">
      <c r="J264" s="16">
        <v>260</v>
      </c>
      <c r="K264" s="19" t="s">
        <v>139</v>
      </c>
      <c r="L264" s="19" t="s">
        <v>36</v>
      </c>
      <c r="M264" s="19" t="s">
        <v>41</v>
      </c>
      <c r="N264" s="19" t="s">
        <v>43</v>
      </c>
      <c r="O264" s="19" t="s">
        <v>32</v>
      </c>
      <c r="Q264" s="20">
        <f t="shared" si="43"/>
        <v>9</v>
      </c>
      <c r="R264" s="20">
        <f t="shared" si="44"/>
        <v>4</v>
      </c>
      <c r="S264" s="20">
        <f t="shared" si="45"/>
        <v>7</v>
      </c>
      <c r="T264" s="20">
        <f t="shared" si="46"/>
        <v>9</v>
      </c>
      <c r="U264" s="20">
        <f t="shared" si="47"/>
        <v>5</v>
      </c>
      <c r="W264" s="20" t="str">
        <f t="shared" si="48"/>
        <v>Q</v>
      </c>
      <c r="X264" s="20" t="str">
        <f t="shared" si="49"/>
        <v>M2</v>
      </c>
      <c r="Y264" s="20" t="str">
        <f t="shared" si="50"/>
        <v>A</v>
      </c>
      <c r="Z264" s="20" t="str">
        <f t="shared" si="51"/>
        <v>Q</v>
      </c>
      <c r="AA264" s="20" t="str">
        <f t="shared" si="52"/>
        <v>M3</v>
      </c>
    </row>
    <row r="265" spans="10:27" ht="16.5">
      <c r="J265" s="16">
        <v>261</v>
      </c>
      <c r="K265" s="19" t="s">
        <v>41</v>
      </c>
      <c r="L265" s="19" t="s">
        <v>36</v>
      </c>
      <c r="M265" s="19" t="s">
        <v>32</v>
      </c>
      <c r="N265" s="19" t="s">
        <v>78</v>
      </c>
      <c r="O265" s="19" t="s">
        <v>42</v>
      </c>
      <c r="Q265" s="20">
        <f t="shared" si="43"/>
        <v>7</v>
      </c>
      <c r="R265" s="20">
        <f t="shared" si="44"/>
        <v>4</v>
      </c>
      <c r="S265" s="20">
        <f t="shared" si="45"/>
        <v>5</v>
      </c>
      <c r="T265" s="20">
        <f t="shared" si="46"/>
        <v>18</v>
      </c>
      <c r="U265" s="20">
        <f t="shared" si="47"/>
        <v>8</v>
      </c>
      <c r="W265" s="20" t="str">
        <f t="shared" si="48"/>
        <v>A</v>
      </c>
      <c r="X265" s="20" t="str">
        <f t="shared" si="49"/>
        <v>M2</v>
      </c>
      <c r="Y265" s="20" t="str">
        <f t="shared" si="50"/>
        <v>M3</v>
      </c>
      <c r="Z265" s="20" t="str">
        <f t="shared" si="51"/>
        <v>JG</v>
      </c>
      <c r="AA265" s="20" t="str">
        <f t="shared" si="52"/>
        <v>K</v>
      </c>
    </row>
    <row r="266" spans="10:27" ht="16.5">
      <c r="J266" s="29">
        <v>262</v>
      </c>
      <c r="K266" s="19" t="s">
        <v>44</v>
      </c>
      <c r="L266" s="19" t="s">
        <v>42</v>
      </c>
      <c r="M266" s="19" t="s">
        <v>43</v>
      </c>
      <c r="N266" s="19" t="s">
        <v>44</v>
      </c>
      <c r="O266" s="19" t="s">
        <v>42</v>
      </c>
      <c r="Q266" s="20">
        <f t="shared" si="43"/>
        <v>10</v>
      </c>
      <c r="R266" s="20">
        <f t="shared" si="44"/>
        <v>8</v>
      </c>
      <c r="S266" s="20">
        <f t="shared" si="45"/>
        <v>9</v>
      </c>
      <c r="T266" s="20">
        <f t="shared" si="46"/>
        <v>10</v>
      </c>
      <c r="U266" s="20">
        <f t="shared" si="47"/>
        <v>8</v>
      </c>
      <c r="W266" s="20" t="str">
        <f t="shared" si="48"/>
        <v>J</v>
      </c>
      <c r="X266" s="20" t="str">
        <f t="shared" si="49"/>
        <v>K</v>
      </c>
      <c r="Y266" s="20" t="str">
        <f t="shared" si="50"/>
        <v>Q</v>
      </c>
      <c r="Z266" s="20" t="str">
        <f t="shared" si="51"/>
        <v>J</v>
      </c>
      <c r="AA266" s="20" t="str">
        <f t="shared" si="52"/>
        <v>K</v>
      </c>
    </row>
    <row r="267" spans="10:27" ht="16.5">
      <c r="J267" s="29">
        <v>263</v>
      </c>
      <c r="K267" s="19" t="s">
        <v>41</v>
      </c>
      <c r="L267" s="19" t="s">
        <v>71</v>
      </c>
      <c r="M267" s="19" t="s">
        <v>41</v>
      </c>
      <c r="N267" s="19" t="s">
        <v>32</v>
      </c>
      <c r="O267" s="19" t="s">
        <v>44</v>
      </c>
      <c r="Q267" s="20">
        <f t="shared" si="43"/>
        <v>7</v>
      </c>
      <c r="R267" s="20">
        <f t="shared" si="44"/>
        <v>15</v>
      </c>
      <c r="S267" s="20">
        <f t="shared" si="45"/>
        <v>7</v>
      </c>
      <c r="T267" s="20">
        <f t="shared" si="46"/>
        <v>5</v>
      </c>
      <c r="U267" s="20">
        <f t="shared" si="47"/>
        <v>10</v>
      </c>
      <c r="W267" s="20" t="str">
        <f t="shared" si="48"/>
        <v>A</v>
      </c>
      <c r="X267" s="20" t="str">
        <f t="shared" si="49"/>
        <v>AG</v>
      </c>
      <c r="Y267" s="20" t="str">
        <f t="shared" si="50"/>
        <v>A</v>
      </c>
      <c r="Z267" s="20" t="str">
        <f t="shared" si="51"/>
        <v>M3</v>
      </c>
      <c r="AA267" s="20" t="str">
        <f t="shared" si="52"/>
        <v>J</v>
      </c>
    </row>
    <row r="268" spans="10:27" ht="16.5">
      <c r="J268" s="29">
        <v>264</v>
      </c>
      <c r="K268" s="19" t="s">
        <v>32</v>
      </c>
      <c r="L268" s="19" t="s">
        <v>44</v>
      </c>
      <c r="M268" s="19" t="s">
        <v>74</v>
      </c>
      <c r="N268" s="19" t="s">
        <v>42</v>
      </c>
      <c r="O268" s="19" t="s">
        <v>44</v>
      </c>
      <c r="Q268" s="20">
        <f t="shared" si="43"/>
        <v>5</v>
      </c>
      <c r="R268" s="20">
        <f t="shared" si="44"/>
        <v>10</v>
      </c>
      <c r="S268" s="20">
        <f t="shared" si="45"/>
        <v>16</v>
      </c>
      <c r="T268" s="20">
        <f t="shared" si="46"/>
        <v>8</v>
      </c>
      <c r="U268" s="20">
        <f t="shared" si="47"/>
        <v>10</v>
      </c>
      <c r="W268" s="20" t="str">
        <f t="shared" si="48"/>
        <v>M3</v>
      </c>
      <c r="X268" s="20" t="str">
        <f t="shared" si="49"/>
        <v>J</v>
      </c>
      <c r="Y268" s="20" t="str">
        <f t="shared" si="50"/>
        <v>KG</v>
      </c>
      <c r="Z268" s="20" t="str">
        <f t="shared" si="51"/>
        <v>K</v>
      </c>
      <c r="AA268" s="20" t="str">
        <f t="shared" si="52"/>
        <v>J</v>
      </c>
    </row>
    <row r="269" spans="10:27" ht="16.5">
      <c r="J269" s="16">
        <v>265</v>
      </c>
      <c r="K269" s="19" t="s">
        <v>42</v>
      </c>
      <c r="L269" s="19" t="s">
        <v>36</v>
      </c>
      <c r="M269" s="19" t="s">
        <v>43</v>
      </c>
      <c r="N269" s="19" t="s">
        <v>43</v>
      </c>
      <c r="O269" s="19" t="s">
        <v>32</v>
      </c>
      <c r="Q269" s="20">
        <f t="shared" si="43"/>
        <v>8</v>
      </c>
      <c r="R269" s="20">
        <f t="shared" si="44"/>
        <v>4</v>
      </c>
      <c r="S269" s="20">
        <f t="shared" si="45"/>
        <v>9</v>
      </c>
      <c r="T269" s="20">
        <f t="shared" si="46"/>
        <v>9</v>
      </c>
      <c r="U269" s="20">
        <f t="shared" si="47"/>
        <v>5</v>
      </c>
      <c r="W269" s="20" t="str">
        <f t="shared" si="48"/>
        <v>K</v>
      </c>
      <c r="X269" s="20" t="str">
        <f t="shared" si="49"/>
        <v>M2</v>
      </c>
      <c r="Y269" s="20" t="str">
        <f t="shared" si="50"/>
        <v>Q</v>
      </c>
      <c r="Z269" s="20" t="str">
        <f t="shared" si="51"/>
        <v>Q</v>
      </c>
      <c r="AA269" s="20" t="str">
        <f t="shared" si="52"/>
        <v>M3</v>
      </c>
    </row>
    <row r="270" spans="10:27" ht="16.5">
      <c r="J270" s="16">
        <v>266</v>
      </c>
      <c r="K270" s="19" t="s">
        <v>32</v>
      </c>
      <c r="L270" s="19" t="s">
        <v>66</v>
      </c>
      <c r="M270" s="19" t="s">
        <v>41</v>
      </c>
      <c r="N270" s="19" t="s">
        <v>68</v>
      </c>
      <c r="O270" s="19" t="s">
        <v>32</v>
      </c>
      <c r="Q270" s="20">
        <f t="shared" si="43"/>
        <v>5</v>
      </c>
      <c r="R270" s="20">
        <f t="shared" si="44"/>
        <v>12</v>
      </c>
      <c r="S270" s="20">
        <f t="shared" si="45"/>
        <v>7</v>
      </c>
      <c r="T270" s="20">
        <f t="shared" si="46"/>
        <v>13</v>
      </c>
      <c r="U270" s="20">
        <f t="shared" si="47"/>
        <v>5</v>
      </c>
      <c r="W270" s="20" t="str">
        <f t="shared" si="48"/>
        <v>M3</v>
      </c>
      <c r="X270" s="20" t="str">
        <f t="shared" si="49"/>
        <v>M2G</v>
      </c>
      <c r="Y270" s="20" t="str">
        <f t="shared" si="50"/>
        <v>A</v>
      </c>
      <c r="Z270" s="20" t="str">
        <f t="shared" si="51"/>
        <v>M3G</v>
      </c>
      <c r="AA270" s="20" t="str">
        <f t="shared" si="52"/>
        <v>M3</v>
      </c>
    </row>
    <row r="271" spans="10:27" ht="16.5">
      <c r="J271" s="29">
        <v>267</v>
      </c>
      <c r="K271" s="19" t="s">
        <v>43</v>
      </c>
      <c r="L271" s="19" t="s">
        <v>42</v>
      </c>
      <c r="M271" s="19" t="s">
        <v>66</v>
      </c>
      <c r="N271" s="19" t="s">
        <v>42</v>
      </c>
      <c r="O271" s="19" t="s">
        <v>32</v>
      </c>
      <c r="Q271" s="20">
        <f t="shared" si="43"/>
        <v>9</v>
      </c>
      <c r="R271" s="20">
        <f t="shared" si="44"/>
        <v>8</v>
      </c>
      <c r="S271" s="20">
        <f t="shared" si="45"/>
        <v>12</v>
      </c>
      <c r="T271" s="20">
        <f t="shared" si="46"/>
        <v>8</v>
      </c>
      <c r="U271" s="20">
        <f t="shared" si="47"/>
        <v>5</v>
      </c>
      <c r="W271" s="20" t="str">
        <f t="shared" si="48"/>
        <v>Q</v>
      </c>
      <c r="X271" s="20" t="str">
        <f t="shared" si="49"/>
        <v>K</v>
      </c>
      <c r="Y271" s="20" t="str">
        <f t="shared" si="50"/>
        <v>M2G</v>
      </c>
      <c r="Z271" s="20" t="str">
        <f t="shared" si="51"/>
        <v>K</v>
      </c>
      <c r="AA271" s="20" t="str">
        <f t="shared" si="52"/>
        <v>M3</v>
      </c>
    </row>
    <row r="272" spans="10:27" ht="16.5">
      <c r="J272" s="29">
        <v>268</v>
      </c>
      <c r="K272" s="19" t="s">
        <v>43</v>
      </c>
      <c r="L272" s="19" t="s">
        <v>72</v>
      </c>
      <c r="M272" s="19" t="s">
        <v>138</v>
      </c>
      <c r="N272" s="19" t="s">
        <v>33</v>
      </c>
      <c r="O272" s="19" t="s">
        <v>44</v>
      </c>
      <c r="Q272" s="20">
        <f t="shared" si="43"/>
        <v>9</v>
      </c>
      <c r="R272" s="20">
        <f t="shared" si="44"/>
        <v>15</v>
      </c>
      <c r="S272" s="20">
        <f t="shared" si="45"/>
        <v>8</v>
      </c>
      <c r="T272" s="20">
        <f t="shared" si="46"/>
        <v>6</v>
      </c>
      <c r="U272" s="20">
        <f t="shared" si="47"/>
        <v>10</v>
      </c>
      <c r="W272" s="20" t="str">
        <f t="shared" si="48"/>
        <v>Q</v>
      </c>
      <c r="X272" s="20" t="str">
        <f t="shared" si="49"/>
        <v>AG</v>
      </c>
      <c r="Y272" s="20" t="str">
        <f t="shared" si="50"/>
        <v>K</v>
      </c>
      <c r="Z272" s="20" t="str">
        <f t="shared" si="51"/>
        <v>M4</v>
      </c>
      <c r="AA272" s="20" t="str">
        <f t="shared" si="52"/>
        <v>J</v>
      </c>
    </row>
    <row r="273" spans="10:27" ht="16.5">
      <c r="J273" s="29">
        <v>269</v>
      </c>
      <c r="K273" s="19" t="s">
        <v>32</v>
      </c>
      <c r="L273" s="19" t="s">
        <v>44</v>
      </c>
      <c r="M273" s="19" t="s">
        <v>43</v>
      </c>
      <c r="N273" s="19" t="s">
        <v>43</v>
      </c>
      <c r="O273" s="19" t="s">
        <v>41</v>
      </c>
      <c r="Q273" s="20">
        <f t="shared" si="43"/>
        <v>5</v>
      </c>
      <c r="R273" s="20">
        <f t="shared" si="44"/>
        <v>10</v>
      </c>
      <c r="S273" s="20">
        <f t="shared" si="45"/>
        <v>9</v>
      </c>
      <c r="T273" s="20">
        <f t="shared" si="46"/>
        <v>9</v>
      </c>
      <c r="U273" s="20">
        <f t="shared" si="47"/>
        <v>7</v>
      </c>
      <c r="W273" s="20" t="str">
        <f t="shared" si="48"/>
        <v>M3</v>
      </c>
      <c r="X273" s="20" t="str">
        <f t="shared" si="49"/>
        <v>J</v>
      </c>
      <c r="Y273" s="20" t="str">
        <f t="shared" si="50"/>
        <v>Q</v>
      </c>
      <c r="Z273" s="20" t="str">
        <f t="shared" si="51"/>
        <v>Q</v>
      </c>
      <c r="AA273" s="20" t="str">
        <f t="shared" si="52"/>
        <v>A</v>
      </c>
    </row>
    <row r="274" spans="10:27" ht="16.5">
      <c r="J274" s="16">
        <v>270</v>
      </c>
      <c r="K274" s="19" t="s">
        <v>35</v>
      </c>
      <c r="L274" s="19" t="s">
        <v>34</v>
      </c>
      <c r="M274" s="19" t="s">
        <v>32</v>
      </c>
      <c r="N274" s="19" t="s">
        <v>70</v>
      </c>
      <c r="O274" s="19" t="s">
        <v>41</v>
      </c>
      <c r="Q274" s="20">
        <f t="shared" si="43"/>
        <v>3</v>
      </c>
      <c r="R274" s="20">
        <f t="shared" si="44"/>
        <v>2</v>
      </c>
      <c r="S274" s="20">
        <f t="shared" si="45"/>
        <v>5</v>
      </c>
      <c r="T274" s="20">
        <f t="shared" si="46"/>
        <v>14</v>
      </c>
      <c r="U274" s="20">
        <f t="shared" si="47"/>
        <v>7</v>
      </c>
      <c r="W274" s="20" t="str">
        <f t="shared" si="48"/>
        <v>M1</v>
      </c>
      <c r="X274" s="20" t="str">
        <f t="shared" si="49"/>
        <v>Scatter</v>
      </c>
      <c r="Y274" s="20" t="str">
        <f t="shared" si="50"/>
        <v>M3</v>
      </c>
      <c r="Z274" s="20" t="str">
        <f t="shared" si="51"/>
        <v>M4G</v>
      </c>
      <c r="AA274" s="20" t="str">
        <f t="shared" si="52"/>
        <v>A</v>
      </c>
    </row>
    <row r="275" spans="10:27" ht="16.5">
      <c r="J275" s="16">
        <v>271</v>
      </c>
      <c r="K275" s="19" t="s">
        <v>42</v>
      </c>
      <c r="L275" s="19" t="s">
        <v>41</v>
      </c>
      <c r="M275" s="19" t="s">
        <v>32</v>
      </c>
      <c r="N275" s="19" t="s">
        <v>32</v>
      </c>
      <c r="O275" s="19" t="s">
        <v>41</v>
      </c>
      <c r="Q275" s="20">
        <f t="shared" si="43"/>
        <v>8</v>
      </c>
      <c r="R275" s="20">
        <f t="shared" si="44"/>
        <v>7</v>
      </c>
      <c r="S275" s="20">
        <f t="shared" si="45"/>
        <v>5</v>
      </c>
      <c r="T275" s="20">
        <f t="shared" si="46"/>
        <v>5</v>
      </c>
      <c r="U275" s="20">
        <f t="shared" si="47"/>
        <v>7</v>
      </c>
      <c r="W275" s="20" t="str">
        <f t="shared" si="48"/>
        <v>K</v>
      </c>
      <c r="X275" s="20" t="str">
        <f t="shared" si="49"/>
        <v>A</v>
      </c>
      <c r="Y275" s="20" t="str">
        <f t="shared" si="50"/>
        <v>M3</v>
      </c>
      <c r="Z275" s="20" t="str">
        <f t="shared" si="51"/>
        <v>M3</v>
      </c>
      <c r="AA275" s="20" t="str">
        <f t="shared" si="52"/>
        <v>A</v>
      </c>
    </row>
    <row r="276" spans="10:27" ht="16.5">
      <c r="J276" s="29">
        <v>272</v>
      </c>
      <c r="K276" s="19" t="s">
        <v>44</v>
      </c>
      <c r="L276" s="19" t="s">
        <v>78</v>
      </c>
      <c r="M276" s="19" t="s">
        <v>41</v>
      </c>
      <c r="N276" s="19" t="s">
        <v>76</v>
      </c>
      <c r="O276" s="19" t="s">
        <v>44</v>
      </c>
      <c r="Q276" s="20">
        <f t="shared" si="43"/>
        <v>10</v>
      </c>
      <c r="R276" s="20">
        <f t="shared" si="44"/>
        <v>18</v>
      </c>
      <c r="S276" s="20">
        <f t="shared" si="45"/>
        <v>7</v>
      </c>
      <c r="T276" s="20">
        <f t="shared" si="46"/>
        <v>17</v>
      </c>
      <c r="U276" s="20">
        <f t="shared" si="47"/>
        <v>10</v>
      </c>
      <c r="W276" s="20" t="str">
        <f t="shared" si="48"/>
        <v>J</v>
      </c>
      <c r="X276" s="20" t="str">
        <f t="shared" si="49"/>
        <v>JG</v>
      </c>
      <c r="Y276" s="20" t="str">
        <f t="shared" si="50"/>
        <v>A</v>
      </c>
      <c r="Z276" s="20" t="str">
        <f t="shared" si="51"/>
        <v>QG</v>
      </c>
      <c r="AA276" s="20" t="str">
        <f t="shared" si="52"/>
        <v>J</v>
      </c>
    </row>
    <row r="277" spans="10:27" ht="16.5">
      <c r="J277" s="29">
        <v>273</v>
      </c>
      <c r="K277" s="19" t="s">
        <v>35</v>
      </c>
      <c r="L277" s="19" t="s">
        <v>33</v>
      </c>
      <c r="M277" s="19" t="s">
        <v>64</v>
      </c>
      <c r="N277" s="19" t="s">
        <v>43</v>
      </c>
      <c r="O277" s="19" t="s">
        <v>35</v>
      </c>
      <c r="Q277" s="20">
        <f t="shared" si="43"/>
        <v>3</v>
      </c>
      <c r="R277" s="20">
        <f t="shared" si="44"/>
        <v>6</v>
      </c>
      <c r="S277" s="20">
        <f t="shared" si="45"/>
        <v>11</v>
      </c>
      <c r="T277" s="20">
        <f t="shared" si="46"/>
        <v>9</v>
      </c>
      <c r="U277" s="20">
        <f t="shared" si="47"/>
        <v>3</v>
      </c>
      <c r="W277" s="20" t="str">
        <f t="shared" si="48"/>
        <v>M1</v>
      </c>
      <c r="X277" s="20" t="str">
        <f t="shared" si="49"/>
        <v>M4</v>
      </c>
      <c r="Y277" s="20" t="str">
        <f t="shared" si="50"/>
        <v>M1G</v>
      </c>
      <c r="Z277" s="20" t="str">
        <f t="shared" si="51"/>
        <v>Q</v>
      </c>
      <c r="AA277" s="20" t="str">
        <f t="shared" si="52"/>
        <v>M1</v>
      </c>
    </row>
    <row r="278" spans="10:27" ht="16.5">
      <c r="J278" s="29">
        <v>274</v>
      </c>
      <c r="K278" s="19" t="s">
        <v>137</v>
      </c>
      <c r="L278" s="19" t="s">
        <v>142</v>
      </c>
      <c r="M278" s="19" t="s">
        <v>138</v>
      </c>
      <c r="N278" s="19" t="s">
        <v>35</v>
      </c>
      <c r="O278" s="19" t="s">
        <v>32</v>
      </c>
      <c r="Q278" s="20">
        <f t="shared" si="43"/>
        <v>7</v>
      </c>
      <c r="R278" s="20">
        <f t="shared" si="44"/>
        <v>5</v>
      </c>
      <c r="S278" s="20">
        <f t="shared" si="45"/>
        <v>8</v>
      </c>
      <c r="T278" s="20">
        <f t="shared" si="46"/>
        <v>3</v>
      </c>
      <c r="U278" s="20">
        <f t="shared" si="47"/>
        <v>5</v>
      </c>
      <c r="W278" s="20" t="str">
        <f t="shared" si="48"/>
        <v>A</v>
      </c>
      <c r="X278" s="20" t="str">
        <f t="shared" si="49"/>
        <v>M3</v>
      </c>
      <c r="Y278" s="20" t="str">
        <f t="shared" si="50"/>
        <v>K</v>
      </c>
      <c r="Z278" s="20" t="str">
        <f t="shared" si="51"/>
        <v>M1</v>
      </c>
      <c r="AA278" s="20" t="str">
        <f t="shared" si="52"/>
        <v>M3</v>
      </c>
    </row>
    <row r="279" spans="10:27" ht="16.5">
      <c r="J279" s="16">
        <v>275</v>
      </c>
      <c r="K279" s="19" t="s">
        <v>33</v>
      </c>
      <c r="L279" s="19" t="s">
        <v>41</v>
      </c>
      <c r="M279" s="19" t="s">
        <v>143</v>
      </c>
      <c r="N279" s="19" t="s">
        <v>33</v>
      </c>
      <c r="O279" s="19" t="s">
        <v>32</v>
      </c>
      <c r="Q279" s="20">
        <f t="shared" si="43"/>
        <v>6</v>
      </c>
      <c r="R279" s="20">
        <f t="shared" si="44"/>
        <v>7</v>
      </c>
      <c r="S279" s="20">
        <f t="shared" si="45"/>
        <v>4</v>
      </c>
      <c r="T279" s="20">
        <f t="shared" si="46"/>
        <v>6</v>
      </c>
      <c r="U279" s="20">
        <f t="shared" si="47"/>
        <v>5</v>
      </c>
      <c r="W279" s="20" t="str">
        <f t="shared" si="48"/>
        <v>M4</v>
      </c>
      <c r="X279" s="20" t="str">
        <f t="shared" si="49"/>
        <v>A</v>
      </c>
      <c r="Y279" s="20" t="str">
        <f t="shared" si="50"/>
        <v>M2</v>
      </c>
      <c r="Z279" s="20" t="str">
        <f t="shared" si="51"/>
        <v>M4</v>
      </c>
      <c r="AA279" s="20" t="str">
        <f t="shared" si="52"/>
        <v>M3</v>
      </c>
    </row>
    <row r="280" spans="10:27" ht="16.5">
      <c r="J280" s="16">
        <v>276</v>
      </c>
      <c r="K280" s="19" t="s">
        <v>32</v>
      </c>
      <c r="L280" s="19" t="s">
        <v>78</v>
      </c>
      <c r="M280" s="19" t="s">
        <v>141</v>
      </c>
      <c r="N280" s="19" t="s">
        <v>43</v>
      </c>
      <c r="O280" s="19" t="s">
        <v>44</v>
      </c>
      <c r="Q280" s="20">
        <f t="shared" si="43"/>
        <v>5</v>
      </c>
      <c r="R280" s="20">
        <f t="shared" si="44"/>
        <v>18</v>
      </c>
      <c r="S280" s="20">
        <f t="shared" si="45"/>
        <v>6</v>
      </c>
      <c r="T280" s="20">
        <f t="shared" si="46"/>
        <v>9</v>
      </c>
      <c r="U280" s="20">
        <f t="shared" si="47"/>
        <v>10</v>
      </c>
      <c r="W280" s="20" t="str">
        <f t="shared" si="48"/>
        <v>M3</v>
      </c>
      <c r="X280" s="20" t="str">
        <f t="shared" si="49"/>
        <v>JG</v>
      </c>
      <c r="Y280" s="20" t="str">
        <f t="shared" si="50"/>
        <v>M4</v>
      </c>
      <c r="Z280" s="20" t="str">
        <f t="shared" si="51"/>
        <v>Q</v>
      </c>
      <c r="AA280" s="20" t="str">
        <f t="shared" si="52"/>
        <v>J</v>
      </c>
    </row>
    <row r="281" spans="10:27" ht="16.5">
      <c r="J281" s="29">
        <v>277</v>
      </c>
      <c r="K281" s="19" t="s">
        <v>36</v>
      </c>
      <c r="L281" s="19" t="s">
        <v>44</v>
      </c>
      <c r="M281" s="19" t="s">
        <v>35</v>
      </c>
      <c r="N281" s="19" t="s">
        <v>32</v>
      </c>
      <c r="O281" s="19" t="s">
        <v>42</v>
      </c>
      <c r="Q281" s="20">
        <f t="shared" si="43"/>
        <v>4</v>
      </c>
      <c r="R281" s="20">
        <f t="shared" si="44"/>
        <v>10</v>
      </c>
      <c r="S281" s="20">
        <f t="shared" si="45"/>
        <v>3</v>
      </c>
      <c r="T281" s="20">
        <f t="shared" si="46"/>
        <v>5</v>
      </c>
      <c r="U281" s="20">
        <f t="shared" si="47"/>
        <v>8</v>
      </c>
      <c r="W281" s="20" t="str">
        <f t="shared" si="48"/>
        <v>M2</v>
      </c>
      <c r="X281" s="20" t="str">
        <f t="shared" si="49"/>
        <v>J</v>
      </c>
      <c r="Y281" s="20" t="str">
        <f t="shared" si="50"/>
        <v>M1</v>
      </c>
      <c r="Z281" s="20" t="str">
        <f t="shared" si="51"/>
        <v>M3</v>
      </c>
      <c r="AA281" s="20" t="str">
        <f t="shared" si="52"/>
        <v>K</v>
      </c>
    </row>
    <row r="282" spans="10:27" ht="16.5">
      <c r="J282" s="29">
        <v>278</v>
      </c>
      <c r="K282" s="19" t="s">
        <v>41</v>
      </c>
      <c r="L282" s="19" t="s">
        <v>77</v>
      </c>
      <c r="M282" s="19" t="s">
        <v>138</v>
      </c>
      <c r="N282" s="19" t="s">
        <v>35</v>
      </c>
      <c r="O282" s="19" t="s">
        <v>41</v>
      </c>
      <c r="Q282" s="20">
        <f t="shared" si="43"/>
        <v>7</v>
      </c>
      <c r="R282" s="20">
        <f t="shared" si="44"/>
        <v>18</v>
      </c>
      <c r="S282" s="20">
        <f t="shared" si="45"/>
        <v>8</v>
      </c>
      <c r="T282" s="20">
        <f t="shared" si="46"/>
        <v>3</v>
      </c>
      <c r="U282" s="20">
        <f t="shared" si="47"/>
        <v>7</v>
      </c>
      <c r="W282" s="20" t="str">
        <f t="shared" si="48"/>
        <v>A</v>
      </c>
      <c r="X282" s="20" t="str">
        <f t="shared" si="49"/>
        <v>JG</v>
      </c>
      <c r="Y282" s="20" t="str">
        <f t="shared" si="50"/>
        <v>K</v>
      </c>
      <c r="Z282" s="20" t="str">
        <f t="shared" si="51"/>
        <v>M1</v>
      </c>
      <c r="AA282" s="20" t="str">
        <f t="shared" si="52"/>
        <v>A</v>
      </c>
    </row>
    <row r="283" spans="10:27" ht="16.5">
      <c r="J283" s="29">
        <v>279</v>
      </c>
      <c r="K283" s="19" t="s">
        <v>32</v>
      </c>
      <c r="L283" s="19" t="s">
        <v>34</v>
      </c>
      <c r="M283" s="19" t="s">
        <v>43</v>
      </c>
      <c r="N283" s="19" t="s">
        <v>44</v>
      </c>
      <c r="O283" s="19" t="s">
        <v>36</v>
      </c>
      <c r="Q283" s="20">
        <f t="shared" si="43"/>
        <v>5</v>
      </c>
      <c r="R283" s="20">
        <f t="shared" si="44"/>
        <v>2</v>
      </c>
      <c r="S283" s="20">
        <f t="shared" si="45"/>
        <v>9</v>
      </c>
      <c r="T283" s="20">
        <f t="shared" si="46"/>
        <v>10</v>
      </c>
      <c r="U283" s="20">
        <f t="shared" si="47"/>
        <v>4</v>
      </c>
      <c r="W283" s="20" t="str">
        <f t="shared" si="48"/>
        <v>M3</v>
      </c>
      <c r="X283" s="20" t="str">
        <f t="shared" si="49"/>
        <v>Scatter</v>
      </c>
      <c r="Y283" s="20" t="str">
        <f t="shared" si="50"/>
        <v>Q</v>
      </c>
      <c r="Z283" s="20" t="str">
        <f t="shared" si="51"/>
        <v>J</v>
      </c>
      <c r="AA283" s="20" t="str">
        <f t="shared" si="52"/>
        <v>M2</v>
      </c>
    </row>
    <row r="284" spans="10:27" ht="16.5">
      <c r="J284" s="16">
        <v>280</v>
      </c>
      <c r="K284" s="19" t="s">
        <v>44</v>
      </c>
      <c r="L284" s="19" t="s">
        <v>42</v>
      </c>
      <c r="M284" s="19" t="s">
        <v>75</v>
      </c>
      <c r="N284" s="19" t="s">
        <v>65</v>
      </c>
      <c r="O284" s="19" t="s">
        <v>43</v>
      </c>
      <c r="Q284" s="20">
        <f t="shared" si="43"/>
        <v>10</v>
      </c>
      <c r="R284" s="20">
        <f t="shared" si="44"/>
        <v>8</v>
      </c>
      <c r="S284" s="20">
        <f t="shared" si="45"/>
        <v>17</v>
      </c>
      <c r="T284" s="20">
        <f t="shared" si="46"/>
        <v>12</v>
      </c>
      <c r="U284" s="20">
        <f t="shared" si="47"/>
        <v>9</v>
      </c>
      <c r="W284" s="20" t="str">
        <f t="shared" si="48"/>
        <v>J</v>
      </c>
      <c r="X284" s="20" t="str">
        <f t="shared" si="49"/>
        <v>K</v>
      </c>
      <c r="Y284" s="20" t="str">
        <f t="shared" si="50"/>
        <v>QG</v>
      </c>
      <c r="Z284" s="20" t="str">
        <f t="shared" si="51"/>
        <v>M2G</v>
      </c>
      <c r="AA284" s="20" t="str">
        <f t="shared" si="52"/>
        <v>Q</v>
      </c>
    </row>
    <row r="285" spans="10:27" ht="16.5">
      <c r="J285" s="16">
        <v>281</v>
      </c>
      <c r="K285" s="19" t="s">
        <v>36</v>
      </c>
      <c r="L285" s="19" t="s">
        <v>139</v>
      </c>
      <c r="M285" s="19" t="s">
        <v>41</v>
      </c>
      <c r="N285" s="19" t="s">
        <v>44</v>
      </c>
      <c r="O285" s="19" t="s">
        <v>43</v>
      </c>
      <c r="Q285" s="20">
        <f t="shared" si="43"/>
        <v>4</v>
      </c>
      <c r="R285" s="20">
        <f t="shared" si="44"/>
        <v>9</v>
      </c>
      <c r="S285" s="20">
        <f t="shared" si="45"/>
        <v>7</v>
      </c>
      <c r="T285" s="20">
        <f t="shared" si="46"/>
        <v>10</v>
      </c>
      <c r="U285" s="20">
        <f t="shared" si="47"/>
        <v>9</v>
      </c>
      <c r="W285" s="20" t="str">
        <f t="shared" si="48"/>
        <v>M2</v>
      </c>
      <c r="X285" s="20" t="str">
        <f t="shared" si="49"/>
        <v>Q</v>
      </c>
      <c r="Y285" s="20" t="str">
        <f t="shared" si="50"/>
        <v>A</v>
      </c>
      <c r="Z285" s="20" t="str">
        <f t="shared" si="51"/>
        <v>J</v>
      </c>
      <c r="AA285" s="20" t="str">
        <f t="shared" si="52"/>
        <v>Q</v>
      </c>
    </row>
    <row r="286" spans="10:27" ht="16.5">
      <c r="J286" s="29">
        <v>282</v>
      </c>
      <c r="K286" s="19" t="s">
        <v>41</v>
      </c>
      <c r="L286" s="19" t="s">
        <v>41</v>
      </c>
      <c r="M286" s="19" t="s">
        <v>41</v>
      </c>
      <c r="N286" s="19" t="s">
        <v>42</v>
      </c>
      <c r="O286" s="19" t="s">
        <v>42</v>
      </c>
      <c r="Q286" s="20">
        <f t="shared" si="43"/>
        <v>7</v>
      </c>
      <c r="R286" s="20">
        <f t="shared" si="44"/>
        <v>7</v>
      </c>
      <c r="S286" s="20">
        <f t="shared" si="45"/>
        <v>7</v>
      </c>
      <c r="T286" s="20">
        <f t="shared" si="46"/>
        <v>8</v>
      </c>
      <c r="U286" s="20">
        <f t="shared" si="47"/>
        <v>8</v>
      </c>
      <c r="W286" s="20" t="str">
        <f t="shared" si="48"/>
        <v>A</v>
      </c>
      <c r="X286" s="20" t="str">
        <f t="shared" si="49"/>
        <v>A</v>
      </c>
      <c r="Y286" s="20" t="str">
        <f t="shared" si="50"/>
        <v>A</v>
      </c>
      <c r="Z286" s="20" t="str">
        <f t="shared" si="51"/>
        <v>K</v>
      </c>
      <c r="AA286" s="20" t="str">
        <f t="shared" si="52"/>
        <v>K</v>
      </c>
    </row>
    <row r="287" spans="10:27" ht="16.5">
      <c r="J287" s="29">
        <v>283</v>
      </c>
      <c r="K287" s="19" t="s">
        <v>41</v>
      </c>
      <c r="L287" s="19" t="s">
        <v>71</v>
      </c>
      <c r="M287" s="19" t="s">
        <v>74</v>
      </c>
      <c r="N287" s="19" t="s">
        <v>67</v>
      </c>
      <c r="O287" s="19" t="s">
        <v>35</v>
      </c>
      <c r="Q287" s="20">
        <f t="shared" si="43"/>
        <v>7</v>
      </c>
      <c r="R287" s="20">
        <f t="shared" si="44"/>
        <v>15</v>
      </c>
      <c r="S287" s="20">
        <f t="shared" si="45"/>
        <v>16</v>
      </c>
      <c r="T287" s="20">
        <f t="shared" si="46"/>
        <v>13</v>
      </c>
      <c r="U287" s="20">
        <f t="shared" si="47"/>
        <v>3</v>
      </c>
      <c r="W287" s="20" t="str">
        <f t="shared" si="48"/>
        <v>A</v>
      </c>
      <c r="X287" s="20" t="str">
        <f t="shared" si="49"/>
        <v>AG</v>
      </c>
      <c r="Y287" s="20" t="str">
        <f t="shared" si="50"/>
        <v>KG</v>
      </c>
      <c r="Z287" s="20" t="str">
        <f t="shared" si="51"/>
        <v>M3G</v>
      </c>
      <c r="AA287" s="20" t="str">
        <f t="shared" si="52"/>
        <v>M1</v>
      </c>
    </row>
    <row r="288" spans="10:27" ht="16.5">
      <c r="J288" s="29">
        <v>284</v>
      </c>
      <c r="K288" s="19" t="s">
        <v>43</v>
      </c>
      <c r="L288" s="19" t="s">
        <v>141</v>
      </c>
      <c r="M288" s="19" t="s">
        <v>43</v>
      </c>
      <c r="N288" s="19" t="s">
        <v>43</v>
      </c>
      <c r="O288" s="19" t="s">
        <v>42</v>
      </c>
      <c r="Q288" s="20">
        <f t="shared" si="43"/>
        <v>9</v>
      </c>
      <c r="R288" s="20">
        <f t="shared" si="44"/>
        <v>6</v>
      </c>
      <c r="S288" s="20">
        <f t="shared" si="45"/>
        <v>9</v>
      </c>
      <c r="T288" s="20">
        <f t="shared" si="46"/>
        <v>9</v>
      </c>
      <c r="U288" s="20">
        <f t="shared" si="47"/>
        <v>8</v>
      </c>
      <c r="W288" s="20" t="str">
        <f t="shared" si="48"/>
        <v>Q</v>
      </c>
      <c r="X288" s="20" t="str">
        <f t="shared" si="49"/>
        <v>M4</v>
      </c>
      <c r="Y288" s="20" t="str">
        <f t="shared" si="50"/>
        <v>Q</v>
      </c>
      <c r="Z288" s="20" t="str">
        <f t="shared" si="51"/>
        <v>Q</v>
      </c>
      <c r="AA288" s="20" t="str">
        <f t="shared" si="52"/>
        <v>K</v>
      </c>
    </row>
    <row r="289" spans="10:27" ht="16.5">
      <c r="J289" s="16">
        <v>285</v>
      </c>
      <c r="K289" s="19" t="s">
        <v>140</v>
      </c>
      <c r="L289" s="19" t="s">
        <v>36</v>
      </c>
      <c r="M289" s="19" t="s">
        <v>138</v>
      </c>
      <c r="N289" s="19" t="s">
        <v>33</v>
      </c>
      <c r="O289" s="19" t="s">
        <v>41</v>
      </c>
      <c r="Q289" s="20">
        <f t="shared" si="43"/>
        <v>10</v>
      </c>
      <c r="R289" s="20">
        <f t="shared" si="44"/>
        <v>4</v>
      </c>
      <c r="S289" s="20">
        <f t="shared" si="45"/>
        <v>8</v>
      </c>
      <c r="T289" s="20">
        <f t="shared" si="46"/>
        <v>6</v>
      </c>
      <c r="U289" s="20">
        <f t="shared" si="47"/>
        <v>7</v>
      </c>
      <c r="W289" s="20" t="str">
        <f t="shared" si="48"/>
        <v>J</v>
      </c>
      <c r="X289" s="20" t="str">
        <f t="shared" si="49"/>
        <v>M2</v>
      </c>
      <c r="Y289" s="20" t="str">
        <f t="shared" si="50"/>
        <v>K</v>
      </c>
      <c r="Z289" s="20" t="str">
        <f t="shared" si="51"/>
        <v>M4</v>
      </c>
      <c r="AA289" s="20" t="str">
        <f t="shared" si="52"/>
        <v>A</v>
      </c>
    </row>
    <row r="290" spans="10:27" ht="16.5">
      <c r="J290" s="16">
        <v>286</v>
      </c>
      <c r="K290" s="19" t="s">
        <v>42</v>
      </c>
      <c r="L290" s="19" t="s">
        <v>36</v>
      </c>
      <c r="M290" s="19" t="s">
        <v>43</v>
      </c>
      <c r="N290" s="19" t="s">
        <v>44</v>
      </c>
      <c r="O290" s="19" t="s">
        <v>43</v>
      </c>
      <c r="Q290" s="20">
        <f t="shared" si="43"/>
        <v>8</v>
      </c>
      <c r="R290" s="20">
        <f t="shared" si="44"/>
        <v>4</v>
      </c>
      <c r="S290" s="20">
        <f t="shared" si="45"/>
        <v>9</v>
      </c>
      <c r="T290" s="20">
        <f t="shared" si="46"/>
        <v>10</v>
      </c>
      <c r="U290" s="20">
        <f t="shared" si="47"/>
        <v>9</v>
      </c>
      <c r="W290" s="20" t="str">
        <f t="shared" si="48"/>
        <v>K</v>
      </c>
      <c r="X290" s="20" t="str">
        <f t="shared" si="49"/>
        <v>M2</v>
      </c>
      <c r="Y290" s="20" t="str">
        <f t="shared" si="50"/>
        <v>Q</v>
      </c>
      <c r="Z290" s="20" t="str">
        <f t="shared" si="51"/>
        <v>J</v>
      </c>
      <c r="AA290" s="20" t="str">
        <f t="shared" si="52"/>
        <v>Q</v>
      </c>
    </row>
    <row r="291" spans="10:27" ht="16.5">
      <c r="J291" s="29">
        <v>287</v>
      </c>
      <c r="K291" s="19" t="s">
        <v>43</v>
      </c>
      <c r="L291" s="19" t="s">
        <v>41</v>
      </c>
      <c r="M291" s="19" t="s">
        <v>70</v>
      </c>
      <c r="N291" s="19" t="s">
        <v>42</v>
      </c>
      <c r="O291" s="19" t="s">
        <v>41</v>
      </c>
      <c r="Q291" s="20">
        <f t="shared" si="43"/>
        <v>9</v>
      </c>
      <c r="R291" s="20">
        <f t="shared" si="44"/>
        <v>7</v>
      </c>
      <c r="S291" s="20">
        <f t="shared" si="45"/>
        <v>14</v>
      </c>
      <c r="T291" s="20">
        <f t="shared" si="46"/>
        <v>8</v>
      </c>
      <c r="U291" s="20">
        <f t="shared" si="47"/>
        <v>7</v>
      </c>
      <c r="W291" s="20" t="str">
        <f t="shared" si="48"/>
        <v>Q</v>
      </c>
      <c r="X291" s="20" t="str">
        <f t="shared" si="49"/>
        <v>A</v>
      </c>
      <c r="Y291" s="20" t="str">
        <f t="shared" si="50"/>
        <v>M4G</v>
      </c>
      <c r="Z291" s="20" t="str">
        <f t="shared" si="51"/>
        <v>K</v>
      </c>
      <c r="AA291" s="20" t="str">
        <f t="shared" si="52"/>
        <v>A</v>
      </c>
    </row>
    <row r="292" spans="10:27" ht="16.5">
      <c r="J292" s="29">
        <v>288</v>
      </c>
      <c r="K292" s="19" t="s">
        <v>42</v>
      </c>
      <c r="L292" s="19" t="s">
        <v>33</v>
      </c>
      <c r="M292" s="19" t="s">
        <v>32</v>
      </c>
      <c r="N292" s="19" t="s">
        <v>33</v>
      </c>
      <c r="O292" s="19" t="s">
        <v>44</v>
      </c>
      <c r="Q292" s="20">
        <f t="shared" si="43"/>
        <v>8</v>
      </c>
      <c r="R292" s="20">
        <f t="shared" si="44"/>
        <v>6</v>
      </c>
      <c r="S292" s="20">
        <f t="shared" si="45"/>
        <v>5</v>
      </c>
      <c r="T292" s="20">
        <f t="shared" si="46"/>
        <v>6</v>
      </c>
      <c r="U292" s="20">
        <f t="shared" si="47"/>
        <v>10</v>
      </c>
      <c r="W292" s="20" t="str">
        <f t="shared" si="48"/>
        <v>K</v>
      </c>
      <c r="X292" s="20" t="str">
        <f t="shared" si="49"/>
        <v>M4</v>
      </c>
      <c r="Y292" s="20" t="str">
        <f t="shared" si="50"/>
        <v>M3</v>
      </c>
      <c r="Z292" s="20" t="str">
        <f t="shared" si="51"/>
        <v>M4</v>
      </c>
      <c r="AA292" s="20" t="str">
        <f t="shared" si="52"/>
        <v>J</v>
      </c>
    </row>
    <row r="293" spans="10:27" ht="16.5">
      <c r="J293" s="29">
        <v>289</v>
      </c>
      <c r="K293" s="19" t="s">
        <v>44</v>
      </c>
      <c r="L293" s="19" t="s">
        <v>78</v>
      </c>
      <c r="M293" s="19" t="s">
        <v>32</v>
      </c>
      <c r="N293" s="19" t="s">
        <v>72</v>
      </c>
      <c r="O293" s="19" t="s">
        <v>43</v>
      </c>
      <c r="Q293" s="20">
        <f t="shared" si="43"/>
        <v>10</v>
      </c>
      <c r="R293" s="20">
        <f t="shared" si="44"/>
        <v>18</v>
      </c>
      <c r="S293" s="20">
        <f t="shared" si="45"/>
        <v>5</v>
      </c>
      <c r="T293" s="20">
        <f t="shared" si="46"/>
        <v>15</v>
      </c>
      <c r="U293" s="20">
        <f t="shared" si="47"/>
        <v>9</v>
      </c>
      <c r="W293" s="20" t="str">
        <f t="shared" si="48"/>
        <v>J</v>
      </c>
      <c r="X293" s="20" t="str">
        <f t="shared" si="49"/>
        <v>JG</v>
      </c>
      <c r="Y293" s="20" t="str">
        <f t="shared" si="50"/>
        <v>M3</v>
      </c>
      <c r="Z293" s="20" t="str">
        <f t="shared" si="51"/>
        <v>AG</v>
      </c>
      <c r="AA293" s="20" t="str">
        <f t="shared" si="52"/>
        <v>Q</v>
      </c>
    </row>
    <row r="294" spans="10:27" ht="16.5">
      <c r="J294" s="16">
        <v>290</v>
      </c>
      <c r="K294" s="19" t="s">
        <v>35</v>
      </c>
      <c r="L294" s="19" t="s">
        <v>41</v>
      </c>
      <c r="M294" s="19" t="s">
        <v>143</v>
      </c>
      <c r="N294" s="19" t="s">
        <v>43</v>
      </c>
      <c r="O294" s="19" t="s">
        <v>41</v>
      </c>
      <c r="Q294" s="20">
        <f t="shared" si="43"/>
        <v>3</v>
      </c>
      <c r="R294" s="20">
        <f t="shared" si="44"/>
        <v>7</v>
      </c>
      <c r="S294" s="20">
        <f t="shared" si="45"/>
        <v>4</v>
      </c>
      <c r="T294" s="20">
        <f t="shared" si="46"/>
        <v>9</v>
      </c>
      <c r="U294" s="20">
        <f t="shared" si="47"/>
        <v>7</v>
      </c>
      <c r="W294" s="20" t="str">
        <f t="shared" si="48"/>
        <v>M1</v>
      </c>
      <c r="X294" s="20" t="str">
        <f t="shared" si="49"/>
        <v>A</v>
      </c>
      <c r="Y294" s="20" t="str">
        <f t="shared" si="50"/>
        <v>M2</v>
      </c>
      <c r="Z294" s="20" t="str">
        <f t="shared" si="51"/>
        <v>Q</v>
      </c>
      <c r="AA294" s="20" t="str">
        <f t="shared" si="52"/>
        <v>A</v>
      </c>
    </row>
    <row r="295" spans="10:27" ht="16.5">
      <c r="J295" s="16">
        <v>291</v>
      </c>
      <c r="K295" s="19" t="s">
        <v>32</v>
      </c>
      <c r="L295" s="19" t="s">
        <v>139</v>
      </c>
      <c r="M295" s="19" t="s">
        <v>143</v>
      </c>
      <c r="N295" s="19" t="s">
        <v>33</v>
      </c>
      <c r="O295" s="19" t="s">
        <v>43</v>
      </c>
      <c r="Q295" s="20">
        <f t="shared" si="43"/>
        <v>5</v>
      </c>
      <c r="R295" s="20">
        <f t="shared" si="44"/>
        <v>9</v>
      </c>
      <c r="S295" s="20">
        <f t="shared" si="45"/>
        <v>4</v>
      </c>
      <c r="T295" s="20">
        <f t="shared" si="46"/>
        <v>6</v>
      </c>
      <c r="U295" s="20">
        <f t="shared" si="47"/>
        <v>9</v>
      </c>
      <c r="W295" s="20" t="str">
        <f t="shared" si="48"/>
        <v>M3</v>
      </c>
      <c r="X295" s="20" t="str">
        <f t="shared" si="49"/>
        <v>Q</v>
      </c>
      <c r="Y295" s="20" t="str">
        <f t="shared" si="50"/>
        <v>M2</v>
      </c>
      <c r="Z295" s="20" t="str">
        <f t="shared" si="51"/>
        <v>M4</v>
      </c>
      <c r="AA295" s="20" t="str">
        <f t="shared" si="52"/>
        <v>Q</v>
      </c>
    </row>
    <row r="296" spans="10:27" ht="16.5">
      <c r="J296" s="29">
        <v>292</v>
      </c>
      <c r="K296" s="19" t="s">
        <v>41</v>
      </c>
      <c r="L296" s="19" t="s">
        <v>72</v>
      </c>
      <c r="M296" s="19" t="s">
        <v>76</v>
      </c>
      <c r="N296" s="19" t="s">
        <v>33</v>
      </c>
      <c r="O296" s="19" t="s">
        <v>43</v>
      </c>
      <c r="Q296" s="20">
        <f t="shared" si="43"/>
        <v>7</v>
      </c>
      <c r="R296" s="20">
        <f t="shared" si="44"/>
        <v>15</v>
      </c>
      <c r="S296" s="20">
        <f t="shared" si="45"/>
        <v>17</v>
      </c>
      <c r="T296" s="20">
        <f t="shared" si="46"/>
        <v>6</v>
      </c>
      <c r="U296" s="20">
        <f t="shared" si="47"/>
        <v>9</v>
      </c>
      <c r="W296" s="20" t="str">
        <f t="shared" si="48"/>
        <v>A</v>
      </c>
      <c r="X296" s="20" t="str">
        <f t="shared" si="49"/>
        <v>AG</v>
      </c>
      <c r="Y296" s="20" t="str">
        <f t="shared" si="50"/>
        <v>QG</v>
      </c>
      <c r="Z296" s="20" t="str">
        <f t="shared" si="51"/>
        <v>M4</v>
      </c>
      <c r="AA296" s="20" t="str">
        <f t="shared" si="52"/>
        <v>Q</v>
      </c>
    </row>
    <row r="297" spans="10:27" ht="16.5">
      <c r="J297" s="29">
        <v>293</v>
      </c>
      <c r="K297" s="19" t="s">
        <v>44</v>
      </c>
      <c r="L297" s="19" t="s">
        <v>42</v>
      </c>
      <c r="M297" s="19" t="s">
        <v>138</v>
      </c>
      <c r="N297" s="19" t="s">
        <v>32</v>
      </c>
      <c r="O297" s="19" t="s">
        <v>42</v>
      </c>
      <c r="Q297" s="20">
        <f t="shared" si="43"/>
        <v>10</v>
      </c>
      <c r="R297" s="20">
        <f t="shared" si="44"/>
        <v>8</v>
      </c>
      <c r="S297" s="20">
        <f t="shared" si="45"/>
        <v>8</v>
      </c>
      <c r="T297" s="20">
        <f t="shared" si="46"/>
        <v>5</v>
      </c>
      <c r="U297" s="20">
        <f t="shared" si="47"/>
        <v>8</v>
      </c>
      <c r="W297" s="20" t="str">
        <f t="shared" si="48"/>
        <v>J</v>
      </c>
      <c r="X297" s="20" t="str">
        <f t="shared" si="49"/>
        <v>K</v>
      </c>
      <c r="Y297" s="20" t="str">
        <f t="shared" si="50"/>
        <v>K</v>
      </c>
      <c r="Z297" s="20" t="str">
        <f t="shared" si="51"/>
        <v>M3</v>
      </c>
      <c r="AA297" s="20" t="str">
        <f t="shared" si="52"/>
        <v>K</v>
      </c>
    </row>
    <row r="298" spans="10:27" ht="16.5">
      <c r="J298" s="29">
        <v>294</v>
      </c>
      <c r="K298" s="19" t="s">
        <v>42</v>
      </c>
      <c r="L298" s="19" t="s">
        <v>142</v>
      </c>
      <c r="M298" s="19" t="s">
        <v>74</v>
      </c>
      <c r="N298" s="19" t="s">
        <v>32</v>
      </c>
      <c r="O298" s="19" t="s">
        <v>36</v>
      </c>
      <c r="Q298" s="20">
        <f t="shared" si="43"/>
        <v>8</v>
      </c>
      <c r="R298" s="20">
        <f t="shared" si="44"/>
        <v>5</v>
      </c>
      <c r="S298" s="20">
        <f t="shared" si="45"/>
        <v>16</v>
      </c>
      <c r="T298" s="20">
        <f t="shared" si="46"/>
        <v>5</v>
      </c>
      <c r="U298" s="20">
        <f t="shared" si="47"/>
        <v>4</v>
      </c>
      <c r="W298" s="20" t="str">
        <f t="shared" si="48"/>
        <v>K</v>
      </c>
      <c r="X298" s="20" t="str">
        <f t="shared" si="49"/>
        <v>M3</v>
      </c>
      <c r="Y298" s="20" t="str">
        <f t="shared" si="50"/>
        <v>KG</v>
      </c>
      <c r="Z298" s="20" t="str">
        <f t="shared" si="51"/>
        <v>M3</v>
      </c>
      <c r="AA298" s="20" t="str">
        <f t="shared" si="52"/>
        <v>M2</v>
      </c>
    </row>
    <row r="299" spans="10:27" ht="16.5">
      <c r="J299" s="16">
        <v>295</v>
      </c>
      <c r="K299" s="19" t="s">
        <v>33</v>
      </c>
      <c r="L299" s="19" t="s">
        <v>33</v>
      </c>
      <c r="M299" s="19" t="s">
        <v>43</v>
      </c>
      <c r="N299" s="19" t="s">
        <v>70</v>
      </c>
      <c r="O299" s="19" t="s">
        <v>42</v>
      </c>
      <c r="Q299" s="20">
        <f t="shared" si="43"/>
        <v>6</v>
      </c>
      <c r="R299" s="20">
        <f t="shared" si="44"/>
        <v>6</v>
      </c>
      <c r="S299" s="20">
        <f t="shared" si="45"/>
        <v>9</v>
      </c>
      <c r="T299" s="20">
        <f t="shared" si="46"/>
        <v>14</v>
      </c>
      <c r="U299" s="20">
        <f t="shared" si="47"/>
        <v>8</v>
      </c>
      <c r="W299" s="20" t="str">
        <f t="shared" si="48"/>
        <v>M4</v>
      </c>
      <c r="X299" s="20" t="str">
        <f t="shared" si="49"/>
        <v>M4</v>
      </c>
      <c r="Y299" s="20" t="str">
        <f t="shared" si="50"/>
        <v>Q</v>
      </c>
      <c r="Z299" s="20" t="str">
        <f t="shared" si="51"/>
        <v>M4G</v>
      </c>
      <c r="AA299" s="20" t="str">
        <f t="shared" si="52"/>
        <v>K</v>
      </c>
    </row>
    <row r="300" spans="10:27" ht="16.5">
      <c r="J300" s="16">
        <v>296</v>
      </c>
      <c r="K300" s="19" t="s">
        <v>44</v>
      </c>
      <c r="L300" s="19" t="s">
        <v>42</v>
      </c>
      <c r="M300" s="19" t="s">
        <v>41</v>
      </c>
      <c r="N300" s="19" t="s">
        <v>43</v>
      </c>
      <c r="O300" s="19" t="s">
        <v>42</v>
      </c>
      <c r="Q300" s="20">
        <f t="shared" si="43"/>
        <v>10</v>
      </c>
      <c r="R300" s="20">
        <f t="shared" si="44"/>
        <v>8</v>
      </c>
      <c r="S300" s="20">
        <f t="shared" si="45"/>
        <v>7</v>
      </c>
      <c r="T300" s="20">
        <f t="shared" si="46"/>
        <v>9</v>
      </c>
      <c r="U300" s="20">
        <f t="shared" si="47"/>
        <v>8</v>
      </c>
      <c r="W300" s="20" t="str">
        <f t="shared" si="48"/>
        <v>J</v>
      </c>
      <c r="X300" s="20" t="str">
        <f t="shared" si="49"/>
        <v>K</v>
      </c>
      <c r="Y300" s="20" t="str">
        <f t="shared" si="50"/>
        <v>A</v>
      </c>
      <c r="Z300" s="20" t="str">
        <f t="shared" si="51"/>
        <v>Q</v>
      </c>
      <c r="AA300" s="20" t="str">
        <f t="shared" si="52"/>
        <v>K</v>
      </c>
    </row>
    <row r="301" spans="10:27" ht="16.5">
      <c r="J301" s="29">
        <v>297</v>
      </c>
      <c r="K301" s="19" t="s">
        <v>33</v>
      </c>
      <c r="L301" s="19" t="s">
        <v>78</v>
      </c>
      <c r="M301" s="19" t="s">
        <v>35</v>
      </c>
      <c r="N301" s="19" t="s">
        <v>73</v>
      </c>
      <c r="O301" s="19" t="s">
        <v>43</v>
      </c>
      <c r="Q301" s="20">
        <f t="shared" si="43"/>
        <v>6</v>
      </c>
      <c r="R301" s="20">
        <f t="shared" si="44"/>
        <v>18</v>
      </c>
      <c r="S301" s="20">
        <f t="shared" si="45"/>
        <v>3</v>
      </c>
      <c r="T301" s="20">
        <f t="shared" si="46"/>
        <v>16</v>
      </c>
      <c r="U301" s="20">
        <f t="shared" si="47"/>
        <v>9</v>
      </c>
      <c r="W301" s="20" t="str">
        <f t="shared" si="48"/>
        <v>M4</v>
      </c>
      <c r="X301" s="20" t="str">
        <f t="shared" si="49"/>
        <v>JG</v>
      </c>
      <c r="Y301" s="20" t="str">
        <f t="shared" si="50"/>
        <v>M1</v>
      </c>
      <c r="Z301" s="20" t="str">
        <f t="shared" si="51"/>
        <v>KG</v>
      </c>
      <c r="AA301" s="20" t="str">
        <f t="shared" si="52"/>
        <v>Q</v>
      </c>
    </row>
    <row r="302" spans="10:27" ht="16.5">
      <c r="J302" s="29">
        <v>298</v>
      </c>
      <c r="K302" s="19" t="s">
        <v>42</v>
      </c>
      <c r="L302" s="19" t="s">
        <v>36</v>
      </c>
      <c r="M302" s="19" t="s">
        <v>43</v>
      </c>
      <c r="N302" s="19" t="s">
        <v>42</v>
      </c>
      <c r="O302" s="19" t="s">
        <v>44</v>
      </c>
      <c r="Q302" s="20">
        <f t="shared" si="43"/>
        <v>8</v>
      </c>
      <c r="R302" s="20">
        <f t="shared" si="44"/>
        <v>4</v>
      </c>
      <c r="S302" s="20">
        <f t="shared" si="45"/>
        <v>9</v>
      </c>
      <c r="T302" s="20">
        <f t="shared" si="46"/>
        <v>8</v>
      </c>
      <c r="U302" s="20">
        <f t="shared" si="47"/>
        <v>10</v>
      </c>
      <c r="W302" s="20" t="str">
        <f t="shared" si="48"/>
        <v>K</v>
      </c>
      <c r="X302" s="20" t="str">
        <f t="shared" si="49"/>
        <v>M2</v>
      </c>
      <c r="Y302" s="20" t="str">
        <f t="shared" si="50"/>
        <v>Q</v>
      </c>
      <c r="Z302" s="20" t="str">
        <f t="shared" si="51"/>
        <v>K</v>
      </c>
      <c r="AA302" s="20" t="str">
        <f t="shared" si="52"/>
        <v>J</v>
      </c>
    </row>
    <row r="303" spans="10:27" ht="16.5">
      <c r="J303" s="29">
        <v>299</v>
      </c>
      <c r="K303" s="19" t="s">
        <v>34</v>
      </c>
      <c r="L303" s="19" t="s">
        <v>41</v>
      </c>
      <c r="M303" s="19" t="s">
        <v>41</v>
      </c>
      <c r="N303" s="19" t="s">
        <v>42</v>
      </c>
      <c r="O303" s="19" t="s">
        <v>36</v>
      </c>
      <c r="Q303" s="20">
        <f t="shared" si="43"/>
        <v>2</v>
      </c>
      <c r="R303" s="20">
        <f t="shared" si="44"/>
        <v>7</v>
      </c>
      <c r="S303" s="20">
        <f t="shared" si="45"/>
        <v>7</v>
      </c>
      <c r="T303" s="20">
        <f t="shared" si="46"/>
        <v>8</v>
      </c>
      <c r="U303" s="20">
        <f t="shared" si="47"/>
        <v>4</v>
      </c>
      <c r="W303" s="20" t="str">
        <f t="shared" si="48"/>
        <v>Scatter</v>
      </c>
      <c r="X303" s="20" t="str">
        <f t="shared" si="49"/>
        <v>A</v>
      </c>
      <c r="Y303" s="20" t="str">
        <f t="shared" si="50"/>
        <v>A</v>
      </c>
      <c r="Z303" s="20" t="str">
        <f t="shared" si="51"/>
        <v>K</v>
      </c>
      <c r="AA303" s="20" t="str">
        <f t="shared" si="52"/>
        <v>M2</v>
      </c>
    </row>
    <row r="304" spans="10:27" ht="16.5">
      <c r="J304" s="16">
        <v>300</v>
      </c>
      <c r="K304" s="19" t="s">
        <v>139</v>
      </c>
      <c r="L304" s="19" t="s">
        <v>33</v>
      </c>
      <c r="M304" s="19" t="s">
        <v>43</v>
      </c>
      <c r="N304" s="19" t="s">
        <v>76</v>
      </c>
      <c r="O304" s="19" t="s">
        <v>36</v>
      </c>
      <c r="Q304" s="20">
        <f t="shared" si="43"/>
        <v>9</v>
      </c>
      <c r="R304" s="20">
        <f t="shared" si="44"/>
        <v>6</v>
      </c>
      <c r="S304" s="20">
        <f t="shared" si="45"/>
        <v>9</v>
      </c>
      <c r="T304" s="20">
        <f t="shared" si="46"/>
        <v>17</v>
      </c>
      <c r="U304" s="20">
        <f t="shared" si="47"/>
        <v>4</v>
      </c>
      <c r="W304" s="20" t="str">
        <f t="shared" si="48"/>
        <v>Q</v>
      </c>
      <c r="X304" s="20" t="str">
        <f t="shared" si="49"/>
        <v>M4</v>
      </c>
      <c r="Y304" s="20" t="str">
        <f t="shared" si="50"/>
        <v>Q</v>
      </c>
      <c r="Z304" s="20" t="str">
        <f t="shared" si="51"/>
        <v>QG</v>
      </c>
      <c r="AA304" s="20" t="str">
        <f t="shared" si="52"/>
        <v>M2</v>
      </c>
    </row>
    <row r="305" spans="10:27" ht="16.5">
      <c r="J305" s="16">
        <v>301</v>
      </c>
      <c r="K305" s="19" t="s">
        <v>36</v>
      </c>
      <c r="L305" s="19" t="s">
        <v>33</v>
      </c>
      <c r="M305" s="19" t="s">
        <v>41</v>
      </c>
      <c r="N305" s="19" t="s">
        <v>32</v>
      </c>
      <c r="O305" s="19" t="s">
        <v>36</v>
      </c>
      <c r="Q305" s="20">
        <f t="shared" si="43"/>
        <v>4</v>
      </c>
      <c r="R305" s="20">
        <f t="shared" si="44"/>
        <v>6</v>
      </c>
      <c r="S305" s="20">
        <f t="shared" si="45"/>
        <v>7</v>
      </c>
      <c r="T305" s="20">
        <f t="shared" si="46"/>
        <v>5</v>
      </c>
      <c r="U305" s="20">
        <f t="shared" si="47"/>
        <v>4</v>
      </c>
      <c r="W305" s="20" t="str">
        <f t="shared" si="48"/>
        <v>M2</v>
      </c>
      <c r="X305" s="20" t="str">
        <f t="shared" si="49"/>
        <v>M4</v>
      </c>
      <c r="Y305" s="20" t="str">
        <f t="shared" si="50"/>
        <v>A</v>
      </c>
      <c r="Z305" s="20" t="str">
        <f t="shared" si="51"/>
        <v>M3</v>
      </c>
      <c r="AA305" s="20" t="str">
        <f t="shared" si="52"/>
        <v>M2</v>
      </c>
    </row>
    <row r="306" spans="10:27" ht="16.5">
      <c r="J306" s="29">
        <v>302</v>
      </c>
      <c r="K306" s="19" t="s">
        <v>44</v>
      </c>
      <c r="L306" s="19" t="s">
        <v>42</v>
      </c>
      <c r="M306" s="19" t="s">
        <v>67</v>
      </c>
      <c r="N306" s="19" t="s">
        <v>43</v>
      </c>
      <c r="O306" s="19" t="s">
        <v>44</v>
      </c>
      <c r="Q306" s="20">
        <f t="shared" si="43"/>
        <v>10</v>
      </c>
      <c r="R306" s="20">
        <f t="shared" si="44"/>
        <v>8</v>
      </c>
      <c r="S306" s="20">
        <f t="shared" si="45"/>
        <v>13</v>
      </c>
      <c r="T306" s="20">
        <f t="shared" si="46"/>
        <v>9</v>
      </c>
      <c r="U306" s="20">
        <f t="shared" si="47"/>
        <v>10</v>
      </c>
      <c r="W306" s="20" t="str">
        <f t="shared" si="48"/>
        <v>J</v>
      </c>
      <c r="X306" s="20" t="str">
        <f t="shared" si="49"/>
        <v>K</v>
      </c>
      <c r="Y306" s="20" t="str">
        <f t="shared" si="50"/>
        <v>M3G</v>
      </c>
      <c r="Z306" s="20" t="str">
        <f t="shared" si="51"/>
        <v>Q</v>
      </c>
      <c r="AA306" s="20" t="str">
        <f t="shared" si="52"/>
        <v>J</v>
      </c>
    </row>
    <row r="307" spans="10:27" ht="16.5">
      <c r="J307" s="29">
        <v>303</v>
      </c>
      <c r="K307" s="19" t="s">
        <v>41</v>
      </c>
      <c r="L307" s="19" t="s">
        <v>137</v>
      </c>
      <c r="M307" s="19" t="s">
        <v>138</v>
      </c>
      <c r="N307" s="19" t="s">
        <v>41</v>
      </c>
      <c r="O307" s="19" t="s">
        <v>41</v>
      </c>
      <c r="Q307" s="20">
        <f t="shared" si="43"/>
        <v>7</v>
      </c>
      <c r="R307" s="20">
        <f t="shared" si="44"/>
        <v>7</v>
      </c>
      <c r="S307" s="20">
        <f t="shared" si="45"/>
        <v>8</v>
      </c>
      <c r="T307" s="20">
        <f t="shared" si="46"/>
        <v>7</v>
      </c>
      <c r="U307" s="20">
        <f t="shared" si="47"/>
        <v>7</v>
      </c>
      <c r="W307" s="20" t="str">
        <f t="shared" si="48"/>
        <v>A</v>
      </c>
      <c r="X307" s="20" t="str">
        <f t="shared" si="49"/>
        <v>A</v>
      </c>
      <c r="Y307" s="20" t="str">
        <f t="shared" si="50"/>
        <v>K</v>
      </c>
      <c r="Z307" s="20" t="str">
        <f t="shared" si="51"/>
        <v>A</v>
      </c>
      <c r="AA307" s="20" t="str">
        <f t="shared" si="52"/>
        <v>A</v>
      </c>
    </row>
    <row r="308" spans="10:27" ht="16.5">
      <c r="J308" s="29">
        <v>304</v>
      </c>
      <c r="K308" s="19" t="s">
        <v>42</v>
      </c>
      <c r="L308" s="19" t="s">
        <v>69</v>
      </c>
      <c r="M308" s="19" t="s">
        <v>140</v>
      </c>
      <c r="N308" s="19" t="s">
        <v>32</v>
      </c>
      <c r="O308" s="19" t="s">
        <v>44</v>
      </c>
      <c r="Q308" s="20">
        <f t="shared" si="43"/>
        <v>8</v>
      </c>
      <c r="R308" s="20">
        <f t="shared" si="44"/>
        <v>14</v>
      </c>
      <c r="S308" s="20">
        <f t="shared" si="45"/>
        <v>10</v>
      </c>
      <c r="T308" s="20">
        <f t="shared" si="46"/>
        <v>5</v>
      </c>
      <c r="U308" s="20">
        <f t="shared" si="47"/>
        <v>10</v>
      </c>
      <c r="W308" s="20" t="str">
        <f t="shared" si="48"/>
        <v>K</v>
      </c>
      <c r="X308" s="20" t="str">
        <f t="shared" si="49"/>
        <v>M4G</v>
      </c>
      <c r="Y308" s="20" t="str">
        <f t="shared" si="50"/>
        <v>J</v>
      </c>
      <c r="Z308" s="20" t="str">
        <f t="shared" si="51"/>
        <v>M3</v>
      </c>
      <c r="AA308" s="20" t="str">
        <f t="shared" si="52"/>
        <v>J</v>
      </c>
    </row>
    <row r="309" spans="10:27" ht="16.5">
      <c r="J309" s="16">
        <v>305</v>
      </c>
      <c r="K309" s="19" t="s">
        <v>43</v>
      </c>
      <c r="L309" s="19" t="s">
        <v>44</v>
      </c>
      <c r="M309" s="19" t="s">
        <v>75</v>
      </c>
      <c r="N309" s="19" t="s">
        <v>73</v>
      </c>
      <c r="O309" s="19" t="s">
        <v>42</v>
      </c>
      <c r="Q309" s="20">
        <f t="shared" si="43"/>
        <v>9</v>
      </c>
      <c r="R309" s="20">
        <f t="shared" si="44"/>
        <v>10</v>
      </c>
      <c r="S309" s="20">
        <f t="shared" si="45"/>
        <v>17</v>
      </c>
      <c r="T309" s="20">
        <f t="shared" si="46"/>
        <v>16</v>
      </c>
      <c r="U309" s="20">
        <f t="shared" si="47"/>
        <v>8</v>
      </c>
      <c r="W309" s="20" t="str">
        <f t="shared" si="48"/>
        <v>Q</v>
      </c>
      <c r="X309" s="20" t="str">
        <f t="shared" si="49"/>
        <v>J</v>
      </c>
      <c r="Y309" s="20" t="str">
        <f t="shared" si="50"/>
        <v>QG</v>
      </c>
      <c r="Z309" s="20" t="str">
        <f t="shared" si="51"/>
        <v>KG</v>
      </c>
      <c r="AA309" s="20" t="str">
        <f t="shared" si="52"/>
        <v>K</v>
      </c>
    </row>
    <row r="310" spans="10:27" ht="16.5">
      <c r="J310" s="16">
        <v>306</v>
      </c>
      <c r="K310" s="19" t="s">
        <v>42</v>
      </c>
      <c r="L310" s="19" t="s">
        <v>69</v>
      </c>
      <c r="M310" s="19" t="s">
        <v>43</v>
      </c>
      <c r="N310" s="19" t="s">
        <v>35</v>
      </c>
      <c r="O310" s="19" t="s">
        <v>44</v>
      </c>
      <c r="Q310" s="20">
        <f t="shared" si="43"/>
        <v>8</v>
      </c>
      <c r="R310" s="20">
        <f t="shared" si="44"/>
        <v>14</v>
      </c>
      <c r="S310" s="20">
        <f t="shared" si="45"/>
        <v>9</v>
      </c>
      <c r="T310" s="20">
        <f t="shared" si="46"/>
        <v>3</v>
      </c>
      <c r="U310" s="20">
        <f t="shared" si="47"/>
        <v>10</v>
      </c>
      <c r="W310" s="20" t="str">
        <f t="shared" si="48"/>
        <v>K</v>
      </c>
      <c r="X310" s="20" t="str">
        <f t="shared" si="49"/>
        <v>M4G</v>
      </c>
      <c r="Y310" s="20" t="str">
        <f t="shared" si="50"/>
        <v>Q</v>
      </c>
      <c r="Z310" s="20" t="str">
        <f t="shared" si="51"/>
        <v>M1</v>
      </c>
      <c r="AA310" s="20" t="str">
        <f t="shared" si="52"/>
        <v>J</v>
      </c>
    </row>
    <row r="311" spans="10:27" ht="16.5">
      <c r="J311" s="29">
        <v>307</v>
      </c>
      <c r="K311" s="19" t="s">
        <v>33</v>
      </c>
      <c r="L311" s="19" t="s">
        <v>36</v>
      </c>
      <c r="M311" s="19" t="s">
        <v>143</v>
      </c>
      <c r="N311" s="19" t="s">
        <v>32</v>
      </c>
      <c r="O311" s="19" t="s">
        <v>41</v>
      </c>
      <c r="Q311" s="20">
        <f t="shared" si="43"/>
        <v>6</v>
      </c>
      <c r="R311" s="20">
        <f t="shared" si="44"/>
        <v>4</v>
      </c>
      <c r="S311" s="20">
        <f t="shared" si="45"/>
        <v>4</v>
      </c>
      <c r="T311" s="20">
        <f t="shared" si="46"/>
        <v>5</v>
      </c>
      <c r="U311" s="20">
        <f t="shared" si="47"/>
        <v>7</v>
      </c>
      <c r="W311" s="20" t="str">
        <f t="shared" si="48"/>
        <v>M4</v>
      </c>
      <c r="X311" s="20" t="str">
        <f t="shared" si="49"/>
        <v>M2</v>
      </c>
      <c r="Y311" s="20" t="str">
        <f t="shared" si="50"/>
        <v>M2</v>
      </c>
      <c r="Z311" s="20" t="str">
        <f t="shared" si="51"/>
        <v>M3</v>
      </c>
      <c r="AA311" s="20" t="str">
        <f t="shared" si="52"/>
        <v>A</v>
      </c>
    </row>
    <row r="312" spans="10:27" ht="16.5">
      <c r="J312" s="29">
        <v>308</v>
      </c>
      <c r="K312" s="19" t="s">
        <v>41</v>
      </c>
      <c r="L312" s="19" t="s">
        <v>142</v>
      </c>
      <c r="M312" s="19" t="s">
        <v>138</v>
      </c>
      <c r="N312" s="19" t="s">
        <v>42</v>
      </c>
      <c r="O312" s="19" t="s">
        <v>43</v>
      </c>
      <c r="Q312" s="20">
        <f t="shared" si="43"/>
        <v>7</v>
      </c>
      <c r="R312" s="20">
        <f t="shared" si="44"/>
        <v>5</v>
      </c>
      <c r="S312" s="20">
        <f t="shared" si="45"/>
        <v>8</v>
      </c>
      <c r="T312" s="20">
        <f t="shared" si="46"/>
        <v>8</v>
      </c>
      <c r="U312" s="20">
        <f t="shared" si="47"/>
        <v>9</v>
      </c>
      <c r="W312" s="20" t="str">
        <f t="shared" si="48"/>
        <v>A</v>
      </c>
      <c r="X312" s="20" t="str">
        <f t="shared" si="49"/>
        <v>M3</v>
      </c>
      <c r="Y312" s="20" t="str">
        <f t="shared" si="50"/>
        <v>K</v>
      </c>
      <c r="Z312" s="20" t="str">
        <f t="shared" si="51"/>
        <v>K</v>
      </c>
      <c r="AA312" s="20" t="str">
        <f t="shared" si="52"/>
        <v>Q</v>
      </c>
    </row>
    <row r="313" spans="10:27" ht="16.5">
      <c r="J313" s="29">
        <v>309</v>
      </c>
      <c r="K313" s="19" t="s">
        <v>43</v>
      </c>
      <c r="L313" s="19" t="s">
        <v>42</v>
      </c>
      <c r="M313" s="19" t="s">
        <v>41</v>
      </c>
      <c r="N313" s="19" t="s">
        <v>64</v>
      </c>
      <c r="O313" s="19" t="s">
        <v>44</v>
      </c>
      <c r="Q313" s="20">
        <f t="shared" si="43"/>
        <v>9</v>
      </c>
      <c r="R313" s="20">
        <f t="shared" si="44"/>
        <v>8</v>
      </c>
      <c r="S313" s="20">
        <f t="shared" si="45"/>
        <v>7</v>
      </c>
      <c r="T313" s="20">
        <f t="shared" si="46"/>
        <v>11</v>
      </c>
      <c r="U313" s="20">
        <f t="shared" si="47"/>
        <v>10</v>
      </c>
      <c r="W313" s="20" t="str">
        <f t="shared" si="48"/>
        <v>Q</v>
      </c>
      <c r="X313" s="20" t="str">
        <f t="shared" si="49"/>
        <v>K</v>
      </c>
      <c r="Y313" s="20" t="str">
        <f t="shared" si="50"/>
        <v>A</v>
      </c>
      <c r="Z313" s="20" t="str">
        <f t="shared" si="51"/>
        <v>M1G</v>
      </c>
      <c r="AA313" s="20" t="str">
        <f t="shared" si="52"/>
        <v>J</v>
      </c>
    </row>
    <row r="314" spans="10:27" ht="16.5">
      <c r="J314" s="16">
        <v>310</v>
      </c>
      <c r="K314" s="19" t="s">
        <v>41</v>
      </c>
      <c r="L314" s="19" t="s">
        <v>36</v>
      </c>
      <c r="M314" s="19" t="s">
        <v>34</v>
      </c>
      <c r="N314" s="19" t="s">
        <v>43</v>
      </c>
      <c r="O314" s="19" t="s">
        <v>44</v>
      </c>
      <c r="Q314" s="20">
        <f t="shared" si="43"/>
        <v>7</v>
      </c>
      <c r="R314" s="20">
        <f t="shared" si="44"/>
        <v>4</v>
      </c>
      <c r="S314" s="20">
        <f t="shared" si="45"/>
        <v>2</v>
      </c>
      <c r="T314" s="20">
        <f t="shared" si="46"/>
        <v>9</v>
      </c>
      <c r="U314" s="20">
        <f t="shared" si="47"/>
        <v>10</v>
      </c>
      <c r="W314" s="20" t="str">
        <f t="shared" si="48"/>
        <v>A</v>
      </c>
      <c r="X314" s="20" t="str">
        <f t="shared" si="49"/>
        <v>M2</v>
      </c>
      <c r="Y314" s="20" t="str">
        <f t="shared" si="50"/>
        <v>Scatter</v>
      </c>
      <c r="Z314" s="20" t="str">
        <f t="shared" si="51"/>
        <v>Q</v>
      </c>
      <c r="AA314" s="20" t="str">
        <f t="shared" si="52"/>
        <v>J</v>
      </c>
    </row>
    <row r="315" spans="10:27" ht="16.5">
      <c r="J315" s="16">
        <v>311</v>
      </c>
      <c r="K315" s="19" t="s">
        <v>36</v>
      </c>
      <c r="L315" s="19" t="s">
        <v>78</v>
      </c>
      <c r="M315" s="19" t="s">
        <v>41</v>
      </c>
      <c r="N315" s="19" t="s">
        <v>137</v>
      </c>
      <c r="O315" s="19" t="s">
        <v>36</v>
      </c>
      <c r="Q315" s="20">
        <f t="shared" si="43"/>
        <v>4</v>
      </c>
      <c r="R315" s="20">
        <f t="shared" si="44"/>
        <v>18</v>
      </c>
      <c r="S315" s="20">
        <f t="shared" si="45"/>
        <v>7</v>
      </c>
      <c r="T315" s="20">
        <f t="shared" si="46"/>
        <v>7</v>
      </c>
      <c r="U315" s="20">
        <f t="shared" si="47"/>
        <v>4</v>
      </c>
      <c r="W315" s="20" t="str">
        <f t="shared" si="48"/>
        <v>M2</v>
      </c>
      <c r="X315" s="20" t="str">
        <f t="shared" si="49"/>
        <v>JG</v>
      </c>
      <c r="Y315" s="20" t="str">
        <f t="shared" si="50"/>
        <v>A</v>
      </c>
      <c r="Z315" s="20" t="str">
        <f t="shared" si="51"/>
        <v>A</v>
      </c>
      <c r="AA315" s="20" t="str">
        <f t="shared" si="52"/>
        <v>M2</v>
      </c>
    </row>
    <row r="316" spans="10:27" ht="16.5">
      <c r="J316" s="29">
        <v>312</v>
      </c>
      <c r="K316" s="19" t="s">
        <v>35</v>
      </c>
      <c r="L316" s="19" t="s">
        <v>41</v>
      </c>
      <c r="M316" s="19" t="s">
        <v>76</v>
      </c>
      <c r="N316" s="19" t="s">
        <v>43</v>
      </c>
      <c r="O316" s="19" t="s">
        <v>42</v>
      </c>
      <c r="Q316" s="20">
        <f t="shared" si="43"/>
        <v>3</v>
      </c>
      <c r="R316" s="20">
        <f t="shared" si="44"/>
        <v>7</v>
      </c>
      <c r="S316" s="20">
        <f t="shared" si="45"/>
        <v>17</v>
      </c>
      <c r="T316" s="20">
        <f t="shared" si="46"/>
        <v>9</v>
      </c>
      <c r="U316" s="20">
        <f t="shared" si="47"/>
        <v>8</v>
      </c>
      <c r="W316" s="20" t="str">
        <f t="shared" si="48"/>
        <v>M1</v>
      </c>
      <c r="X316" s="20" t="str">
        <f t="shared" si="49"/>
        <v>A</v>
      </c>
      <c r="Y316" s="20" t="str">
        <f t="shared" si="50"/>
        <v>QG</v>
      </c>
      <c r="Z316" s="20" t="str">
        <f t="shared" si="51"/>
        <v>Q</v>
      </c>
      <c r="AA316" s="20" t="str">
        <f t="shared" si="52"/>
        <v>K</v>
      </c>
    </row>
    <row r="317" spans="10:27" ht="16.5">
      <c r="J317" s="29">
        <v>313</v>
      </c>
      <c r="K317" s="19" t="s">
        <v>33</v>
      </c>
      <c r="L317" s="19" t="s">
        <v>33</v>
      </c>
      <c r="M317" s="19" t="s">
        <v>140</v>
      </c>
      <c r="N317" s="19" t="s">
        <v>42</v>
      </c>
      <c r="O317" s="19" t="s">
        <v>42</v>
      </c>
      <c r="Q317" s="20">
        <f t="shared" si="43"/>
        <v>6</v>
      </c>
      <c r="R317" s="20">
        <f t="shared" si="44"/>
        <v>6</v>
      </c>
      <c r="S317" s="20">
        <f t="shared" si="45"/>
        <v>10</v>
      </c>
      <c r="T317" s="20">
        <f t="shared" si="46"/>
        <v>8</v>
      </c>
      <c r="U317" s="20">
        <f t="shared" si="47"/>
        <v>8</v>
      </c>
      <c r="W317" s="20" t="str">
        <f t="shared" si="48"/>
        <v>M4</v>
      </c>
      <c r="X317" s="20" t="str">
        <f t="shared" si="49"/>
        <v>M4</v>
      </c>
      <c r="Y317" s="20" t="str">
        <f t="shared" si="50"/>
        <v>J</v>
      </c>
      <c r="Z317" s="20" t="str">
        <f t="shared" si="51"/>
        <v>K</v>
      </c>
      <c r="AA317" s="20" t="str">
        <f t="shared" si="52"/>
        <v>K</v>
      </c>
    </row>
    <row r="318" spans="10:27" ht="16.5">
      <c r="J318" s="29">
        <v>314</v>
      </c>
      <c r="K318" s="19" t="s">
        <v>44</v>
      </c>
      <c r="L318" s="19" t="s">
        <v>72</v>
      </c>
      <c r="M318" s="19" t="s">
        <v>32</v>
      </c>
      <c r="N318" s="19" t="s">
        <v>34</v>
      </c>
      <c r="O318" s="19" t="s">
        <v>44</v>
      </c>
      <c r="Q318" s="20">
        <f t="shared" si="43"/>
        <v>10</v>
      </c>
      <c r="R318" s="20">
        <f t="shared" si="44"/>
        <v>15</v>
      </c>
      <c r="S318" s="20">
        <f t="shared" si="45"/>
        <v>5</v>
      </c>
      <c r="T318" s="20">
        <f t="shared" si="46"/>
        <v>2</v>
      </c>
      <c r="U318" s="20">
        <f t="shared" si="47"/>
        <v>10</v>
      </c>
      <c r="W318" s="20" t="str">
        <f t="shared" si="48"/>
        <v>J</v>
      </c>
      <c r="X318" s="20" t="str">
        <f t="shared" si="49"/>
        <v>AG</v>
      </c>
      <c r="Y318" s="20" t="str">
        <f t="shared" si="50"/>
        <v>M3</v>
      </c>
      <c r="Z318" s="20" t="str">
        <f t="shared" si="51"/>
        <v>Scatter</v>
      </c>
      <c r="AA318" s="20" t="str">
        <f t="shared" si="52"/>
        <v>J</v>
      </c>
    </row>
    <row r="319" spans="10:27" ht="16.5">
      <c r="J319" s="16">
        <v>315</v>
      </c>
      <c r="K319" s="19" t="s">
        <v>43</v>
      </c>
      <c r="L319" s="19" t="s">
        <v>41</v>
      </c>
      <c r="M319" s="19" t="s">
        <v>138</v>
      </c>
      <c r="N319" s="19" t="s">
        <v>44</v>
      </c>
      <c r="O319" s="19" t="s">
        <v>32</v>
      </c>
      <c r="Q319" s="20">
        <f t="shared" si="43"/>
        <v>9</v>
      </c>
      <c r="R319" s="20">
        <f t="shared" si="44"/>
        <v>7</v>
      </c>
      <c r="S319" s="20">
        <f t="shared" si="45"/>
        <v>8</v>
      </c>
      <c r="T319" s="20">
        <f t="shared" si="46"/>
        <v>10</v>
      </c>
      <c r="U319" s="20">
        <f t="shared" si="47"/>
        <v>5</v>
      </c>
      <c r="W319" s="20" t="str">
        <f t="shared" si="48"/>
        <v>Q</v>
      </c>
      <c r="X319" s="20" t="str">
        <f t="shared" si="49"/>
        <v>A</v>
      </c>
      <c r="Y319" s="20" t="str">
        <f t="shared" si="50"/>
        <v>K</v>
      </c>
      <c r="Z319" s="20" t="str">
        <f t="shared" si="51"/>
        <v>J</v>
      </c>
      <c r="AA319" s="20" t="str">
        <f t="shared" si="52"/>
        <v>M3</v>
      </c>
    </row>
    <row r="320" spans="10:27" ht="16.5">
      <c r="J320" s="16">
        <v>316</v>
      </c>
      <c r="K320" s="19" t="s">
        <v>41</v>
      </c>
      <c r="L320" s="19" t="s">
        <v>33</v>
      </c>
      <c r="M320" s="19" t="s">
        <v>143</v>
      </c>
      <c r="N320" s="19" t="s">
        <v>32</v>
      </c>
      <c r="O320" s="19" t="s">
        <v>42</v>
      </c>
      <c r="Q320" s="20">
        <f t="shared" si="43"/>
        <v>7</v>
      </c>
      <c r="R320" s="20">
        <f t="shared" si="44"/>
        <v>6</v>
      </c>
      <c r="S320" s="20">
        <f t="shared" si="45"/>
        <v>4</v>
      </c>
      <c r="T320" s="20">
        <f t="shared" si="46"/>
        <v>5</v>
      </c>
      <c r="U320" s="20">
        <f t="shared" si="47"/>
        <v>8</v>
      </c>
      <c r="W320" s="20" t="str">
        <f t="shared" si="48"/>
        <v>A</v>
      </c>
      <c r="X320" s="20" t="str">
        <f t="shared" si="49"/>
        <v>M4</v>
      </c>
      <c r="Y320" s="20" t="str">
        <f t="shared" si="50"/>
        <v>M2</v>
      </c>
      <c r="Z320" s="20" t="str">
        <f t="shared" si="51"/>
        <v>M3</v>
      </c>
      <c r="AA320" s="20" t="str">
        <f t="shared" si="52"/>
        <v>K</v>
      </c>
    </row>
    <row r="321" spans="10:27" ht="16.5">
      <c r="J321" s="29">
        <v>317</v>
      </c>
      <c r="K321" s="19" t="s">
        <v>42</v>
      </c>
      <c r="L321" s="19" t="s">
        <v>44</v>
      </c>
      <c r="M321" s="19" t="s">
        <v>141</v>
      </c>
      <c r="N321" s="19" t="s">
        <v>76</v>
      </c>
      <c r="O321" s="19" t="s">
        <v>32</v>
      </c>
      <c r="Q321" s="20">
        <f t="shared" si="43"/>
        <v>8</v>
      </c>
      <c r="R321" s="20">
        <f t="shared" si="44"/>
        <v>10</v>
      </c>
      <c r="S321" s="20">
        <f t="shared" si="45"/>
        <v>6</v>
      </c>
      <c r="T321" s="20">
        <f t="shared" si="46"/>
        <v>17</v>
      </c>
      <c r="U321" s="20">
        <f t="shared" si="47"/>
        <v>5</v>
      </c>
      <c r="W321" s="20" t="str">
        <f t="shared" si="48"/>
        <v>K</v>
      </c>
      <c r="X321" s="20" t="str">
        <f t="shared" si="49"/>
        <v>J</v>
      </c>
      <c r="Y321" s="20" t="str">
        <f t="shared" si="50"/>
        <v>M4</v>
      </c>
      <c r="Z321" s="20" t="str">
        <f t="shared" si="51"/>
        <v>QG</v>
      </c>
      <c r="AA321" s="20" t="str">
        <f t="shared" si="52"/>
        <v>M3</v>
      </c>
    </row>
    <row r="322" spans="10:27" ht="16.5">
      <c r="J322" s="29">
        <v>318</v>
      </c>
      <c r="K322" s="19" t="s">
        <v>36</v>
      </c>
      <c r="L322" s="19" t="s">
        <v>36</v>
      </c>
      <c r="M322" s="19" t="s">
        <v>78</v>
      </c>
      <c r="N322" s="19" t="s">
        <v>72</v>
      </c>
      <c r="O322" s="19" t="s">
        <v>41</v>
      </c>
      <c r="Q322" s="20">
        <f t="shared" si="43"/>
        <v>4</v>
      </c>
      <c r="R322" s="20">
        <f t="shared" si="44"/>
        <v>4</v>
      </c>
      <c r="S322" s="20">
        <f t="shared" si="45"/>
        <v>18</v>
      </c>
      <c r="T322" s="20">
        <f t="shared" si="46"/>
        <v>15</v>
      </c>
      <c r="U322" s="20">
        <f t="shared" si="47"/>
        <v>7</v>
      </c>
      <c r="W322" s="20" t="str">
        <f t="shared" si="48"/>
        <v>M2</v>
      </c>
      <c r="X322" s="20" t="str">
        <f t="shared" si="49"/>
        <v>M2</v>
      </c>
      <c r="Y322" s="20" t="str">
        <f t="shared" si="50"/>
        <v>JG</v>
      </c>
      <c r="Z322" s="20" t="str">
        <f t="shared" si="51"/>
        <v>AG</v>
      </c>
      <c r="AA322" s="20" t="str">
        <f t="shared" si="52"/>
        <v>A</v>
      </c>
    </row>
    <row r="323" spans="10:27" ht="16.5">
      <c r="J323" s="29">
        <v>319</v>
      </c>
      <c r="K323" s="19" t="s">
        <v>32</v>
      </c>
      <c r="L323" s="19" t="s">
        <v>33</v>
      </c>
      <c r="M323" s="19" t="s">
        <v>138</v>
      </c>
      <c r="N323" s="19" t="s">
        <v>43</v>
      </c>
      <c r="O323" s="19" t="s">
        <v>42</v>
      </c>
      <c r="Q323" s="20">
        <f t="shared" si="43"/>
        <v>5</v>
      </c>
      <c r="R323" s="20">
        <f t="shared" si="44"/>
        <v>6</v>
      </c>
      <c r="S323" s="20">
        <f t="shared" si="45"/>
        <v>8</v>
      </c>
      <c r="T323" s="20">
        <f t="shared" si="46"/>
        <v>9</v>
      </c>
      <c r="U323" s="20">
        <f t="shared" si="47"/>
        <v>8</v>
      </c>
      <c r="W323" s="20" t="str">
        <f t="shared" si="48"/>
        <v>M3</v>
      </c>
      <c r="X323" s="20" t="str">
        <f t="shared" si="49"/>
        <v>M4</v>
      </c>
      <c r="Y323" s="20" t="str">
        <f t="shared" si="50"/>
        <v>K</v>
      </c>
      <c r="Z323" s="20" t="str">
        <f t="shared" si="51"/>
        <v>Q</v>
      </c>
      <c r="AA323" s="20" t="str">
        <f t="shared" si="52"/>
        <v>K</v>
      </c>
    </row>
    <row r="324" spans="10:27" ht="16.5">
      <c r="J324" s="16">
        <v>320</v>
      </c>
      <c r="K324" s="19" t="s">
        <v>36</v>
      </c>
      <c r="L324" s="19" t="s">
        <v>42</v>
      </c>
      <c r="M324" s="19" t="s">
        <v>78</v>
      </c>
      <c r="N324" s="19" t="s">
        <v>77</v>
      </c>
      <c r="O324" s="19" t="s">
        <v>43</v>
      </c>
      <c r="Q324" s="20">
        <f t="shared" si="43"/>
        <v>4</v>
      </c>
      <c r="R324" s="20">
        <f t="shared" si="44"/>
        <v>8</v>
      </c>
      <c r="S324" s="20">
        <f t="shared" si="45"/>
        <v>18</v>
      </c>
      <c r="T324" s="20">
        <f t="shared" si="46"/>
        <v>18</v>
      </c>
      <c r="U324" s="20">
        <f t="shared" si="47"/>
        <v>9</v>
      </c>
      <c r="W324" s="20" t="str">
        <f t="shared" si="48"/>
        <v>M2</v>
      </c>
      <c r="X324" s="20" t="str">
        <f t="shared" si="49"/>
        <v>K</v>
      </c>
      <c r="Y324" s="20" t="str">
        <f t="shared" si="50"/>
        <v>JG</v>
      </c>
      <c r="Z324" s="20" t="str">
        <f t="shared" si="51"/>
        <v>JG</v>
      </c>
      <c r="AA324" s="20" t="str">
        <f t="shared" si="52"/>
        <v>Q</v>
      </c>
    </row>
    <row r="325" spans="10:27" ht="16.5">
      <c r="J325" s="16">
        <v>321</v>
      </c>
      <c r="K325" s="19" t="s">
        <v>32</v>
      </c>
      <c r="L325" s="19" t="s">
        <v>34</v>
      </c>
      <c r="M325" s="19" t="s">
        <v>41</v>
      </c>
      <c r="N325" s="19" t="s">
        <v>42</v>
      </c>
      <c r="O325" s="19" t="s">
        <v>36</v>
      </c>
      <c r="Q325" s="20">
        <f t="shared" ref="Q325:Q388" si="53">IF(K325="","",VLOOKUP(K325,$A:$H,8,FALSE))</f>
        <v>5</v>
      </c>
      <c r="R325" s="20">
        <f t="shared" ref="R325:R388" si="54">IF(L325="","",VLOOKUP(L325,$A:$H,8,FALSE))</f>
        <v>2</v>
      </c>
      <c r="S325" s="20">
        <f t="shared" ref="S325:S388" si="55">IF(M325="","",VLOOKUP(M325,$A:$H,8,FALSE))</f>
        <v>7</v>
      </c>
      <c r="T325" s="20">
        <f t="shared" ref="T325:T388" si="56">IF(N325="","",VLOOKUP(N325,$A:$H,8,FALSE))</f>
        <v>8</v>
      </c>
      <c r="U325" s="20">
        <f t="shared" ref="U325:U388" si="57">IF(O325="","",VLOOKUP(O325,$A:$H,8,FALSE))</f>
        <v>4</v>
      </c>
      <c r="W325" s="20" t="str">
        <f t="shared" ref="W325:W388" si="58">IF(K325="","",VLOOKUP(K325,$A:$H,2,FALSE))</f>
        <v>M3</v>
      </c>
      <c r="X325" s="20" t="str">
        <f t="shared" ref="X325:X388" si="59">IF(L325="","",VLOOKUP(L325,$A:$H,2,FALSE))</f>
        <v>Scatter</v>
      </c>
      <c r="Y325" s="20" t="str">
        <f t="shared" ref="Y325:Y388" si="60">IF(M325="","",VLOOKUP(M325,$A:$H,2,FALSE))</f>
        <v>A</v>
      </c>
      <c r="Z325" s="20" t="str">
        <f t="shared" ref="Z325:Z388" si="61">IF(N325="","",VLOOKUP(N325,$A:$H,2,FALSE))</f>
        <v>K</v>
      </c>
      <c r="AA325" s="20" t="str">
        <f t="shared" ref="AA325:AA388" si="62">IF(O325="","",VLOOKUP(O325,$A:$H,2,FALSE))</f>
        <v>M2</v>
      </c>
    </row>
    <row r="326" spans="10:27" ht="16.5">
      <c r="J326" s="29">
        <v>322</v>
      </c>
      <c r="K326" s="19" t="s">
        <v>42</v>
      </c>
      <c r="L326" s="19" t="s">
        <v>33</v>
      </c>
      <c r="M326" s="19" t="s">
        <v>75</v>
      </c>
      <c r="N326" s="19" t="s">
        <v>44</v>
      </c>
      <c r="O326" s="19" t="s">
        <v>33</v>
      </c>
      <c r="Q326" s="20">
        <f t="shared" si="53"/>
        <v>8</v>
      </c>
      <c r="R326" s="20">
        <f t="shared" si="54"/>
        <v>6</v>
      </c>
      <c r="S326" s="20">
        <f t="shared" si="55"/>
        <v>17</v>
      </c>
      <c r="T326" s="20">
        <f t="shared" si="56"/>
        <v>10</v>
      </c>
      <c r="U326" s="20">
        <f t="shared" si="57"/>
        <v>6</v>
      </c>
      <c r="W326" s="20" t="str">
        <f t="shared" si="58"/>
        <v>K</v>
      </c>
      <c r="X326" s="20" t="str">
        <f t="shared" si="59"/>
        <v>M4</v>
      </c>
      <c r="Y326" s="20" t="str">
        <f t="shared" si="60"/>
        <v>QG</v>
      </c>
      <c r="Z326" s="20" t="str">
        <f t="shared" si="61"/>
        <v>J</v>
      </c>
      <c r="AA326" s="20" t="str">
        <f t="shared" si="62"/>
        <v>M4</v>
      </c>
    </row>
    <row r="327" spans="10:27" ht="16.5">
      <c r="J327" s="29">
        <v>323</v>
      </c>
      <c r="K327" s="19" t="s">
        <v>41</v>
      </c>
      <c r="L327" s="19" t="s">
        <v>72</v>
      </c>
      <c r="M327" s="19" t="s">
        <v>138</v>
      </c>
      <c r="N327" s="19" t="s">
        <v>74</v>
      </c>
      <c r="O327" s="19" t="s">
        <v>42</v>
      </c>
      <c r="Q327" s="20">
        <f t="shared" si="53"/>
        <v>7</v>
      </c>
      <c r="R327" s="20">
        <f t="shared" si="54"/>
        <v>15</v>
      </c>
      <c r="S327" s="20">
        <f t="shared" si="55"/>
        <v>8</v>
      </c>
      <c r="T327" s="20">
        <f t="shared" si="56"/>
        <v>16</v>
      </c>
      <c r="U327" s="20">
        <f t="shared" si="57"/>
        <v>8</v>
      </c>
      <c r="W327" s="20" t="str">
        <f t="shared" si="58"/>
        <v>A</v>
      </c>
      <c r="X327" s="20" t="str">
        <f t="shared" si="59"/>
        <v>AG</v>
      </c>
      <c r="Y327" s="20" t="str">
        <f t="shared" si="60"/>
        <v>K</v>
      </c>
      <c r="Z327" s="20" t="str">
        <f t="shared" si="61"/>
        <v>KG</v>
      </c>
      <c r="AA327" s="20" t="str">
        <f t="shared" si="62"/>
        <v>K</v>
      </c>
    </row>
    <row r="328" spans="10:27" ht="16.5">
      <c r="J328" s="29">
        <v>324</v>
      </c>
      <c r="K328" s="19" t="s">
        <v>32</v>
      </c>
      <c r="L328" s="19" t="s">
        <v>41</v>
      </c>
      <c r="M328" s="19" t="s">
        <v>35</v>
      </c>
      <c r="N328" s="19" t="s">
        <v>36</v>
      </c>
      <c r="O328" s="19" t="s">
        <v>32</v>
      </c>
      <c r="Q328" s="20">
        <f t="shared" si="53"/>
        <v>5</v>
      </c>
      <c r="R328" s="20">
        <f t="shared" si="54"/>
        <v>7</v>
      </c>
      <c r="S328" s="20">
        <f t="shared" si="55"/>
        <v>3</v>
      </c>
      <c r="T328" s="20">
        <f t="shared" si="56"/>
        <v>4</v>
      </c>
      <c r="U328" s="20">
        <f t="shared" si="57"/>
        <v>5</v>
      </c>
      <c r="W328" s="20" t="str">
        <f t="shared" si="58"/>
        <v>M3</v>
      </c>
      <c r="X328" s="20" t="str">
        <f t="shared" si="59"/>
        <v>A</v>
      </c>
      <c r="Y328" s="20" t="str">
        <f t="shared" si="60"/>
        <v>M1</v>
      </c>
      <c r="Z328" s="20" t="str">
        <f t="shared" si="61"/>
        <v>M2</v>
      </c>
      <c r="AA328" s="20" t="str">
        <f t="shared" si="62"/>
        <v>M3</v>
      </c>
    </row>
    <row r="329" spans="10:27" ht="16.5">
      <c r="J329" s="16">
        <v>325</v>
      </c>
      <c r="K329" s="19" t="s">
        <v>33</v>
      </c>
      <c r="L329" s="19" t="s">
        <v>36</v>
      </c>
      <c r="M329" s="19" t="s">
        <v>32</v>
      </c>
      <c r="N329" s="19" t="s">
        <v>36</v>
      </c>
      <c r="O329" s="19" t="s">
        <v>44</v>
      </c>
      <c r="Q329" s="20">
        <f t="shared" si="53"/>
        <v>6</v>
      </c>
      <c r="R329" s="20">
        <f t="shared" si="54"/>
        <v>4</v>
      </c>
      <c r="S329" s="20">
        <f t="shared" si="55"/>
        <v>5</v>
      </c>
      <c r="T329" s="20">
        <f t="shared" si="56"/>
        <v>4</v>
      </c>
      <c r="U329" s="20">
        <f t="shared" si="57"/>
        <v>10</v>
      </c>
      <c r="W329" s="20" t="str">
        <f t="shared" si="58"/>
        <v>M4</v>
      </c>
      <c r="X329" s="20" t="str">
        <f t="shared" si="59"/>
        <v>M2</v>
      </c>
      <c r="Y329" s="20" t="str">
        <f t="shared" si="60"/>
        <v>M3</v>
      </c>
      <c r="Z329" s="20" t="str">
        <f t="shared" si="61"/>
        <v>M2</v>
      </c>
      <c r="AA329" s="20" t="str">
        <f t="shared" si="62"/>
        <v>J</v>
      </c>
    </row>
    <row r="330" spans="10:27" ht="16.5">
      <c r="J330" s="16">
        <v>326</v>
      </c>
      <c r="K330" s="19" t="s">
        <v>43</v>
      </c>
      <c r="L330" s="19" t="s">
        <v>70</v>
      </c>
      <c r="M330" s="19" t="s">
        <v>32</v>
      </c>
      <c r="N330" s="19" t="s">
        <v>41</v>
      </c>
      <c r="O330" s="19" t="s">
        <v>33</v>
      </c>
      <c r="Q330" s="20">
        <f t="shared" si="53"/>
        <v>9</v>
      </c>
      <c r="R330" s="20">
        <f t="shared" si="54"/>
        <v>14</v>
      </c>
      <c r="S330" s="20">
        <f t="shared" si="55"/>
        <v>5</v>
      </c>
      <c r="T330" s="20">
        <f t="shared" si="56"/>
        <v>7</v>
      </c>
      <c r="U330" s="20">
        <f t="shared" si="57"/>
        <v>6</v>
      </c>
      <c r="W330" s="20" t="str">
        <f t="shared" si="58"/>
        <v>Q</v>
      </c>
      <c r="X330" s="20" t="str">
        <f t="shared" si="59"/>
        <v>M4G</v>
      </c>
      <c r="Y330" s="20" t="str">
        <f t="shared" si="60"/>
        <v>M3</v>
      </c>
      <c r="Z330" s="20" t="str">
        <f t="shared" si="61"/>
        <v>A</v>
      </c>
      <c r="AA330" s="20" t="str">
        <f t="shared" si="62"/>
        <v>M4</v>
      </c>
    </row>
    <row r="331" spans="10:27" ht="16.5">
      <c r="J331" s="29">
        <v>327</v>
      </c>
      <c r="K331" s="19" t="s">
        <v>41</v>
      </c>
      <c r="L331" s="19" t="s">
        <v>212</v>
      </c>
      <c r="M331" s="19" t="s">
        <v>143</v>
      </c>
      <c r="N331" s="19" t="s">
        <v>32</v>
      </c>
      <c r="O331" s="19" t="s">
        <v>44</v>
      </c>
      <c r="Q331" s="20">
        <f t="shared" si="53"/>
        <v>7</v>
      </c>
      <c r="R331" s="20">
        <f t="shared" si="54"/>
        <v>3</v>
      </c>
      <c r="S331" s="20">
        <f t="shared" si="55"/>
        <v>4</v>
      </c>
      <c r="T331" s="20">
        <f t="shared" si="56"/>
        <v>5</v>
      </c>
      <c r="U331" s="20">
        <f t="shared" si="57"/>
        <v>10</v>
      </c>
      <c r="W331" s="20" t="str">
        <f t="shared" si="58"/>
        <v>A</v>
      </c>
      <c r="X331" s="20" t="str">
        <f t="shared" si="59"/>
        <v>M1</v>
      </c>
      <c r="Y331" s="20" t="str">
        <f t="shared" si="60"/>
        <v>M2</v>
      </c>
      <c r="Z331" s="20" t="str">
        <f t="shared" si="61"/>
        <v>M3</v>
      </c>
      <c r="AA331" s="20" t="str">
        <f t="shared" si="62"/>
        <v>J</v>
      </c>
    </row>
    <row r="332" spans="10:27" ht="16.5">
      <c r="J332" s="29">
        <v>328</v>
      </c>
      <c r="K332" s="19" t="s">
        <v>42</v>
      </c>
      <c r="L332" s="19" t="s">
        <v>36</v>
      </c>
      <c r="M332" s="19" t="s">
        <v>43</v>
      </c>
      <c r="N332" s="19" t="s">
        <v>32</v>
      </c>
      <c r="O332" s="19" t="s">
        <v>42</v>
      </c>
      <c r="Q332" s="20">
        <f t="shared" si="53"/>
        <v>8</v>
      </c>
      <c r="R332" s="20">
        <f t="shared" si="54"/>
        <v>4</v>
      </c>
      <c r="S332" s="20">
        <f t="shared" si="55"/>
        <v>9</v>
      </c>
      <c r="T332" s="20">
        <f t="shared" si="56"/>
        <v>5</v>
      </c>
      <c r="U332" s="20">
        <f t="shared" si="57"/>
        <v>8</v>
      </c>
      <c r="W332" s="20" t="str">
        <f t="shared" si="58"/>
        <v>K</v>
      </c>
      <c r="X332" s="20" t="str">
        <f t="shared" si="59"/>
        <v>M2</v>
      </c>
      <c r="Y332" s="20" t="str">
        <f t="shared" si="60"/>
        <v>Q</v>
      </c>
      <c r="Z332" s="20" t="str">
        <f t="shared" si="61"/>
        <v>M3</v>
      </c>
      <c r="AA332" s="20" t="str">
        <f t="shared" si="62"/>
        <v>K</v>
      </c>
    </row>
    <row r="333" spans="10:27" ht="16.5">
      <c r="J333" s="29">
        <v>329</v>
      </c>
      <c r="K333" s="19" t="s">
        <v>35</v>
      </c>
      <c r="L333" s="19" t="s">
        <v>42</v>
      </c>
      <c r="M333" s="19" t="s">
        <v>140</v>
      </c>
      <c r="N333" s="19" t="s">
        <v>74</v>
      </c>
      <c r="O333" s="19" t="s">
        <v>44</v>
      </c>
      <c r="Q333" s="20">
        <f t="shared" si="53"/>
        <v>3</v>
      </c>
      <c r="R333" s="20">
        <f t="shared" si="54"/>
        <v>8</v>
      </c>
      <c r="S333" s="20">
        <f t="shared" si="55"/>
        <v>10</v>
      </c>
      <c r="T333" s="20">
        <f t="shared" si="56"/>
        <v>16</v>
      </c>
      <c r="U333" s="20">
        <f t="shared" si="57"/>
        <v>10</v>
      </c>
      <c r="W333" s="20" t="str">
        <f t="shared" si="58"/>
        <v>M1</v>
      </c>
      <c r="X333" s="20" t="str">
        <f t="shared" si="59"/>
        <v>K</v>
      </c>
      <c r="Y333" s="20" t="str">
        <f t="shared" si="60"/>
        <v>J</v>
      </c>
      <c r="Z333" s="20" t="str">
        <f t="shared" si="61"/>
        <v>KG</v>
      </c>
      <c r="AA333" s="20" t="str">
        <f t="shared" si="62"/>
        <v>J</v>
      </c>
    </row>
    <row r="334" spans="10:27" ht="16.5">
      <c r="J334" s="16">
        <v>330</v>
      </c>
      <c r="K334" s="19" t="s">
        <v>44</v>
      </c>
      <c r="L334" s="19" t="s">
        <v>33</v>
      </c>
      <c r="M334" s="19" t="s">
        <v>74</v>
      </c>
      <c r="N334" s="19" t="s">
        <v>35</v>
      </c>
      <c r="O334" s="19" t="s">
        <v>35</v>
      </c>
      <c r="Q334" s="20">
        <f t="shared" si="53"/>
        <v>10</v>
      </c>
      <c r="R334" s="20">
        <f t="shared" si="54"/>
        <v>6</v>
      </c>
      <c r="S334" s="20">
        <f t="shared" si="55"/>
        <v>16</v>
      </c>
      <c r="T334" s="20">
        <f t="shared" si="56"/>
        <v>3</v>
      </c>
      <c r="U334" s="20">
        <f t="shared" si="57"/>
        <v>3</v>
      </c>
      <c r="W334" s="20" t="str">
        <f t="shared" si="58"/>
        <v>J</v>
      </c>
      <c r="X334" s="20" t="str">
        <f t="shared" si="59"/>
        <v>M4</v>
      </c>
      <c r="Y334" s="20" t="str">
        <f t="shared" si="60"/>
        <v>KG</v>
      </c>
      <c r="Z334" s="20" t="str">
        <f t="shared" si="61"/>
        <v>M1</v>
      </c>
      <c r="AA334" s="20" t="str">
        <f t="shared" si="62"/>
        <v>M1</v>
      </c>
    </row>
    <row r="335" spans="10:27" ht="16.5">
      <c r="J335" s="16">
        <v>331</v>
      </c>
      <c r="K335" s="19" t="s">
        <v>32</v>
      </c>
      <c r="L335" s="19" t="s">
        <v>41</v>
      </c>
      <c r="M335" s="19" t="s">
        <v>32</v>
      </c>
      <c r="N335" s="19" t="s">
        <v>33</v>
      </c>
      <c r="O335" s="19" t="s">
        <v>36</v>
      </c>
      <c r="Q335" s="20">
        <f t="shared" si="53"/>
        <v>5</v>
      </c>
      <c r="R335" s="20">
        <f t="shared" si="54"/>
        <v>7</v>
      </c>
      <c r="S335" s="20">
        <f t="shared" si="55"/>
        <v>5</v>
      </c>
      <c r="T335" s="20">
        <f t="shared" si="56"/>
        <v>6</v>
      </c>
      <c r="U335" s="20">
        <f t="shared" si="57"/>
        <v>4</v>
      </c>
      <c r="W335" s="20" t="str">
        <f t="shared" si="58"/>
        <v>M3</v>
      </c>
      <c r="X335" s="20" t="str">
        <f t="shared" si="59"/>
        <v>A</v>
      </c>
      <c r="Y335" s="20" t="str">
        <f t="shared" si="60"/>
        <v>M3</v>
      </c>
      <c r="Z335" s="20" t="str">
        <f t="shared" si="61"/>
        <v>M4</v>
      </c>
      <c r="AA335" s="20" t="str">
        <f t="shared" si="62"/>
        <v>M2</v>
      </c>
    </row>
    <row r="336" spans="10:27" ht="16.5">
      <c r="J336" s="29">
        <v>332</v>
      </c>
      <c r="K336" s="19" t="s">
        <v>36</v>
      </c>
      <c r="L336" s="19" t="s">
        <v>33</v>
      </c>
      <c r="M336" s="19" t="s">
        <v>143</v>
      </c>
      <c r="N336" s="19" t="s">
        <v>43</v>
      </c>
      <c r="O336" s="19" t="s">
        <v>32</v>
      </c>
      <c r="Q336" s="20">
        <f t="shared" si="53"/>
        <v>4</v>
      </c>
      <c r="R336" s="20">
        <f t="shared" si="54"/>
        <v>6</v>
      </c>
      <c r="S336" s="20">
        <f t="shared" si="55"/>
        <v>4</v>
      </c>
      <c r="T336" s="20">
        <f t="shared" si="56"/>
        <v>9</v>
      </c>
      <c r="U336" s="20">
        <f t="shared" si="57"/>
        <v>5</v>
      </c>
      <c r="W336" s="20" t="str">
        <f t="shared" si="58"/>
        <v>M2</v>
      </c>
      <c r="X336" s="20" t="str">
        <f t="shared" si="59"/>
        <v>M4</v>
      </c>
      <c r="Y336" s="20" t="str">
        <f t="shared" si="60"/>
        <v>M2</v>
      </c>
      <c r="Z336" s="20" t="str">
        <f t="shared" si="61"/>
        <v>Q</v>
      </c>
      <c r="AA336" s="20" t="str">
        <f t="shared" si="62"/>
        <v>M3</v>
      </c>
    </row>
    <row r="337" spans="10:27" ht="16.5">
      <c r="J337" s="29">
        <v>333</v>
      </c>
      <c r="K337" s="19" t="s">
        <v>138</v>
      </c>
      <c r="L337" s="19" t="s">
        <v>34</v>
      </c>
      <c r="M337" s="19" t="s">
        <v>141</v>
      </c>
      <c r="N337" s="19" t="s">
        <v>41</v>
      </c>
      <c r="O337" s="19" t="s">
        <v>43</v>
      </c>
      <c r="Q337" s="20">
        <f t="shared" si="53"/>
        <v>8</v>
      </c>
      <c r="R337" s="20">
        <f t="shared" si="54"/>
        <v>2</v>
      </c>
      <c r="S337" s="20">
        <f t="shared" si="55"/>
        <v>6</v>
      </c>
      <c r="T337" s="20">
        <f t="shared" si="56"/>
        <v>7</v>
      </c>
      <c r="U337" s="20">
        <f t="shared" si="57"/>
        <v>9</v>
      </c>
      <c r="W337" s="20" t="str">
        <f t="shared" si="58"/>
        <v>K</v>
      </c>
      <c r="X337" s="20" t="str">
        <f t="shared" si="59"/>
        <v>Scatter</v>
      </c>
      <c r="Y337" s="20" t="str">
        <f t="shared" si="60"/>
        <v>M4</v>
      </c>
      <c r="Z337" s="20" t="str">
        <f t="shared" si="61"/>
        <v>A</v>
      </c>
      <c r="AA337" s="20" t="str">
        <f t="shared" si="62"/>
        <v>Q</v>
      </c>
    </row>
    <row r="338" spans="10:27" ht="16.5">
      <c r="J338" s="29">
        <v>334</v>
      </c>
      <c r="K338" s="19" t="s">
        <v>140</v>
      </c>
      <c r="L338" s="19" t="s">
        <v>36</v>
      </c>
      <c r="M338" s="19" t="s">
        <v>43</v>
      </c>
      <c r="N338" s="19" t="s">
        <v>43</v>
      </c>
      <c r="O338" s="19" t="s">
        <v>36</v>
      </c>
      <c r="Q338" s="20">
        <f t="shared" si="53"/>
        <v>10</v>
      </c>
      <c r="R338" s="20">
        <f t="shared" si="54"/>
        <v>4</v>
      </c>
      <c r="S338" s="20">
        <f t="shared" si="55"/>
        <v>9</v>
      </c>
      <c r="T338" s="20">
        <f t="shared" si="56"/>
        <v>9</v>
      </c>
      <c r="U338" s="20">
        <f t="shared" si="57"/>
        <v>4</v>
      </c>
      <c r="W338" s="20" t="str">
        <f t="shared" si="58"/>
        <v>J</v>
      </c>
      <c r="X338" s="20" t="str">
        <f t="shared" si="59"/>
        <v>M2</v>
      </c>
      <c r="Y338" s="20" t="str">
        <f t="shared" si="60"/>
        <v>Q</v>
      </c>
      <c r="Z338" s="20" t="str">
        <f t="shared" si="61"/>
        <v>Q</v>
      </c>
      <c r="AA338" s="20" t="str">
        <f t="shared" si="62"/>
        <v>M2</v>
      </c>
    </row>
    <row r="339" spans="10:27" ht="16.5">
      <c r="J339" s="16">
        <v>335</v>
      </c>
      <c r="K339" s="19" t="s">
        <v>41</v>
      </c>
      <c r="L339" s="19" t="s">
        <v>74</v>
      </c>
      <c r="M339" s="19" t="s">
        <v>32</v>
      </c>
      <c r="N339" s="19" t="s">
        <v>32</v>
      </c>
      <c r="O339" s="19" t="s">
        <v>44</v>
      </c>
      <c r="Q339" s="20">
        <f t="shared" si="53"/>
        <v>7</v>
      </c>
      <c r="R339" s="20">
        <f t="shared" si="54"/>
        <v>16</v>
      </c>
      <c r="S339" s="20">
        <f t="shared" si="55"/>
        <v>5</v>
      </c>
      <c r="T339" s="20">
        <f t="shared" si="56"/>
        <v>5</v>
      </c>
      <c r="U339" s="20">
        <f t="shared" si="57"/>
        <v>10</v>
      </c>
      <c r="W339" s="20" t="str">
        <f t="shared" si="58"/>
        <v>A</v>
      </c>
      <c r="X339" s="20" t="str">
        <f t="shared" si="59"/>
        <v>KG</v>
      </c>
      <c r="Y339" s="20" t="str">
        <f t="shared" si="60"/>
        <v>M3</v>
      </c>
      <c r="Z339" s="20" t="str">
        <f t="shared" si="61"/>
        <v>M3</v>
      </c>
      <c r="AA339" s="20" t="str">
        <f t="shared" si="62"/>
        <v>J</v>
      </c>
    </row>
    <row r="340" spans="10:27" ht="16.5">
      <c r="J340" s="16">
        <v>336</v>
      </c>
      <c r="K340" s="19" t="s">
        <v>43</v>
      </c>
      <c r="L340" s="19" t="s">
        <v>42</v>
      </c>
      <c r="M340" s="19" t="s">
        <v>141</v>
      </c>
      <c r="N340" s="19" t="s">
        <v>70</v>
      </c>
      <c r="O340" s="19" t="s">
        <v>43</v>
      </c>
      <c r="Q340" s="20">
        <f t="shared" si="53"/>
        <v>9</v>
      </c>
      <c r="R340" s="20">
        <f t="shared" si="54"/>
        <v>8</v>
      </c>
      <c r="S340" s="20">
        <f t="shared" si="55"/>
        <v>6</v>
      </c>
      <c r="T340" s="20">
        <f t="shared" si="56"/>
        <v>14</v>
      </c>
      <c r="U340" s="20">
        <f t="shared" si="57"/>
        <v>9</v>
      </c>
      <c r="W340" s="20" t="str">
        <f t="shared" si="58"/>
        <v>Q</v>
      </c>
      <c r="X340" s="20" t="str">
        <f t="shared" si="59"/>
        <v>K</v>
      </c>
      <c r="Y340" s="20" t="str">
        <f t="shared" si="60"/>
        <v>M4</v>
      </c>
      <c r="Z340" s="20" t="str">
        <f t="shared" si="61"/>
        <v>M4G</v>
      </c>
      <c r="AA340" s="20" t="str">
        <f t="shared" si="62"/>
        <v>Q</v>
      </c>
    </row>
    <row r="341" spans="10:27" ht="16.5">
      <c r="J341" s="29">
        <v>337</v>
      </c>
      <c r="K341" s="19" t="s">
        <v>43</v>
      </c>
      <c r="L341" s="19" t="s">
        <v>142</v>
      </c>
      <c r="M341" s="19" t="s">
        <v>35</v>
      </c>
      <c r="N341" s="19" t="s">
        <v>138</v>
      </c>
      <c r="O341" s="19" t="s">
        <v>41</v>
      </c>
      <c r="Q341" s="20">
        <f t="shared" si="53"/>
        <v>9</v>
      </c>
      <c r="R341" s="20">
        <f t="shared" si="54"/>
        <v>5</v>
      </c>
      <c r="S341" s="20">
        <f t="shared" si="55"/>
        <v>3</v>
      </c>
      <c r="T341" s="20">
        <f t="shared" si="56"/>
        <v>8</v>
      </c>
      <c r="U341" s="20">
        <f t="shared" si="57"/>
        <v>7</v>
      </c>
      <c r="W341" s="20" t="str">
        <f t="shared" si="58"/>
        <v>Q</v>
      </c>
      <c r="X341" s="20" t="str">
        <f t="shared" si="59"/>
        <v>M3</v>
      </c>
      <c r="Y341" s="20" t="str">
        <f t="shared" si="60"/>
        <v>M1</v>
      </c>
      <c r="Z341" s="20" t="str">
        <f t="shared" si="61"/>
        <v>K</v>
      </c>
      <c r="AA341" s="20" t="str">
        <f t="shared" si="62"/>
        <v>A</v>
      </c>
    </row>
    <row r="342" spans="10:27" ht="16.5">
      <c r="J342" s="29">
        <v>338</v>
      </c>
      <c r="K342" s="19" t="s">
        <v>36</v>
      </c>
      <c r="L342" s="19" t="s">
        <v>212</v>
      </c>
      <c r="M342" s="19" t="s">
        <v>43</v>
      </c>
      <c r="N342" s="19" t="s">
        <v>33</v>
      </c>
      <c r="O342" s="19" t="s">
        <v>32</v>
      </c>
      <c r="Q342" s="20">
        <f t="shared" si="53"/>
        <v>4</v>
      </c>
      <c r="R342" s="20">
        <f t="shared" si="54"/>
        <v>3</v>
      </c>
      <c r="S342" s="20">
        <f t="shared" si="55"/>
        <v>9</v>
      </c>
      <c r="T342" s="20">
        <f t="shared" si="56"/>
        <v>6</v>
      </c>
      <c r="U342" s="20">
        <f t="shared" si="57"/>
        <v>5</v>
      </c>
      <c r="W342" s="20" t="str">
        <f t="shared" si="58"/>
        <v>M2</v>
      </c>
      <c r="X342" s="20" t="str">
        <f t="shared" si="59"/>
        <v>M1</v>
      </c>
      <c r="Y342" s="20" t="str">
        <f t="shared" si="60"/>
        <v>Q</v>
      </c>
      <c r="Z342" s="20" t="str">
        <f t="shared" si="61"/>
        <v>M4</v>
      </c>
      <c r="AA342" s="20" t="str">
        <f t="shared" si="62"/>
        <v>M3</v>
      </c>
    </row>
    <row r="343" spans="10:27" ht="16.5">
      <c r="J343" s="29">
        <v>339</v>
      </c>
      <c r="K343" s="19" t="s">
        <v>36</v>
      </c>
      <c r="L343" s="19" t="s">
        <v>36</v>
      </c>
      <c r="M343" s="19" t="s">
        <v>76</v>
      </c>
      <c r="N343" s="19" t="s">
        <v>42</v>
      </c>
      <c r="O343" s="19" t="s">
        <v>41</v>
      </c>
      <c r="Q343" s="20">
        <f t="shared" si="53"/>
        <v>4</v>
      </c>
      <c r="R343" s="20">
        <f t="shared" si="54"/>
        <v>4</v>
      </c>
      <c r="S343" s="20">
        <f t="shared" si="55"/>
        <v>17</v>
      </c>
      <c r="T343" s="20">
        <f t="shared" si="56"/>
        <v>8</v>
      </c>
      <c r="U343" s="20">
        <f t="shared" si="57"/>
        <v>7</v>
      </c>
      <c r="W343" s="20" t="str">
        <f t="shared" si="58"/>
        <v>M2</v>
      </c>
      <c r="X343" s="20" t="str">
        <f t="shared" si="59"/>
        <v>M2</v>
      </c>
      <c r="Y343" s="20" t="str">
        <f t="shared" si="60"/>
        <v>QG</v>
      </c>
      <c r="Z343" s="20" t="str">
        <f t="shared" si="61"/>
        <v>K</v>
      </c>
      <c r="AA343" s="20" t="str">
        <f t="shared" si="62"/>
        <v>A</v>
      </c>
    </row>
    <row r="344" spans="10:27" ht="16.5">
      <c r="J344" s="16">
        <v>340</v>
      </c>
      <c r="K344" s="19" t="s">
        <v>43</v>
      </c>
      <c r="L344" s="19" t="s">
        <v>36</v>
      </c>
      <c r="M344" s="19" t="s">
        <v>143</v>
      </c>
      <c r="N344" s="19" t="s">
        <v>141</v>
      </c>
      <c r="O344" s="19" t="s">
        <v>32</v>
      </c>
      <c r="Q344" s="20">
        <f t="shared" si="53"/>
        <v>9</v>
      </c>
      <c r="R344" s="20">
        <f t="shared" si="54"/>
        <v>4</v>
      </c>
      <c r="S344" s="20">
        <f t="shared" si="55"/>
        <v>4</v>
      </c>
      <c r="T344" s="20">
        <f t="shared" si="56"/>
        <v>6</v>
      </c>
      <c r="U344" s="20">
        <f t="shared" si="57"/>
        <v>5</v>
      </c>
      <c r="W344" s="20" t="str">
        <f t="shared" si="58"/>
        <v>Q</v>
      </c>
      <c r="X344" s="20" t="str">
        <f t="shared" si="59"/>
        <v>M2</v>
      </c>
      <c r="Y344" s="20" t="str">
        <f t="shared" si="60"/>
        <v>M2</v>
      </c>
      <c r="Z344" s="20" t="str">
        <f t="shared" si="61"/>
        <v>M4</v>
      </c>
      <c r="AA344" s="20" t="str">
        <f t="shared" si="62"/>
        <v>M3</v>
      </c>
    </row>
    <row r="345" spans="10:27" ht="16.5">
      <c r="J345" s="16">
        <v>341</v>
      </c>
      <c r="K345" s="19" t="s">
        <v>41</v>
      </c>
      <c r="L345" s="19" t="s">
        <v>71</v>
      </c>
      <c r="M345" s="19" t="s">
        <v>138</v>
      </c>
      <c r="N345" s="19" t="s">
        <v>43</v>
      </c>
      <c r="O345" s="19" t="s">
        <v>43</v>
      </c>
      <c r="Q345" s="20">
        <f t="shared" si="53"/>
        <v>7</v>
      </c>
      <c r="R345" s="20">
        <f t="shared" si="54"/>
        <v>15</v>
      </c>
      <c r="S345" s="20">
        <f t="shared" si="55"/>
        <v>8</v>
      </c>
      <c r="T345" s="20">
        <f t="shared" si="56"/>
        <v>9</v>
      </c>
      <c r="U345" s="20">
        <f t="shared" si="57"/>
        <v>9</v>
      </c>
      <c r="W345" s="20" t="str">
        <f t="shared" si="58"/>
        <v>A</v>
      </c>
      <c r="X345" s="20" t="str">
        <f t="shared" si="59"/>
        <v>AG</v>
      </c>
      <c r="Y345" s="20" t="str">
        <f t="shared" si="60"/>
        <v>K</v>
      </c>
      <c r="Z345" s="20" t="str">
        <f t="shared" si="61"/>
        <v>Q</v>
      </c>
      <c r="AA345" s="20" t="str">
        <f t="shared" si="62"/>
        <v>Q</v>
      </c>
    </row>
    <row r="346" spans="10:27" ht="16.5">
      <c r="J346" s="29">
        <v>342</v>
      </c>
      <c r="K346" s="19" t="s">
        <v>43</v>
      </c>
      <c r="L346" s="19" t="s">
        <v>44</v>
      </c>
      <c r="M346" s="19" t="s">
        <v>43</v>
      </c>
      <c r="N346" s="19" t="s">
        <v>74</v>
      </c>
      <c r="O346" s="19" t="s">
        <v>41</v>
      </c>
      <c r="Q346" s="20">
        <f t="shared" si="53"/>
        <v>9</v>
      </c>
      <c r="R346" s="20">
        <f t="shared" si="54"/>
        <v>10</v>
      </c>
      <c r="S346" s="20">
        <f t="shared" si="55"/>
        <v>9</v>
      </c>
      <c r="T346" s="20">
        <f t="shared" si="56"/>
        <v>16</v>
      </c>
      <c r="U346" s="20">
        <f t="shared" si="57"/>
        <v>7</v>
      </c>
      <c r="W346" s="20" t="str">
        <f t="shared" si="58"/>
        <v>Q</v>
      </c>
      <c r="X346" s="20" t="str">
        <f t="shared" si="59"/>
        <v>J</v>
      </c>
      <c r="Y346" s="20" t="str">
        <f t="shared" si="60"/>
        <v>Q</v>
      </c>
      <c r="Z346" s="20" t="str">
        <f t="shared" si="61"/>
        <v>KG</v>
      </c>
      <c r="AA346" s="20" t="str">
        <f t="shared" si="62"/>
        <v>A</v>
      </c>
    </row>
    <row r="347" spans="10:27" ht="16.5">
      <c r="J347" s="29">
        <v>343</v>
      </c>
      <c r="K347" s="19" t="s">
        <v>41</v>
      </c>
      <c r="L347" s="19" t="s">
        <v>71</v>
      </c>
      <c r="M347" s="19" t="s">
        <v>74</v>
      </c>
      <c r="N347" s="19" t="s">
        <v>36</v>
      </c>
      <c r="O347" s="19" t="s">
        <v>41</v>
      </c>
      <c r="Q347" s="20">
        <f t="shared" si="53"/>
        <v>7</v>
      </c>
      <c r="R347" s="20">
        <f t="shared" si="54"/>
        <v>15</v>
      </c>
      <c r="S347" s="20">
        <f t="shared" si="55"/>
        <v>16</v>
      </c>
      <c r="T347" s="20">
        <f t="shared" si="56"/>
        <v>4</v>
      </c>
      <c r="U347" s="20">
        <f t="shared" si="57"/>
        <v>7</v>
      </c>
      <c r="W347" s="20" t="str">
        <f t="shared" si="58"/>
        <v>A</v>
      </c>
      <c r="X347" s="20" t="str">
        <f t="shared" si="59"/>
        <v>AG</v>
      </c>
      <c r="Y347" s="20" t="str">
        <f t="shared" si="60"/>
        <v>KG</v>
      </c>
      <c r="Z347" s="20" t="str">
        <f t="shared" si="61"/>
        <v>M2</v>
      </c>
      <c r="AA347" s="20" t="str">
        <f t="shared" si="62"/>
        <v>A</v>
      </c>
    </row>
    <row r="348" spans="10:27" ht="16.5">
      <c r="J348" s="29">
        <v>344</v>
      </c>
      <c r="K348" s="19" t="s">
        <v>33</v>
      </c>
      <c r="L348" s="19" t="s">
        <v>44</v>
      </c>
      <c r="M348" s="19" t="s">
        <v>141</v>
      </c>
      <c r="N348" s="19" t="s">
        <v>43</v>
      </c>
      <c r="O348" s="19" t="s">
        <v>36</v>
      </c>
      <c r="Q348" s="20">
        <f t="shared" si="53"/>
        <v>6</v>
      </c>
      <c r="R348" s="20">
        <f t="shared" si="54"/>
        <v>10</v>
      </c>
      <c r="S348" s="20">
        <f t="shared" si="55"/>
        <v>6</v>
      </c>
      <c r="T348" s="20">
        <f t="shared" si="56"/>
        <v>9</v>
      </c>
      <c r="U348" s="20">
        <f t="shared" si="57"/>
        <v>4</v>
      </c>
      <c r="W348" s="20" t="str">
        <f t="shared" si="58"/>
        <v>M4</v>
      </c>
      <c r="X348" s="20" t="str">
        <f t="shared" si="59"/>
        <v>J</v>
      </c>
      <c r="Y348" s="20" t="str">
        <f t="shared" si="60"/>
        <v>M4</v>
      </c>
      <c r="Z348" s="20" t="str">
        <f t="shared" si="61"/>
        <v>Q</v>
      </c>
      <c r="AA348" s="20" t="str">
        <f t="shared" si="62"/>
        <v>M2</v>
      </c>
    </row>
    <row r="349" spans="10:27" ht="16.5">
      <c r="J349" s="16">
        <v>345</v>
      </c>
      <c r="K349" s="19" t="s">
        <v>43</v>
      </c>
      <c r="L349" s="19" t="s">
        <v>36</v>
      </c>
      <c r="M349" s="19" t="s">
        <v>43</v>
      </c>
      <c r="N349" s="19" t="s">
        <v>36</v>
      </c>
      <c r="O349" s="19" t="s">
        <v>32</v>
      </c>
      <c r="Q349" s="20">
        <f t="shared" si="53"/>
        <v>9</v>
      </c>
      <c r="R349" s="20">
        <f t="shared" si="54"/>
        <v>4</v>
      </c>
      <c r="S349" s="20">
        <f t="shared" si="55"/>
        <v>9</v>
      </c>
      <c r="T349" s="20">
        <f t="shared" si="56"/>
        <v>4</v>
      </c>
      <c r="U349" s="20">
        <f t="shared" si="57"/>
        <v>5</v>
      </c>
      <c r="W349" s="20" t="str">
        <f t="shared" si="58"/>
        <v>Q</v>
      </c>
      <c r="X349" s="20" t="str">
        <f t="shared" si="59"/>
        <v>M2</v>
      </c>
      <c r="Y349" s="20" t="str">
        <f t="shared" si="60"/>
        <v>Q</v>
      </c>
      <c r="Z349" s="20" t="str">
        <f t="shared" si="61"/>
        <v>M2</v>
      </c>
      <c r="AA349" s="20" t="str">
        <f t="shared" si="62"/>
        <v>M3</v>
      </c>
    </row>
    <row r="350" spans="10:27" ht="16.5">
      <c r="J350" s="16">
        <v>346</v>
      </c>
      <c r="K350" s="19" t="s">
        <v>33</v>
      </c>
      <c r="L350" s="19" t="s">
        <v>142</v>
      </c>
      <c r="M350" s="19" t="s">
        <v>43</v>
      </c>
      <c r="N350" s="19" t="s">
        <v>42</v>
      </c>
      <c r="O350" s="19" t="s">
        <v>35</v>
      </c>
      <c r="Q350" s="20">
        <f t="shared" si="53"/>
        <v>6</v>
      </c>
      <c r="R350" s="20">
        <f t="shared" si="54"/>
        <v>5</v>
      </c>
      <c r="S350" s="20">
        <f t="shared" si="55"/>
        <v>9</v>
      </c>
      <c r="T350" s="20">
        <f t="shared" si="56"/>
        <v>8</v>
      </c>
      <c r="U350" s="20">
        <f t="shared" si="57"/>
        <v>3</v>
      </c>
      <c r="W350" s="20" t="str">
        <f t="shared" si="58"/>
        <v>M4</v>
      </c>
      <c r="X350" s="20" t="str">
        <f t="shared" si="59"/>
        <v>M3</v>
      </c>
      <c r="Y350" s="20" t="str">
        <f t="shared" si="60"/>
        <v>Q</v>
      </c>
      <c r="Z350" s="20" t="str">
        <f t="shared" si="61"/>
        <v>K</v>
      </c>
      <c r="AA350" s="20" t="str">
        <f t="shared" si="62"/>
        <v>M1</v>
      </c>
    </row>
    <row r="351" spans="10:27" ht="16.5">
      <c r="J351" s="29">
        <v>347</v>
      </c>
      <c r="K351" s="19" t="s">
        <v>42</v>
      </c>
      <c r="L351" s="19" t="s">
        <v>33</v>
      </c>
      <c r="M351" s="19" t="s">
        <v>67</v>
      </c>
      <c r="N351" s="19" t="s">
        <v>76</v>
      </c>
      <c r="O351" s="19" t="s">
        <v>36</v>
      </c>
      <c r="Q351" s="20">
        <f t="shared" si="53"/>
        <v>8</v>
      </c>
      <c r="R351" s="20">
        <f t="shared" si="54"/>
        <v>6</v>
      </c>
      <c r="S351" s="20">
        <f t="shared" si="55"/>
        <v>13</v>
      </c>
      <c r="T351" s="20">
        <f t="shared" si="56"/>
        <v>17</v>
      </c>
      <c r="U351" s="20">
        <f t="shared" si="57"/>
        <v>4</v>
      </c>
      <c r="W351" s="20" t="str">
        <f t="shared" si="58"/>
        <v>K</v>
      </c>
      <c r="X351" s="20" t="str">
        <f t="shared" si="59"/>
        <v>M4</v>
      </c>
      <c r="Y351" s="20" t="str">
        <f t="shared" si="60"/>
        <v>M3G</v>
      </c>
      <c r="Z351" s="20" t="str">
        <f t="shared" si="61"/>
        <v>QG</v>
      </c>
      <c r="AA351" s="20" t="str">
        <f t="shared" si="62"/>
        <v>M2</v>
      </c>
    </row>
    <row r="352" spans="10:27" ht="16.5">
      <c r="J352" s="29">
        <v>348</v>
      </c>
      <c r="K352" s="19" t="s">
        <v>44</v>
      </c>
      <c r="L352" s="19" t="s">
        <v>42</v>
      </c>
      <c r="M352" s="19" t="s">
        <v>138</v>
      </c>
      <c r="N352" s="19" t="s">
        <v>33</v>
      </c>
      <c r="O352" s="19" t="s">
        <v>44</v>
      </c>
      <c r="Q352" s="20">
        <f t="shared" si="53"/>
        <v>10</v>
      </c>
      <c r="R352" s="20">
        <f t="shared" si="54"/>
        <v>8</v>
      </c>
      <c r="S352" s="20">
        <f t="shared" si="55"/>
        <v>8</v>
      </c>
      <c r="T352" s="20">
        <f t="shared" si="56"/>
        <v>6</v>
      </c>
      <c r="U352" s="20">
        <f t="shared" si="57"/>
        <v>10</v>
      </c>
      <c r="W352" s="20" t="str">
        <f t="shared" si="58"/>
        <v>J</v>
      </c>
      <c r="X352" s="20" t="str">
        <f t="shared" si="59"/>
        <v>K</v>
      </c>
      <c r="Y352" s="20" t="str">
        <f t="shared" si="60"/>
        <v>K</v>
      </c>
      <c r="Z352" s="20" t="str">
        <f t="shared" si="61"/>
        <v>M4</v>
      </c>
      <c r="AA352" s="20" t="str">
        <f t="shared" si="62"/>
        <v>J</v>
      </c>
    </row>
    <row r="353" spans="10:27" ht="16.5">
      <c r="J353" s="29">
        <v>349</v>
      </c>
      <c r="K353" s="19" t="s">
        <v>42</v>
      </c>
      <c r="L353" s="19" t="s">
        <v>72</v>
      </c>
      <c r="M353" s="19" t="s">
        <v>32</v>
      </c>
      <c r="N353" s="19" t="s">
        <v>33</v>
      </c>
      <c r="O353" s="19" t="s">
        <v>32</v>
      </c>
      <c r="Q353" s="20">
        <f t="shared" si="53"/>
        <v>8</v>
      </c>
      <c r="R353" s="20">
        <f t="shared" si="54"/>
        <v>15</v>
      </c>
      <c r="S353" s="20">
        <f t="shared" si="55"/>
        <v>5</v>
      </c>
      <c r="T353" s="20">
        <f t="shared" si="56"/>
        <v>6</v>
      </c>
      <c r="U353" s="20">
        <f t="shared" si="57"/>
        <v>5</v>
      </c>
      <c r="W353" s="20" t="str">
        <f t="shared" si="58"/>
        <v>K</v>
      </c>
      <c r="X353" s="20" t="str">
        <f t="shared" si="59"/>
        <v>AG</v>
      </c>
      <c r="Y353" s="20" t="str">
        <f t="shared" si="60"/>
        <v>M3</v>
      </c>
      <c r="Z353" s="20" t="str">
        <f t="shared" si="61"/>
        <v>M4</v>
      </c>
      <c r="AA353" s="20" t="str">
        <f t="shared" si="62"/>
        <v>M3</v>
      </c>
    </row>
    <row r="354" spans="10:27" ht="16.5">
      <c r="J354" s="16">
        <v>350</v>
      </c>
      <c r="K354" s="19" t="s">
        <v>36</v>
      </c>
      <c r="L354" s="19" t="s">
        <v>36</v>
      </c>
      <c r="M354" s="19" t="s">
        <v>43</v>
      </c>
      <c r="N354" s="19" t="s">
        <v>42</v>
      </c>
      <c r="O354" s="19" t="s">
        <v>35</v>
      </c>
      <c r="Q354" s="20">
        <f t="shared" si="53"/>
        <v>4</v>
      </c>
      <c r="R354" s="20">
        <f t="shared" si="54"/>
        <v>4</v>
      </c>
      <c r="S354" s="20">
        <f t="shared" si="55"/>
        <v>9</v>
      </c>
      <c r="T354" s="20">
        <f t="shared" si="56"/>
        <v>8</v>
      </c>
      <c r="U354" s="20">
        <f t="shared" si="57"/>
        <v>3</v>
      </c>
      <c r="W354" s="20" t="str">
        <f t="shared" si="58"/>
        <v>M2</v>
      </c>
      <c r="X354" s="20" t="str">
        <f t="shared" si="59"/>
        <v>M2</v>
      </c>
      <c r="Y354" s="20" t="str">
        <f t="shared" si="60"/>
        <v>Q</v>
      </c>
      <c r="Z354" s="20" t="str">
        <f t="shared" si="61"/>
        <v>K</v>
      </c>
      <c r="AA354" s="20" t="str">
        <f t="shared" si="62"/>
        <v>M1</v>
      </c>
    </row>
    <row r="355" spans="10:27" ht="16.5">
      <c r="J355" s="16">
        <v>351</v>
      </c>
      <c r="K355" s="19" t="s">
        <v>44</v>
      </c>
      <c r="L355" s="19" t="s">
        <v>41</v>
      </c>
      <c r="M355" s="19" t="s">
        <v>63</v>
      </c>
      <c r="N355" s="19" t="s">
        <v>36</v>
      </c>
      <c r="O355" s="19" t="s">
        <v>44</v>
      </c>
      <c r="Q355" s="20">
        <f t="shared" si="53"/>
        <v>10</v>
      </c>
      <c r="R355" s="20">
        <f t="shared" si="54"/>
        <v>7</v>
      </c>
      <c r="S355" s="20">
        <f t="shared" si="55"/>
        <v>11</v>
      </c>
      <c r="T355" s="20">
        <f t="shared" si="56"/>
        <v>4</v>
      </c>
      <c r="U355" s="20">
        <f t="shared" si="57"/>
        <v>10</v>
      </c>
      <c r="W355" s="20" t="str">
        <f t="shared" si="58"/>
        <v>J</v>
      </c>
      <c r="X355" s="20" t="str">
        <f t="shared" si="59"/>
        <v>A</v>
      </c>
      <c r="Y355" s="20" t="str">
        <f t="shared" si="60"/>
        <v>M1G</v>
      </c>
      <c r="Z355" s="20" t="str">
        <f t="shared" si="61"/>
        <v>M2</v>
      </c>
      <c r="AA355" s="20" t="str">
        <f t="shared" si="62"/>
        <v>J</v>
      </c>
    </row>
    <row r="356" spans="10:27" ht="16.5">
      <c r="J356" s="29">
        <v>352</v>
      </c>
      <c r="K356" s="19" t="s">
        <v>36</v>
      </c>
      <c r="L356" s="19" t="s">
        <v>66</v>
      </c>
      <c r="M356" s="19" t="s">
        <v>140</v>
      </c>
      <c r="N356" s="19" t="s">
        <v>76</v>
      </c>
      <c r="O356" s="19" t="s">
        <v>44</v>
      </c>
      <c r="Q356" s="20">
        <f t="shared" si="53"/>
        <v>4</v>
      </c>
      <c r="R356" s="20">
        <f t="shared" si="54"/>
        <v>12</v>
      </c>
      <c r="S356" s="20">
        <f t="shared" si="55"/>
        <v>10</v>
      </c>
      <c r="T356" s="20">
        <f t="shared" si="56"/>
        <v>17</v>
      </c>
      <c r="U356" s="20">
        <f t="shared" si="57"/>
        <v>10</v>
      </c>
      <c r="W356" s="20" t="str">
        <f t="shared" si="58"/>
        <v>M2</v>
      </c>
      <c r="X356" s="20" t="str">
        <f t="shared" si="59"/>
        <v>M2G</v>
      </c>
      <c r="Y356" s="20" t="str">
        <f t="shared" si="60"/>
        <v>J</v>
      </c>
      <c r="Z356" s="20" t="str">
        <f t="shared" si="61"/>
        <v>QG</v>
      </c>
      <c r="AA356" s="20" t="str">
        <f t="shared" si="62"/>
        <v>J</v>
      </c>
    </row>
    <row r="357" spans="10:27" ht="16.5">
      <c r="J357" s="29">
        <v>353</v>
      </c>
      <c r="K357" s="19" t="s">
        <v>43</v>
      </c>
      <c r="L357" s="19" t="s">
        <v>42</v>
      </c>
      <c r="M357" s="19" t="s">
        <v>72</v>
      </c>
      <c r="N357" s="19" t="s">
        <v>43</v>
      </c>
      <c r="O357" s="19" t="s">
        <v>35</v>
      </c>
      <c r="Q357" s="20">
        <f t="shared" si="53"/>
        <v>9</v>
      </c>
      <c r="R357" s="20">
        <f t="shared" si="54"/>
        <v>8</v>
      </c>
      <c r="S357" s="20">
        <f t="shared" si="55"/>
        <v>15</v>
      </c>
      <c r="T357" s="20">
        <f t="shared" si="56"/>
        <v>9</v>
      </c>
      <c r="U357" s="20">
        <f t="shared" si="57"/>
        <v>3</v>
      </c>
      <c r="W357" s="20" t="str">
        <f t="shared" si="58"/>
        <v>Q</v>
      </c>
      <c r="X357" s="20" t="str">
        <f t="shared" si="59"/>
        <v>K</v>
      </c>
      <c r="Y357" s="20" t="str">
        <f t="shared" si="60"/>
        <v>AG</v>
      </c>
      <c r="Z357" s="20" t="str">
        <f t="shared" si="61"/>
        <v>Q</v>
      </c>
      <c r="AA357" s="20" t="str">
        <f t="shared" si="62"/>
        <v>M1</v>
      </c>
    </row>
    <row r="358" spans="10:27" ht="16.5">
      <c r="J358" s="29">
        <v>354</v>
      </c>
      <c r="K358" s="19" t="s">
        <v>32</v>
      </c>
      <c r="L358" s="19" t="s">
        <v>41</v>
      </c>
      <c r="M358" s="19" t="s">
        <v>138</v>
      </c>
      <c r="N358" s="19" t="s">
        <v>44</v>
      </c>
      <c r="O358" s="19" t="s">
        <v>42</v>
      </c>
      <c r="Q358" s="20">
        <f t="shared" si="53"/>
        <v>5</v>
      </c>
      <c r="R358" s="20">
        <f t="shared" si="54"/>
        <v>7</v>
      </c>
      <c r="S358" s="20">
        <f t="shared" si="55"/>
        <v>8</v>
      </c>
      <c r="T358" s="20">
        <f t="shared" si="56"/>
        <v>10</v>
      </c>
      <c r="U358" s="20">
        <f t="shared" si="57"/>
        <v>8</v>
      </c>
      <c r="W358" s="20" t="str">
        <f t="shared" si="58"/>
        <v>M3</v>
      </c>
      <c r="X358" s="20" t="str">
        <f t="shared" si="59"/>
        <v>A</v>
      </c>
      <c r="Y358" s="20" t="str">
        <f t="shared" si="60"/>
        <v>K</v>
      </c>
      <c r="Z358" s="20" t="str">
        <f t="shared" si="61"/>
        <v>J</v>
      </c>
      <c r="AA358" s="20" t="str">
        <f t="shared" si="62"/>
        <v>K</v>
      </c>
    </row>
    <row r="359" spans="10:27" ht="16.5">
      <c r="J359" s="16">
        <v>355</v>
      </c>
      <c r="K359" s="19" t="s">
        <v>43</v>
      </c>
      <c r="L359" s="19" t="s">
        <v>36</v>
      </c>
      <c r="M359" s="19" t="s">
        <v>43</v>
      </c>
      <c r="N359" s="19" t="s">
        <v>74</v>
      </c>
      <c r="O359" s="19" t="s">
        <v>32</v>
      </c>
      <c r="Q359" s="20">
        <f t="shared" si="53"/>
        <v>9</v>
      </c>
      <c r="R359" s="20">
        <f t="shared" si="54"/>
        <v>4</v>
      </c>
      <c r="S359" s="20">
        <f t="shared" si="55"/>
        <v>9</v>
      </c>
      <c r="T359" s="20">
        <f t="shared" si="56"/>
        <v>16</v>
      </c>
      <c r="U359" s="20">
        <f t="shared" si="57"/>
        <v>5</v>
      </c>
      <c r="W359" s="20" t="str">
        <f t="shared" si="58"/>
        <v>Q</v>
      </c>
      <c r="X359" s="20" t="str">
        <f t="shared" si="59"/>
        <v>M2</v>
      </c>
      <c r="Y359" s="20" t="str">
        <f t="shared" si="60"/>
        <v>Q</v>
      </c>
      <c r="Z359" s="20" t="str">
        <f t="shared" si="61"/>
        <v>KG</v>
      </c>
      <c r="AA359" s="20" t="str">
        <f t="shared" si="62"/>
        <v>M3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43</v>
      </c>
      <c r="N360" s="19" t="s">
        <v>43</v>
      </c>
      <c r="O360" s="19" t="s">
        <v>43</v>
      </c>
      <c r="Q360" s="20">
        <f t="shared" si="53"/>
        <v>3</v>
      </c>
      <c r="R360" s="20">
        <f t="shared" si="54"/>
        <v>7</v>
      </c>
      <c r="S360" s="20">
        <f t="shared" si="55"/>
        <v>9</v>
      </c>
      <c r="T360" s="20">
        <f t="shared" si="56"/>
        <v>9</v>
      </c>
      <c r="U360" s="20">
        <f t="shared" si="57"/>
        <v>9</v>
      </c>
      <c r="W360" s="20" t="str">
        <f t="shared" si="58"/>
        <v>M1</v>
      </c>
      <c r="X360" s="20" t="str">
        <f t="shared" si="59"/>
        <v>A</v>
      </c>
      <c r="Y360" s="20" t="str">
        <f t="shared" si="60"/>
        <v>Q</v>
      </c>
      <c r="Z360" s="20" t="str">
        <f t="shared" si="61"/>
        <v>Q</v>
      </c>
      <c r="AA360" s="20" t="str">
        <f t="shared" si="62"/>
        <v>Q</v>
      </c>
    </row>
    <row r="361" spans="10:27" ht="16.5">
      <c r="J361" s="29">
        <v>357</v>
      </c>
      <c r="K361" s="19" t="s">
        <v>32</v>
      </c>
      <c r="L361" s="19" t="s">
        <v>212</v>
      </c>
      <c r="M361" s="19" t="s">
        <v>143</v>
      </c>
      <c r="N361" s="19" t="s">
        <v>42</v>
      </c>
      <c r="O361" s="19" t="s">
        <v>43</v>
      </c>
      <c r="Q361" s="20">
        <f t="shared" si="53"/>
        <v>5</v>
      </c>
      <c r="R361" s="20">
        <f t="shared" si="54"/>
        <v>3</v>
      </c>
      <c r="S361" s="20">
        <f t="shared" si="55"/>
        <v>4</v>
      </c>
      <c r="T361" s="20">
        <f t="shared" si="56"/>
        <v>8</v>
      </c>
      <c r="U361" s="20">
        <f t="shared" si="57"/>
        <v>9</v>
      </c>
      <c r="W361" s="20" t="str">
        <f t="shared" si="58"/>
        <v>M3</v>
      </c>
      <c r="X361" s="20" t="str">
        <f t="shared" si="59"/>
        <v>M1</v>
      </c>
      <c r="Y361" s="20" t="str">
        <f t="shared" si="60"/>
        <v>M2</v>
      </c>
      <c r="Z361" s="20" t="str">
        <f t="shared" si="61"/>
        <v>K</v>
      </c>
      <c r="AA361" s="20" t="str">
        <f t="shared" si="62"/>
        <v>Q</v>
      </c>
    </row>
    <row r="362" spans="10:27" ht="16.5">
      <c r="J362" s="29">
        <v>358</v>
      </c>
      <c r="K362" s="19" t="s">
        <v>36</v>
      </c>
      <c r="L362" s="19" t="s">
        <v>78</v>
      </c>
      <c r="M362" s="19" t="s">
        <v>41</v>
      </c>
      <c r="N362" s="19" t="s">
        <v>34</v>
      </c>
      <c r="O362" s="19" t="s">
        <v>42</v>
      </c>
      <c r="Q362" s="20">
        <f t="shared" si="53"/>
        <v>4</v>
      </c>
      <c r="R362" s="20">
        <f t="shared" si="54"/>
        <v>18</v>
      </c>
      <c r="S362" s="20">
        <f t="shared" si="55"/>
        <v>7</v>
      </c>
      <c r="T362" s="20">
        <f t="shared" si="56"/>
        <v>2</v>
      </c>
      <c r="U362" s="20">
        <f t="shared" si="57"/>
        <v>8</v>
      </c>
      <c r="W362" s="20" t="str">
        <f t="shared" si="58"/>
        <v>M2</v>
      </c>
      <c r="X362" s="20" t="str">
        <f t="shared" si="59"/>
        <v>JG</v>
      </c>
      <c r="Y362" s="20" t="str">
        <f t="shared" si="60"/>
        <v>A</v>
      </c>
      <c r="Z362" s="20" t="str">
        <f t="shared" si="61"/>
        <v>Scatter</v>
      </c>
      <c r="AA362" s="20" t="str">
        <f t="shared" si="62"/>
        <v>K</v>
      </c>
    </row>
    <row r="363" spans="10:27" ht="16.5">
      <c r="J363" s="29">
        <v>359</v>
      </c>
      <c r="K363" s="19" t="s">
        <v>43</v>
      </c>
      <c r="L363" s="19" t="s">
        <v>36</v>
      </c>
      <c r="M363" s="19" t="s">
        <v>34</v>
      </c>
      <c r="N363" s="19" t="s">
        <v>35</v>
      </c>
      <c r="O363" s="19" t="s">
        <v>43</v>
      </c>
      <c r="Q363" s="20">
        <f t="shared" si="53"/>
        <v>9</v>
      </c>
      <c r="R363" s="20">
        <f t="shared" si="54"/>
        <v>4</v>
      </c>
      <c r="S363" s="20">
        <f t="shared" si="55"/>
        <v>2</v>
      </c>
      <c r="T363" s="20">
        <f t="shared" si="56"/>
        <v>3</v>
      </c>
      <c r="U363" s="20">
        <f t="shared" si="57"/>
        <v>9</v>
      </c>
      <c r="W363" s="20" t="str">
        <f t="shared" si="58"/>
        <v>Q</v>
      </c>
      <c r="X363" s="20" t="str">
        <f t="shared" si="59"/>
        <v>M2</v>
      </c>
      <c r="Y363" s="20" t="str">
        <f t="shared" si="60"/>
        <v>Scatter</v>
      </c>
      <c r="Z363" s="20" t="str">
        <f t="shared" si="61"/>
        <v>M1</v>
      </c>
      <c r="AA363" s="20" t="str">
        <f t="shared" si="62"/>
        <v>Q</v>
      </c>
    </row>
    <row r="364" spans="10:27" ht="16.5">
      <c r="J364" s="16">
        <v>360</v>
      </c>
      <c r="K364" s="19" t="s">
        <v>32</v>
      </c>
      <c r="L364" s="19" t="s">
        <v>42</v>
      </c>
      <c r="M364" s="19" t="s">
        <v>43</v>
      </c>
      <c r="N364" s="19" t="s">
        <v>32</v>
      </c>
      <c r="O364" s="19" t="s">
        <v>42</v>
      </c>
      <c r="Q364" s="20">
        <f t="shared" si="53"/>
        <v>5</v>
      </c>
      <c r="R364" s="20">
        <f t="shared" si="54"/>
        <v>8</v>
      </c>
      <c r="S364" s="20">
        <f t="shared" si="55"/>
        <v>9</v>
      </c>
      <c r="T364" s="20">
        <f t="shared" si="56"/>
        <v>5</v>
      </c>
      <c r="U364" s="20">
        <f t="shared" si="57"/>
        <v>8</v>
      </c>
      <c r="W364" s="20" t="str">
        <f t="shared" si="58"/>
        <v>M3</v>
      </c>
      <c r="X364" s="20" t="str">
        <f t="shared" si="59"/>
        <v>K</v>
      </c>
      <c r="Y364" s="20" t="str">
        <f t="shared" si="60"/>
        <v>Q</v>
      </c>
      <c r="Z364" s="20" t="str">
        <f t="shared" si="61"/>
        <v>M3</v>
      </c>
      <c r="AA364" s="20" t="str">
        <f t="shared" si="62"/>
        <v>K</v>
      </c>
    </row>
    <row r="365" spans="10:27" ht="16.5">
      <c r="J365" s="16">
        <v>361</v>
      </c>
      <c r="K365" s="19" t="s">
        <v>41</v>
      </c>
      <c r="L365" s="19" t="s">
        <v>142</v>
      </c>
      <c r="M365" s="19" t="s">
        <v>76</v>
      </c>
      <c r="N365" s="19" t="s">
        <v>42</v>
      </c>
      <c r="O365" s="19" t="s">
        <v>32</v>
      </c>
      <c r="Q365" s="20">
        <f t="shared" si="53"/>
        <v>7</v>
      </c>
      <c r="R365" s="20">
        <f t="shared" si="54"/>
        <v>5</v>
      </c>
      <c r="S365" s="20">
        <f t="shared" si="55"/>
        <v>17</v>
      </c>
      <c r="T365" s="20">
        <f t="shared" si="56"/>
        <v>8</v>
      </c>
      <c r="U365" s="20">
        <f t="shared" si="57"/>
        <v>5</v>
      </c>
      <c r="W365" s="20" t="str">
        <f t="shared" si="58"/>
        <v>A</v>
      </c>
      <c r="X365" s="20" t="str">
        <f t="shared" si="59"/>
        <v>M3</v>
      </c>
      <c r="Y365" s="20" t="str">
        <f t="shared" si="60"/>
        <v>QG</v>
      </c>
      <c r="Z365" s="20" t="str">
        <f t="shared" si="61"/>
        <v>K</v>
      </c>
      <c r="AA365" s="20" t="str">
        <f t="shared" si="62"/>
        <v>M3</v>
      </c>
    </row>
    <row r="366" spans="10:27" ht="16.5">
      <c r="J366" s="29">
        <v>362</v>
      </c>
      <c r="K366" s="19" t="s">
        <v>43</v>
      </c>
      <c r="L366" s="19" t="s">
        <v>36</v>
      </c>
      <c r="M366" s="19" t="s">
        <v>138</v>
      </c>
      <c r="N366" s="19" t="s">
        <v>43</v>
      </c>
      <c r="O366" s="19" t="s">
        <v>32</v>
      </c>
      <c r="Q366" s="20">
        <f t="shared" si="53"/>
        <v>9</v>
      </c>
      <c r="R366" s="20">
        <f t="shared" si="54"/>
        <v>4</v>
      </c>
      <c r="S366" s="20">
        <f t="shared" si="55"/>
        <v>8</v>
      </c>
      <c r="T366" s="20">
        <f t="shared" si="56"/>
        <v>9</v>
      </c>
      <c r="U366" s="20">
        <f t="shared" si="57"/>
        <v>5</v>
      </c>
      <c r="W366" s="20" t="str">
        <f t="shared" si="58"/>
        <v>Q</v>
      </c>
      <c r="X366" s="20" t="str">
        <f t="shared" si="59"/>
        <v>M2</v>
      </c>
      <c r="Y366" s="20" t="str">
        <f t="shared" si="60"/>
        <v>K</v>
      </c>
      <c r="Z366" s="20" t="str">
        <f t="shared" si="61"/>
        <v>Q</v>
      </c>
      <c r="AA366" s="20" t="str">
        <f t="shared" si="62"/>
        <v>M3</v>
      </c>
    </row>
    <row r="367" spans="10:27" ht="16.5">
      <c r="J367" s="29">
        <v>363</v>
      </c>
      <c r="K367" s="19" t="s">
        <v>41</v>
      </c>
      <c r="L367" s="19" t="s">
        <v>139</v>
      </c>
      <c r="M367" s="19" t="s">
        <v>41</v>
      </c>
      <c r="N367" s="19" t="s">
        <v>70</v>
      </c>
      <c r="O367" s="19" t="s">
        <v>43</v>
      </c>
      <c r="Q367" s="20">
        <f t="shared" si="53"/>
        <v>7</v>
      </c>
      <c r="R367" s="20">
        <f t="shared" si="54"/>
        <v>9</v>
      </c>
      <c r="S367" s="20">
        <f t="shared" si="55"/>
        <v>7</v>
      </c>
      <c r="T367" s="20">
        <f t="shared" si="56"/>
        <v>14</v>
      </c>
      <c r="U367" s="20">
        <f t="shared" si="57"/>
        <v>9</v>
      </c>
      <c r="W367" s="20" t="str">
        <f t="shared" si="58"/>
        <v>A</v>
      </c>
      <c r="X367" s="20" t="str">
        <f t="shared" si="59"/>
        <v>Q</v>
      </c>
      <c r="Y367" s="20" t="str">
        <f t="shared" si="60"/>
        <v>A</v>
      </c>
      <c r="Z367" s="20" t="str">
        <f t="shared" si="61"/>
        <v>M4G</v>
      </c>
      <c r="AA367" s="20" t="str">
        <f t="shared" si="62"/>
        <v>Q</v>
      </c>
    </row>
    <row r="368" spans="10:27" ht="16.5">
      <c r="J368" s="29">
        <v>364</v>
      </c>
      <c r="K368" s="19" t="s">
        <v>138</v>
      </c>
      <c r="L368" s="19" t="s">
        <v>138</v>
      </c>
      <c r="M368" s="19" t="s">
        <v>74</v>
      </c>
      <c r="N368" s="19" t="s">
        <v>33</v>
      </c>
      <c r="O368" s="19" t="s">
        <v>36</v>
      </c>
      <c r="Q368" s="20">
        <f t="shared" si="53"/>
        <v>8</v>
      </c>
      <c r="R368" s="20">
        <f t="shared" si="54"/>
        <v>8</v>
      </c>
      <c r="S368" s="20">
        <f t="shared" si="55"/>
        <v>16</v>
      </c>
      <c r="T368" s="20">
        <f t="shared" si="56"/>
        <v>6</v>
      </c>
      <c r="U368" s="20">
        <f t="shared" si="57"/>
        <v>4</v>
      </c>
      <c r="W368" s="20" t="str">
        <f t="shared" si="58"/>
        <v>K</v>
      </c>
      <c r="X368" s="20" t="str">
        <f t="shared" si="59"/>
        <v>K</v>
      </c>
      <c r="Y368" s="20" t="str">
        <f t="shared" si="60"/>
        <v>KG</v>
      </c>
      <c r="Z368" s="20" t="str">
        <f t="shared" si="61"/>
        <v>M4</v>
      </c>
      <c r="AA368" s="20" t="str">
        <f t="shared" si="62"/>
        <v>M2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141</v>
      </c>
      <c r="N369" s="19" t="s">
        <v>36</v>
      </c>
      <c r="O369" s="19" t="s">
        <v>41</v>
      </c>
      <c r="Q369" s="20">
        <f t="shared" si="53"/>
        <v>10</v>
      </c>
      <c r="R369" s="20">
        <f t="shared" si="54"/>
        <v>6</v>
      </c>
      <c r="S369" s="20">
        <f t="shared" si="55"/>
        <v>6</v>
      </c>
      <c r="T369" s="20">
        <f t="shared" si="56"/>
        <v>4</v>
      </c>
      <c r="U369" s="20">
        <f t="shared" si="57"/>
        <v>7</v>
      </c>
      <c r="W369" s="20" t="str">
        <f t="shared" si="58"/>
        <v>J</v>
      </c>
      <c r="X369" s="20" t="str">
        <f t="shared" si="59"/>
        <v>M4</v>
      </c>
      <c r="Y369" s="20" t="str">
        <f t="shared" si="60"/>
        <v>M4</v>
      </c>
      <c r="Z369" s="20" t="str">
        <f t="shared" si="61"/>
        <v>M2</v>
      </c>
      <c r="AA369" s="20" t="str">
        <f t="shared" si="62"/>
        <v>A</v>
      </c>
    </row>
    <row r="370" spans="10:27" ht="16.5">
      <c r="J370" s="16">
        <v>366</v>
      </c>
      <c r="K370" s="19" t="s">
        <v>44</v>
      </c>
      <c r="L370" s="19" t="s">
        <v>71</v>
      </c>
      <c r="M370" s="19" t="s">
        <v>75</v>
      </c>
      <c r="N370" s="19" t="s">
        <v>36</v>
      </c>
      <c r="O370" s="19" t="s">
        <v>43</v>
      </c>
      <c r="Q370" s="20">
        <f t="shared" si="53"/>
        <v>10</v>
      </c>
      <c r="R370" s="20">
        <f t="shared" si="54"/>
        <v>15</v>
      </c>
      <c r="S370" s="20">
        <f t="shared" si="55"/>
        <v>17</v>
      </c>
      <c r="T370" s="20">
        <f t="shared" si="56"/>
        <v>4</v>
      </c>
      <c r="U370" s="20">
        <f t="shared" si="57"/>
        <v>9</v>
      </c>
      <c r="W370" s="20" t="str">
        <f t="shared" si="58"/>
        <v>J</v>
      </c>
      <c r="X370" s="20" t="str">
        <f t="shared" si="59"/>
        <v>AG</v>
      </c>
      <c r="Y370" s="20" t="str">
        <f t="shared" si="60"/>
        <v>QG</v>
      </c>
      <c r="Z370" s="20" t="str">
        <f t="shared" si="61"/>
        <v>M2</v>
      </c>
      <c r="AA370" s="20" t="str">
        <f t="shared" si="62"/>
        <v>Q</v>
      </c>
    </row>
    <row r="371" spans="10:27" ht="16.5">
      <c r="J371" s="29">
        <v>367</v>
      </c>
      <c r="K371" s="19" t="s">
        <v>35</v>
      </c>
      <c r="L371" s="19" t="s">
        <v>41</v>
      </c>
      <c r="M371" s="19" t="s">
        <v>138</v>
      </c>
      <c r="N371" s="19" t="s">
        <v>42</v>
      </c>
      <c r="O371" s="19" t="s">
        <v>44</v>
      </c>
      <c r="Q371" s="20">
        <f t="shared" si="53"/>
        <v>3</v>
      </c>
      <c r="R371" s="20">
        <f t="shared" si="54"/>
        <v>7</v>
      </c>
      <c r="S371" s="20">
        <f t="shared" si="55"/>
        <v>8</v>
      </c>
      <c r="T371" s="20">
        <f t="shared" si="56"/>
        <v>8</v>
      </c>
      <c r="U371" s="20">
        <f t="shared" si="57"/>
        <v>10</v>
      </c>
      <c r="W371" s="20" t="str">
        <f t="shared" si="58"/>
        <v>M1</v>
      </c>
      <c r="X371" s="20" t="str">
        <f t="shared" si="59"/>
        <v>A</v>
      </c>
      <c r="Y371" s="20" t="str">
        <f t="shared" si="60"/>
        <v>K</v>
      </c>
      <c r="Z371" s="20" t="str">
        <f t="shared" si="61"/>
        <v>K</v>
      </c>
      <c r="AA371" s="20" t="str">
        <f t="shared" si="62"/>
        <v>J</v>
      </c>
    </row>
    <row r="372" spans="10:27" ht="16.5">
      <c r="J372" s="29">
        <v>368</v>
      </c>
      <c r="K372" s="19" t="s">
        <v>35</v>
      </c>
      <c r="L372" s="19" t="s">
        <v>139</v>
      </c>
      <c r="M372" s="19" t="s">
        <v>32</v>
      </c>
      <c r="N372" s="19" t="s">
        <v>36</v>
      </c>
      <c r="O372" s="19" t="s">
        <v>42</v>
      </c>
      <c r="Q372" s="20">
        <f t="shared" si="53"/>
        <v>3</v>
      </c>
      <c r="R372" s="20">
        <f t="shared" si="54"/>
        <v>9</v>
      </c>
      <c r="S372" s="20">
        <f t="shared" si="55"/>
        <v>5</v>
      </c>
      <c r="T372" s="20">
        <f t="shared" si="56"/>
        <v>4</v>
      </c>
      <c r="U372" s="20">
        <f t="shared" si="57"/>
        <v>8</v>
      </c>
      <c r="W372" s="20" t="str">
        <f t="shared" si="58"/>
        <v>M1</v>
      </c>
      <c r="X372" s="20" t="str">
        <f t="shared" si="59"/>
        <v>Q</v>
      </c>
      <c r="Y372" s="20" t="str">
        <f t="shared" si="60"/>
        <v>M3</v>
      </c>
      <c r="Z372" s="20" t="str">
        <f t="shared" si="61"/>
        <v>M2</v>
      </c>
      <c r="AA372" s="20" t="str">
        <f t="shared" si="62"/>
        <v>K</v>
      </c>
    </row>
    <row r="373" spans="10:27" ht="16.5">
      <c r="J373" s="29">
        <v>369</v>
      </c>
      <c r="K373" s="19" t="s">
        <v>32</v>
      </c>
      <c r="L373" s="19" t="s">
        <v>41</v>
      </c>
      <c r="M373" s="19" t="s">
        <v>140</v>
      </c>
      <c r="N373" s="19" t="s">
        <v>43</v>
      </c>
      <c r="O373" s="19" t="s">
        <v>43</v>
      </c>
      <c r="Q373" s="20">
        <f t="shared" si="53"/>
        <v>5</v>
      </c>
      <c r="R373" s="20">
        <f t="shared" si="54"/>
        <v>7</v>
      </c>
      <c r="S373" s="20">
        <f t="shared" si="55"/>
        <v>10</v>
      </c>
      <c r="T373" s="20">
        <f t="shared" si="56"/>
        <v>9</v>
      </c>
      <c r="U373" s="20">
        <f t="shared" si="57"/>
        <v>9</v>
      </c>
      <c r="W373" s="20" t="str">
        <f t="shared" si="58"/>
        <v>M3</v>
      </c>
      <c r="X373" s="20" t="str">
        <f t="shared" si="59"/>
        <v>A</v>
      </c>
      <c r="Y373" s="20" t="str">
        <f t="shared" si="60"/>
        <v>J</v>
      </c>
      <c r="Z373" s="20" t="str">
        <f t="shared" si="61"/>
        <v>Q</v>
      </c>
      <c r="AA373" s="20" t="str">
        <f t="shared" si="62"/>
        <v>Q</v>
      </c>
    </row>
    <row r="374" spans="10:27" ht="16.5">
      <c r="J374" s="16">
        <v>370</v>
      </c>
      <c r="K374" s="19" t="s">
        <v>33</v>
      </c>
      <c r="L374" s="19" t="s">
        <v>212</v>
      </c>
      <c r="M374" s="19" t="s">
        <v>138</v>
      </c>
      <c r="N374" s="19" t="s">
        <v>35</v>
      </c>
      <c r="O374" s="19" t="s">
        <v>35</v>
      </c>
      <c r="Q374" s="20">
        <f t="shared" si="53"/>
        <v>6</v>
      </c>
      <c r="R374" s="20">
        <f t="shared" si="54"/>
        <v>3</v>
      </c>
      <c r="S374" s="20">
        <f t="shared" si="55"/>
        <v>8</v>
      </c>
      <c r="T374" s="20">
        <f t="shared" si="56"/>
        <v>3</v>
      </c>
      <c r="U374" s="20">
        <f t="shared" si="57"/>
        <v>3</v>
      </c>
      <c r="W374" s="20" t="str">
        <f t="shared" si="58"/>
        <v>M4</v>
      </c>
      <c r="X374" s="20" t="str">
        <f t="shared" si="59"/>
        <v>M1</v>
      </c>
      <c r="Y374" s="20" t="str">
        <f t="shared" si="60"/>
        <v>K</v>
      </c>
      <c r="Z374" s="20" t="str">
        <f t="shared" si="61"/>
        <v>M1</v>
      </c>
      <c r="AA374" s="20" t="str">
        <f t="shared" si="62"/>
        <v>M1</v>
      </c>
    </row>
    <row r="375" spans="10:27" ht="16.5">
      <c r="J375" s="16">
        <v>371</v>
      </c>
      <c r="K375" s="19" t="s">
        <v>33</v>
      </c>
      <c r="L375" s="19" t="s">
        <v>33</v>
      </c>
      <c r="M375" s="19" t="s">
        <v>35</v>
      </c>
      <c r="N375" s="19" t="s">
        <v>33</v>
      </c>
      <c r="O375" s="19" t="s">
        <v>32</v>
      </c>
      <c r="Q375" s="20">
        <f t="shared" si="53"/>
        <v>6</v>
      </c>
      <c r="R375" s="20">
        <f t="shared" si="54"/>
        <v>6</v>
      </c>
      <c r="S375" s="20">
        <f t="shared" si="55"/>
        <v>3</v>
      </c>
      <c r="T375" s="20">
        <f t="shared" si="56"/>
        <v>6</v>
      </c>
      <c r="U375" s="20">
        <f t="shared" si="57"/>
        <v>5</v>
      </c>
      <c r="W375" s="20" t="str">
        <f t="shared" si="58"/>
        <v>M4</v>
      </c>
      <c r="X375" s="20" t="str">
        <f t="shared" si="59"/>
        <v>M4</v>
      </c>
      <c r="Y375" s="20" t="str">
        <f t="shared" si="60"/>
        <v>M1</v>
      </c>
      <c r="Z375" s="20" t="str">
        <f t="shared" si="61"/>
        <v>M4</v>
      </c>
      <c r="AA375" s="20" t="str">
        <f t="shared" si="62"/>
        <v>M3</v>
      </c>
    </row>
    <row r="376" spans="10:27" ht="16.5">
      <c r="J376" s="29">
        <v>372</v>
      </c>
      <c r="K376" s="19" t="s">
        <v>41</v>
      </c>
      <c r="L376" s="19" t="s">
        <v>36</v>
      </c>
      <c r="M376" s="19" t="s">
        <v>138</v>
      </c>
      <c r="N376" s="19" t="s">
        <v>36</v>
      </c>
      <c r="O376" s="19" t="s">
        <v>36</v>
      </c>
      <c r="Q376" s="20">
        <f t="shared" si="53"/>
        <v>7</v>
      </c>
      <c r="R376" s="20">
        <f t="shared" si="54"/>
        <v>4</v>
      </c>
      <c r="S376" s="20">
        <f t="shared" si="55"/>
        <v>8</v>
      </c>
      <c r="T376" s="20">
        <f t="shared" si="56"/>
        <v>4</v>
      </c>
      <c r="U376" s="20">
        <f t="shared" si="57"/>
        <v>4</v>
      </c>
      <c r="W376" s="20" t="str">
        <f t="shared" si="58"/>
        <v>A</v>
      </c>
      <c r="X376" s="20" t="str">
        <f t="shared" si="59"/>
        <v>M2</v>
      </c>
      <c r="Y376" s="20" t="str">
        <f t="shared" si="60"/>
        <v>K</v>
      </c>
      <c r="Z376" s="20" t="str">
        <f t="shared" si="61"/>
        <v>M2</v>
      </c>
      <c r="AA376" s="20" t="str">
        <f t="shared" si="62"/>
        <v>M2</v>
      </c>
    </row>
    <row r="377" spans="10:27" ht="16.5">
      <c r="J377" s="29">
        <v>373</v>
      </c>
      <c r="K377" s="19" t="s">
        <v>32</v>
      </c>
      <c r="L377" s="19" t="s">
        <v>142</v>
      </c>
      <c r="M377" s="19" t="s">
        <v>72</v>
      </c>
      <c r="N377" s="19" t="s">
        <v>42</v>
      </c>
      <c r="O377" s="19" t="s">
        <v>35</v>
      </c>
      <c r="Q377" s="20">
        <f t="shared" si="53"/>
        <v>5</v>
      </c>
      <c r="R377" s="20">
        <f t="shared" si="54"/>
        <v>5</v>
      </c>
      <c r="S377" s="20">
        <f t="shared" si="55"/>
        <v>15</v>
      </c>
      <c r="T377" s="20">
        <f t="shared" si="56"/>
        <v>8</v>
      </c>
      <c r="U377" s="20">
        <f t="shared" si="57"/>
        <v>3</v>
      </c>
      <c r="W377" s="20" t="str">
        <f t="shared" si="58"/>
        <v>M3</v>
      </c>
      <c r="X377" s="20" t="str">
        <f t="shared" si="59"/>
        <v>M3</v>
      </c>
      <c r="Y377" s="20" t="str">
        <f t="shared" si="60"/>
        <v>AG</v>
      </c>
      <c r="Z377" s="20" t="str">
        <f t="shared" si="61"/>
        <v>K</v>
      </c>
      <c r="AA377" s="20" t="str">
        <f t="shared" si="62"/>
        <v>M1</v>
      </c>
    </row>
    <row r="378" spans="10:27" ht="16.5">
      <c r="J378" s="29">
        <v>374</v>
      </c>
      <c r="K378" s="19" t="s">
        <v>43</v>
      </c>
      <c r="L378" s="19" t="s">
        <v>72</v>
      </c>
      <c r="M378" s="19" t="s">
        <v>212</v>
      </c>
      <c r="N378" s="19" t="s">
        <v>44</v>
      </c>
      <c r="O378" s="19" t="s">
        <v>43</v>
      </c>
      <c r="Q378" s="20">
        <f t="shared" si="53"/>
        <v>9</v>
      </c>
      <c r="R378" s="20">
        <f t="shared" si="54"/>
        <v>15</v>
      </c>
      <c r="S378" s="20">
        <f t="shared" si="55"/>
        <v>3</v>
      </c>
      <c r="T378" s="20">
        <f t="shared" si="56"/>
        <v>10</v>
      </c>
      <c r="U378" s="20">
        <f t="shared" si="57"/>
        <v>9</v>
      </c>
      <c r="W378" s="20" t="str">
        <f t="shared" si="58"/>
        <v>Q</v>
      </c>
      <c r="X378" s="20" t="str">
        <f t="shared" si="59"/>
        <v>AG</v>
      </c>
      <c r="Y378" s="20" t="str">
        <f t="shared" si="60"/>
        <v>M1</v>
      </c>
      <c r="Z378" s="20" t="str">
        <f t="shared" si="61"/>
        <v>J</v>
      </c>
      <c r="AA378" s="20" t="str">
        <f t="shared" si="62"/>
        <v>Q</v>
      </c>
    </row>
    <row r="379" spans="10:27" ht="16.5">
      <c r="J379" s="16">
        <v>375</v>
      </c>
      <c r="K379" s="19" t="s">
        <v>138</v>
      </c>
      <c r="L379" s="19" t="s">
        <v>140</v>
      </c>
      <c r="M379" s="19" t="s">
        <v>43</v>
      </c>
      <c r="N379" s="19" t="s">
        <v>78</v>
      </c>
      <c r="O379" s="19" t="s">
        <v>44</v>
      </c>
      <c r="Q379" s="20">
        <f t="shared" si="53"/>
        <v>8</v>
      </c>
      <c r="R379" s="20">
        <f t="shared" si="54"/>
        <v>10</v>
      </c>
      <c r="S379" s="20">
        <f t="shared" si="55"/>
        <v>9</v>
      </c>
      <c r="T379" s="20">
        <f t="shared" si="56"/>
        <v>18</v>
      </c>
      <c r="U379" s="20">
        <f t="shared" si="57"/>
        <v>10</v>
      </c>
      <c r="W379" s="20" t="str">
        <f t="shared" si="58"/>
        <v>K</v>
      </c>
      <c r="X379" s="20" t="str">
        <f t="shared" si="59"/>
        <v>J</v>
      </c>
      <c r="Y379" s="20" t="str">
        <f t="shared" si="60"/>
        <v>Q</v>
      </c>
      <c r="Z379" s="20" t="str">
        <f t="shared" si="61"/>
        <v>JG</v>
      </c>
      <c r="AA379" s="20" t="str">
        <f t="shared" si="62"/>
        <v>J</v>
      </c>
    </row>
    <row r="380" spans="10:27" ht="16.5">
      <c r="J380" s="16">
        <v>376</v>
      </c>
      <c r="K380" s="19" t="s">
        <v>44</v>
      </c>
      <c r="L380" s="19" t="s">
        <v>34</v>
      </c>
      <c r="M380" s="19" t="s">
        <v>41</v>
      </c>
      <c r="N380" s="19" t="s">
        <v>137</v>
      </c>
      <c r="O380" s="19" t="s">
        <v>43</v>
      </c>
      <c r="Q380" s="20">
        <f t="shared" si="53"/>
        <v>10</v>
      </c>
      <c r="R380" s="20">
        <f t="shared" si="54"/>
        <v>2</v>
      </c>
      <c r="S380" s="20">
        <f t="shared" si="55"/>
        <v>7</v>
      </c>
      <c r="T380" s="20">
        <f t="shared" si="56"/>
        <v>7</v>
      </c>
      <c r="U380" s="20">
        <f t="shared" si="57"/>
        <v>9</v>
      </c>
      <c r="W380" s="20" t="str">
        <f t="shared" si="58"/>
        <v>J</v>
      </c>
      <c r="X380" s="20" t="str">
        <f t="shared" si="59"/>
        <v>Scatter</v>
      </c>
      <c r="Y380" s="20" t="str">
        <f t="shared" si="60"/>
        <v>A</v>
      </c>
      <c r="Z380" s="20" t="str">
        <f t="shared" si="61"/>
        <v>A</v>
      </c>
      <c r="AA380" s="20" t="str">
        <f t="shared" si="62"/>
        <v>Q</v>
      </c>
    </row>
    <row r="381" spans="10:27" ht="16.5">
      <c r="J381" s="29">
        <v>377</v>
      </c>
      <c r="K381" s="19" t="s">
        <v>35</v>
      </c>
      <c r="L381" s="19" t="s">
        <v>36</v>
      </c>
      <c r="M381" s="19" t="s">
        <v>43</v>
      </c>
      <c r="N381" s="19" t="s">
        <v>42</v>
      </c>
      <c r="O381" s="19" t="s">
        <v>42</v>
      </c>
      <c r="Q381" s="20">
        <f t="shared" si="53"/>
        <v>3</v>
      </c>
      <c r="R381" s="20">
        <f t="shared" si="54"/>
        <v>4</v>
      </c>
      <c r="S381" s="20">
        <f t="shared" si="55"/>
        <v>9</v>
      </c>
      <c r="T381" s="20">
        <f t="shared" si="56"/>
        <v>8</v>
      </c>
      <c r="U381" s="20">
        <f t="shared" si="57"/>
        <v>8</v>
      </c>
      <c r="W381" s="20" t="str">
        <f t="shared" si="58"/>
        <v>M1</v>
      </c>
      <c r="X381" s="20" t="str">
        <f t="shared" si="59"/>
        <v>M2</v>
      </c>
      <c r="Y381" s="20" t="str">
        <f t="shared" si="60"/>
        <v>Q</v>
      </c>
      <c r="Z381" s="20" t="str">
        <f t="shared" si="61"/>
        <v>K</v>
      </c>
      <c r="AA381" s="20" t="str">
        <f t="shared" si="62"/>
        <v>K</v>
      </c>
    </row>
    <row r="382" spans="10:27" ht="16.5">
      <c r="J382" s="29">
        <v>378</v>
      </c>
      <c r="K382" s="19" t="s">
        <v>35</v>
      </c>
      <c r="L382" s="19" t="s">
        <v>41</v>
      </c>
      <c r="M382" s="19" t="s">
        <v>78</v>
      </c>
      <c r="N382" s="19" t="s">
        <v>33</v>
      </c>
      <c r="O382" s="19" t="s">
        <v>32</v>
      </c>
      <c r="Q382" s="20">
        <f t="shared" si="53"/>
        <v>3</v>
      </c>
      <c r="R382" s="20">
        <f t="shared" si="54"/>
        <v>7</v>
      </c>
      <c r="S382" s="20">
        <f t="shared" si="55"/>
        <v>18</v>
      </c>
      <c r="T382" s="20">
        <f t="shared" si="56"/>
        <v>6</v>
      </c>
      <c r="U382" s="20">
        <f t="shared" si="57"/>
        <v>5</v>
      </c>
      <c r="W382" s="20" t="str">
        <f t="shared" si="58"/>
        <v>M1</v>
      </c>
      <c r="X382" s="20" t="str">
        <f t="shared" si="59"/>
        <v>A</v>
      </c>
      <c r="Y382" s="20" t="str">
        <f t="shared" si="60"/>
        <v>JG</v>
      </c>
      <c r="Z382" s="20" t="str">
        <f t="shared" si="61"/>
        <v>M4</v>
      </c>
      <c r="AA382" s="20" t="str">
        <f t="shared" si="62"/>
        <v>M3</v>
      </c>
    </row>
    <row r="383" spans="10:27" ht="16.5">
      <c r="J383" s="29">
        <v>379</v>
      </c>
      <c r="K383" s="19" t="s">
        <v>43</v>
      </c>
      <c r="L383" s="19" t="s">
        <v>78</v>
      </c>
      <c r="M383" s="19" t="s">
        <v>140</v>
      </c>
      <c r="N383" s="19" t="s">
        <v>42</v>
      </c>
      <c r="O383" s="19" t="s">
        <v>43</v>
      </c>
      <c r="Q383" s="20">
        <f t="shared" si="53"/>
        <v>9</v>
      </c>
      <c r="R383" s="20">
        <f t="shared" si="54"/>
        <v>18</v>
      </c>
      <c r="S383" s="20">
        <f t="shared" si="55"/>
        <v>10</v>
      </c>
      <c r="T383" s="20">
        <f t="shared" si="56"/>
        <v>8</v>
      </c>
      <c r="U383" s="20">
        <f t="shared" si="57"/>
        <v>9</v>
      </c>
      <c r="W383" s="20" t="str">
        <f t="shared" si="58"/>
        <v>Q</v>
      </c>
      <c r="X383" s="20" t="str">
        <f t="shared" si="59"/>
        <v>JG</v>
      </c>
      <c r="Y383" s="20" t="str">
        <f t="shared" si="60"/>
        <v>J</v>
      </c>
      <c r="Z383" s="20" t="str">
        <f t="shared" si="61"/>
        <v>K</v>
      </c>
      <c r="AA383" s="20" t="str">
        <f t="shared" si="62"/>
        <v>Q</v>
      </c>
    </row>
    <row r="384" spans="10:27" ht="16.5">
      <c r="J384" s="16">
        <v>380</v>
      </c>
      <c r="K384" s="19" t="s">
        <v>44</v>
      </c>
      <c r="L384" s="19" t="s">
        <v>139</v>
      </c>
      <c r="M384" s="19" t="s">
        <v>41</v>
      </c>
      <c r="N384" s="19" t="s">
        <v>43</v>
      </c>
      <c r="O384" s="19" t="s">
        <v>42</v>
      </c>
      <c r="Q384" s="20">
        <f t="shared" si="53"/>
        <v>10</v>
      </c>
      <c r="R384" s="20">
        <f t="shared" si="54"/>
        <v>9</v>
      </c>
      <c r="S384" s="20">
        <f t="shared" si="55"/>
        <v>7</v>
      </c>
      <c r="T384" s="20">
        <f t="shared" si="56"/>
        <v>9</v>
      </c>
      <c r="U384" s="20">
        <f t="shared" si="57"/>
        <v>8</v>
      </c>
      <c r="W384" s="20" t="str">
        <f t="shared" si="58"/>
        <v>J</v>
      </c>
      <c r="X384" s="20" t="str">
        <f t="shared" si="59"/>
        <v>Q</v>
      </c>
      <c r="Y384" s="20" t="str">
        <f t="shared" si="60"/>
        <v>A</v>
      </c>
      <c r="Z384" s="20" t="str">
        <f t="shared" si="61"/>
        <v>Q</v>
      </c>
      <c r="AA384" s="20" t="str">
        <f t="shared" si="62"/>
        <v>K</v>
      </c>
    </row>
    <row r="385" spans="10:27" ht="16.5">
      <c r="J385" s="16">
        <v>381</v>
      </c>
      <c r="K385" s="19" t="s">
        <v>44</v>
      </c>
      <c r="L385" s="19" t="s">
        <v>44</v>
      </c>
      <c r="M385" s="19" t="s">
        <v>76</v>
      </c>
      <c r="N385" s="19" t="s">
        <v>43</v>
      </c>
      <c r="O385" s="19" t="s">
        <v>35</v>
      </c>
      <c r="Q385" s="20">
        <f t="shared" si="53"/>
        <v>10</v>
      </c>
      <c r="R385" s="20">
        <f t="shared" si="54"/>
        <v>10</v>
      </c>
      <c r="S385" s="20">
        <f t="shared" si="55"/>
        <v>17</v>
      </c>
      <c r="T385" s="20">
        <f t="shared" si="56"/>
        <v>9</v>
      </c>
      <c r="U385" s="20">
        <f t="shared" si="57"/>
        <v>3</v>
      </c>
      <c r="W385" s="20" t="str">
        <f t="shared" si="58"/>
        <v>J</v>
      </c>
      <c r="X385" s="20" t="str">
        <f t="shared" si="59"/>
        <v>J</v>
      </c>
      <c r="Y385" s="20" t="str">
        <f t="shared" si="60"/>
        <v>QG</v>
      </c>
      <c r="Z385" s="20" t="str">
        <f t="shared" si="61"/>
        <v>Q</v>
      </c>
      <c r="AA385" s="20" t="str">
        <f t="shared" si="62"/>
        <v>M1</v>
      </c>
    </row>
    <row r="386" spans="10:27" ht="16.5">
      <c r="J386" s="29">
        <v>382</v>
      </c>
      <c r="K386" s="19" t="s">
        <v>36</v>
      </c>
      <c r="L386" s="19" t="s">
        <v>33</v>
      </c>
      <c r="M386" s="19" t="s">
        <v>32</v>
      </c>
      <c r="N386" s="19" t="s">
        <v>73</v>
      </c>
      <c r="O386" s="19" t="s">
        <v>43</v>
      </c>
      <c r="Q386" s="20">
        <f t="shared" si="53"/>
        <v>4</v>
      </c>
      <c r="R386" s="20">
        <f t="shared" si="54"/>
        <v>6</v>
      </c>
      <c r="S386" s="20">
        <f t="shared" si="55"/>
        <v>5</v>
      </c>
      <c r="T386" s="20">
        <f t="shared" si="56"/>
        <v>16</v>
      </c>
      <c r="U386" s="20">
        <f t="shared" si="57"/>
        <v>9</v>
      </c>
      <c r="W386" s="20" t="str">
        <f t="shared" si="58"/>
        <v>M2</v>
      </c>
      <c r="X386" s="20" t="str">
        <f t="shared" si="59"/>
        <v>M4</v>
      </c>
      <c r="Y386" s="20" t="str">
        <f t="shared" si="60"/>
        <v>M3</v>
      </c>
      <c r="Z386" s="20" t="str">
        <f t="shared" si="61"/>
        <v>KG</v>
      </c>
      <c r="AA386" s="20" t="str">
        <f t="shared" si="62"/>
        <v>Q</v>
      </c>
    </row>
    <row r="387" spans="10:27" ht="16.5">
      <c r="J387" s="29">
        <v>383</v>
      </c>
      <c r="K387" s="19" t="s">
        <v>41</v>
      </c>
      <c r="L387" s="19" t="s">
        <v>41</v>
      </c>
      <c r="M387" s="19" t="s">
        <v>41</v>
      </c>
      <c r="N387" s="19" t="s">
        <v>36</v>
      </c>
      <c r="O387" s="19" t="s">
        <v>42</v>
      </c>
      <c r="Q387" s="20">
        <f t="shared" si="53"/>
        <v>7</v>
      </c>
      <c r="R387" s="20">
        <f t="shared" si="54"/>
        <v>7</v>
      </c>
      <c r="S387" s="20">
        <f t="shared" si="55"/>
        <v>7</v>
      </c>
      <c r="T387" s="20">
        <f t="shared" si="56"/>
        <v>4</v>
      </c>
      <c r="U387" s="20">
        <f t="shared" si="57"/>
        <v>8</v>
      </c>
      <c r="W387" s="20" t="str">
        <f t="shared" si="58"/>
        <v>A</v>
      </c>
      <c r="X387" s="20" t="str">
        <f t="shared" si="59"/>
        <v>A</v>
      </c>
      <c r="Y387" s="20" t="str">
        <f t="shared" si="60"/>
        <v>A</v>
      </c>
      <c r="Z387" s="20" t="str">
        <f t="shared" si="61"/>
        <v>M2</v>
      </c>
      <c r="AA387" s="20" t="str">
        <f t="shared" si="62"/>
        <v>K</v>
      </c>
    </row>
    <row r="388" spans="10:27" ht="16.5">
      <c r="J388" s="29">
        <v>384</v>
      </c>
      <c r="K388" s="19" t="s">
        <v>41</v>
      </c>
      <c r="L388" s="19" t="s">
        <v>73</v>
      </c>
      <c r="M388" s="19" t="s">
        <v>138</v>
      </c>
      <c r="N388" s="19" t="s">
        <v>42</v>
      </c>
      <c r="O388" s="19" t="s">
        <v>43</v>
      </c>
      <c r="Q388" s="20">
        <f t="shared" si="53"/>
        <v>7</v>
      </c>
      <c r="R388" s="20">
        <f t="shared" si="54"/>
        <v>16</v>
      </c>
      <c r="S388" s="20">
        <f t="shared" si="55"/>
        <v>8</v>
      </c>
      <c r="T388" s="20">
        <f t="shared" si="56"/>
        <v>8</v>
      </c>
      <c r="U388" s="20">
        <f t="shared" si="57"/>
        <v>9</v>
      </c>
      <c r="W388" s="20" t="str">
        <f t="shared" si="58"/>
        <v>A</v>
      </c>
      <c r="X388" s="20" t="str">
        <f t="shared" si="59"/>
        <v>KG</v>
      </c>
      <c r="Y388" s="20" t="str">
        <f t="shared" si="60"/>
        <v>K</v>
      </c>
      <c r="Z388" s="20" t="str">
        <f t="shared" si="61"/>
        <v>K</v>
      </c>
      <c r="AA388" s="20" t="str">
        <f t="shared" si="62"/>
        <v>Q</v>
      </c>
    </row>
    <row r="389" spans="10:27" ht="16.5">
      <c r="J389" s="16">
        <v>385</v>
      </c>
      <c r="K389" s="19" t="s">
        <v>42</v>
      </c>
      <c r="L389" s="19" t="s">
        <v>36</v>
      </c>
      <c r="M389" s="19" t="s">
        <v>41</v>
      </c>
      <c r="N389" s="19" t="s">
        <v>32</v>
      </c>
      <c r="O389" s="19" t="s">
        <v>33</v>
      </c>
      <c r="Q389" s="20">
        <f t="shared" ref="Q389:Q403" si="63">IF(K389="","",VLOOKUP(K389,$A:$H,8,FALSE))</f>
        <v>8</v>
      </c>
      <c r="R389" s="20">
        <f t="shared" ref="R389:R403" si="64">IF(L389="","",VLOOKUP(L389,$A:$H,8,FALSE))</f>
        <v>4</v>
      </c>
      <c r="S389" s="20">
        <f t="shared" ref="S389:S403" si="65">IF(M389="","",VLOOKUP(M389,$A:$H,8,FALSE))</f>
        <v>7</v>
      </c>
      <c r="T389" s="20">
        <f t="shared" ref="T389:T403" si="66">IF(N389="","",VLOOKUP(N389,$A:$H,8,FALSE))</f>
        <v>5</v>
      </c>
      <c r="U389" s="20">
        <f t="shared" ref="U389:U403" si="67">IF(O389="","",VLOOKUP(O389,$A:$H,8,FALSE))</f>
        <v>6</v>
      </c>
      <c r="W389" s="20" t="str">
        <f t="shared" ref="W389:W403" si="68">IF(K389="","",VLOOKUP(K389,$A:$H,2,FALSE))</f>
        <v>K</v>
      </c>
      <c r="X389" s="20" t="str">
        <f t="shared" ref="X389:X403" si="69">IF(L389="","",VLOOKUP(L389,$A:$H,2,FALSE))</f>
        <v>M2</v>
      </c>
      <c r="Y389" s="20" t="str">
        <f t="shared" ref="Y389:Y403" si="70">IF(M389="","",VLOOKUP(M389,$A:$H,2,FALSE))</f>
        <v>A</v>
      </c>
      <c r="Z389" s="20" t="str">
        <f t="shared" ref="Z389:Z403" si="71">IF(N389="","",VLOOKUP(N389,$A:$H,2,FALSE))</f>
        <v>M3</v>
      </c>
      <c r="AA389" s="20" t="str">
        <f t="shared" ref="AA389:AA403" si="72">IF(O389="","",VLOOKUP(O389,$A:$H,2,FALSE))</f>
        <v>M4</v>
      </c>
    </row>
    <row r="390" spans="10:27" ht="16.5">
      <c r="J390" s="16">
        <v>386</v>
      </c>
      <c r="K390" s="19" t="s">
        <v>36</v>
      </c>
      <c r="L390" s="19" t="s">
        <v>66</v>
      </c>
      <c r="M390" s="19" t="s">
        <v>35</v>
      </c>
      <c r="N390" s="19" t="s">
        <v>33</v>
      </c>
      <c r="O390" s="19" t="s">
        <v>35</v>
      </c>
      <c r="Q390" s="20">
        <f t="shared" si="63"/>
        <v>4</v>
      </c>
      <c r="R390" s="20">
        <f t="shared" si="64"/>
        <v>12</v>
      </c>
      <c r="S390" s="20">
        <f t="shared" si="65"/>
        <v>3</v>
      </c>
      <c r="T390" s="20">
        <f t="shared" si="66"/>
        <v>6</v>
      </c>
      <c r="U390" s="20">
        <f t="shared" si="67"/>
        <v>3</v>
      </c>
      <c r="W390" s="20" t="str">
        <f t="shared" si="68"/>
        <v>M2</v>
      </c>
      <c r="X390" s="20" t="str">
        <f t="shared" si="69"/>
        <v>M2G</v>
      </c>
      <c r="Y390" s="20" t="str">
        <f t="shared" si="70"/>
        <v>M1</v>
      </c>
      <c r="Z390" s="20" t="str">
        <f t="shared" si="71"/>
        <v>M4</v>
      </c>
      <c r="AA390" s="20" t="str">
        <f t="shared" si="72"/>
        <v>M1</v>
      </c>
    </row>
    <row r="391" spans="10:27" ht="16.5">
      <c r="J391" s="29">
        <v>387</v>
      </c>
      <c r="K391" s="19" t="s">
        <v>42</v>
      </c>
      <c r="L391" s="19" t="s">
        <v>44</v>
      </c>
      <c r="M391" s="19" t="s">
        <v>78</v>
      </c>
      <c r="N391" s="19" t="s">
        <v>42</v>
      </c>
      <c r="O391" s="19" t="s">
        <v>32</v>
      </c>
      <c r="Q391" s="20">
        <f t="shared" si="63"/>
        <v>8</v>
      </c>
      <c r="R391" s="20">
        <f t="shared" si="64"/>
        <v>10</v>
      </c>
      <c r="S391" s="20">
        <f t="shared" si="65"/>
        <v>18</v>
      </c>
      <c r="T391" s="20">
        <f t="shared" si="66"/>
        <v>8</v>
      </c>
      <c r="U391" s="20">
        <f t="shared" si="67"/>
        <v>5</v>
      </c>
      <c r="W391" s="20" t="str">
        <f t="shared" si="68"/>
        <v>K</v>
      </c>
      <c r="X391" s="20" t="str">
        <f t="shared" si="69"/>
        <v>J</v>
      </c>
      <c r="Y391" s="20" t="str">
        <f t="shared" si="70"/>
        <v>JG</v>
      </c>
      <c r="Z391" s="20" t="str">
        <f t="shared" si="71"/>
        <v>K</v>
      </c>
      <c r="AA391" s="20" t="str">
        <f t="shared" si="72"/>
        <v>M3</v>
      </c>
    </row>
    <row r="392" spans="10:27" ht="16.5">
      <c r="J392" s="29">
        <v>388</v>
      </c>
      <c r="K392" s="19" t="s">
        <v>33</v>
      </c>
      <c r="L392" s="19" t="s">
        <v>70</v>
      </c>
      <c r="M392" s="19" t="s">
        <v>141</v>
      </c>
      <c r="N392" s="19" t="s">
        <v>44</v>
      </c>
      <c r="O392" s="19" t="s">
        <v>34</v>
      </c>
      <c r="Q392" s="20">
        <f t="shared" si="63"/>
        <v>6</v>
      </c>
      <c r="R392" s="20">
        <f t="shared" si="64"/>
        <v>14</v>
      </c>
      <c r="S392" s="20">
        <f t="shared" si="65"/>
        <v>6</v>
      </c>
      <c r="T392" s="20">
        <f t="shared" si="66"/>
        <v>10</v>
      </c>
      <c r="U392" s="20">
        <f t="shared" si="67"/>
        <v>2</v>
      </c>
      <c r="W392" s="20" t="str">
        <f t="shared" si="68"/>
        <v>M4</v>
      </c>
      <c r="X392" s="20" t="str">
        <f t="shared" si="69"/>
        <v>M4G</v>
      </c>
      <c r="Y392" s="20" t="str">
        <f t="shared" si="70"/>
        <v>M4</v>
      </c>
      <c r="Z392" s="20" t="str">
        <f t="shared" si="71"/>
        <v>J</v>
      </c>
      <c r="AA392" s="20" t="str">
        <f t="shared" si="72"/>
        <v>Scatter</v>
      </c>
    </row>
    <row r="393" spans="10:27" ht="16.5">
      <c r="J393" s="29">
        <v>389</v>
      </c>
      <c r="K393" s="19" t="s">
        <v>36</v>
      </c>
      <c r="L393" s="19" t="s">
        <v>33</v>
      </c>
      <c r="M393" s="19" t="s">
        <v>141</v>
      </c>
      <c r="N393" s="19" t="s">
        <v>72</v>
      </c>
      <c r="O393" s="19" t="s">
        <v>36</v>
      </c>
      <c r="Q393" s="20">
        <f t="shared" si="63"/>
        <v>4</v>
      </c>
      <c r="R393" s="20">
        <f t="shared" si="64"/>
        <v>6</v>
      </c>
      <c r="S393" s="20">
        <f t="shared" si="65"/>
        <v>6</v>
      </c>
      <c r="T393" s="20">
        <f t="shared" si="66"/>
        <v>15</v>
      </c>
      <c r="U393" s="20">
        <f t="shared" si="67"/>
        <v>4</v>
      </c>
      <c r="W393" s="20" t="str">
        <f t="shared" si="68"/>
        <v>M2</v>
      </c>
      <c r="X393" s="20" t="str">
        <f t="shared" si="69"/>
        <v>M4</v>
      </c>
      <c r="Y393" s="20" t="str">
        <f t="shared" si="70"/>
        <v>M4</v>
      </c>
      <c r="Z393" s="20" t="str">
        <f t="shared" si="71"/>
        <v>AG</v>
      </c>
      <c r="AA393" s="20" t="str">
        <f t="shared" si="72"/>
        <v>M2</v>
      </c>
    </row>
    <row r="394" spans="10:27" ht="16.5">
      <c r="J394" s="16">
        <v>390</v>
      </c>
      <c r="K394" s="19" t="s">
        <v>43</v>
      </c>
      <c r="L394" s="19" t="s">
        <v>44</v>
      </c>
      <c r="M394" s="19" t="s">
        <v>41</v>
      </c>
      <c r="N394" s="19" t="s">
        <v>42</v>
      </c>
      <c r="O394" s="19" t="s">
        <v>43</v>
      </c>
      <c r="Q394" s="20">
        <f t="shared" si="63"/>
        <v>9</v>
      </c>
      <c r="R394" s="20">
        <f t="shared" si="64"/>
        <v>10</v>
      </c>
      <c r="S394" s="20">
        <f t="shared" si="65"/>
        <v>7</v>
      </c>
      <c r="T394" s="20">
        <f t="shared" si="66"/>
        <v>8</v>
      </c>
      <c r="U394" s="20">
        <f t="shared" si="67"/>
        <v>9</v>
      </c>
      <c r="W394" s="20" t="str">
        <f t="shared" si="68"/>
        <v>Q</v>
      </c>
      <c r="X394" s="20" t="str">
        <f t="shared" si="69"/>
        <v>J</v>
      </c>
      <c r="Y394" s="20" t="str">
        <f t="shared" si="70"/>
        <v>A</v>
      </c>
      <c r="Z394" s="20" t="str">
        <f t="shared" si="71"/>
        <v>K</v>
      </c>
      <c r="AA394" s="20" t="str">
        <f t="shared" si="72"/>
        <v>Q</v>
      </c>
    </row>
    <row r="395" spans="10:27" ht="16.5">
      <c r="J395" s="16">
        <v>391</v>
      </c>
      <c r="K395" s="19" t="s">
        <v>41</v>
      </c>
      <c r="L395" s="19" t="s">
        <v>76</v>
      </c>
      <c r="M395" s="19" t="s">
        <v>35</v>
      </c>
      <c r="N395" s="19" t="s">
        <v>33</v>
      </c>
      <c r="O395" s="19" t="s">
        <v>43</v>
      </c>
      <c r="Q395" s="20">
        <f t="shared" si="63"/>
        <v>7</v>
      </c>
      <c r="R395" s="20">
        <f t="shared" si="64"/>
        <v>17</v>
      </c>
      <c r="S395" s="20">
        <f t="shared" si="65"/>
        <v>3</v>
      </c>
      <c r="T395" s="20">
        <f t="shared" si="66"/>
        <v>6</v>
      </c>
      <c r="U395" s="20">
        <f t="shared" si="67"/>
        <v>9</v>
      </c>
      <c r="W395" s="20" t="str">
        <f t="shared" si="68"/>
        <v>A</v>
      </c>
      <c r="X395" s="20" t="str">
        <f t="shared" si="69"/>
        <v>QG</v>
      </c>
      <c r="Y395" s="20" t="str">
        <f t="shared" si="70"/>
        <v>M1</v>
      </c>
      <c r="Z395" s="20" t="str">
        <f t="shared" si="71"/>
        <v>M4</v>
      </c>
      <c r="AA395" s="20" t="str">
        <f t="shared" si="72"/>
        <v>Q</v>
      </c>
    </row>
    <row r="396" spans="10:27" ht="16.5">
      <c r="J396" s="29">
        <v>392</v>
      </c>
      <c r="K396" s="19" t="s">
        <v>138</v>
      </c>
      <c r="L396" s="19" t="s">
        <v>41</v>
      </c>
      <c r="M396" s="19" t="s">
        <v>76</v>
      </c>
      <c r="N396" s="19" t="s">
        <v>78</v>
      </c>
      <c r="O396" s="19" t="s">
        <v>36</v>
      </c>
      <c r="Q396" s="20">
        <f t="shared" si="63"/>
        <v>8</v>
      </c>
      <c r="R396" s="20">
        <f t="shared" si="64"/>
        <v>7</v>
      </c>
      <c r="S396" s="20">
        <f t="shared" si="65"/>
        <v>17</v>
      </c>
      <c r="T396" s="20">
        <f t="shared" si="66"/>
        <v>18</v>
      </c>
      <c r="U396" s="20">
        <f t="shared" si="67"/>
        <v>4</v>
      </c>
      <c r="W396" s="20" t="str">
        <f t="shared" si="68"/>
        <v>K</v>
      </c>
      <c r="X396" s="20" t="str">
        <f t="shared" si="69"/>
        <v>A</v>
      </c>
      <c r="Y396" s="20" t="str">
        <f t="shared" si="70"/>
        <v>QG</v>
      </c>
      <c r="Z396" s="20" t="str">
        <f t="shared" si="71"/>
        <v>JG</v>
      </c>
      <c r="AA396" s="20" t="str">
        <f t="shared" si="72"/>
        <v>M2</v>
      </c>
    </row>
    <row r="397" spans="10:27" ht="16.5">
      <c r="J397" s="29">
        <v>393</v>
      </c>
      <c r="K397" s="19" t="s">
        <v>43</v>
      </c>
      <c r="L397" s="19" t="s">
        <v>78</v>
      </c>
      <c r="M397" s="19" t="s">
        <v>140</v>
      </c>
      <c r="N397" s="19" t="s">
        <v>36</v>
      </c>
      <c r="O397" s="19" t="s">
        <v>42</v>
      </c>
      <c r="Q397" s="20">
        <f t="shared" si="63"/>
        <v>9</v>
      </c>
      <c r="R397" s="20">
        <f t="shared" si="64"/>
        <v>18</v>
      </c>
      <c r="S397" s="20">
        <f t="shared" si="65"/>
        <v>10</v>
      </c>
      <c r="T397" s="20">
        <f t="shared" si="66"/>
        <v>4</v>
      </c>
      <c r="U397" s="20">
        <f t="shared" si="67"/>
        <v>8</v>
      </c>
      <c r="W397" s="20" t="str">
        <f t="shared" si="68"/>
        <v>Q</v>
      </c>
      <c r="X397" s="20" t="str">
        <f t="shared" si="69"/>
        <v>JG</v>
      </c>
      <c r="Y397" s="20" t="str">
        <f t="shared" si="70"/>
        <v>J</v>
      </c>
      <c r="Z397" s="20" t="str">
        <f t="shared" si="71"/>
        <v>M2</v>
      </c>
      <c r="AA397" s="20" t="str">
        <f t="shared" si="72"/>
        <v>K</v>
      </c>
    </row>
    <row r="398" spans="10:27" ht="16.5">
      <c r="J398" s="29">
        <v>394</v>
      </c>
      <c r="K398" s="19" t="s">
        <v>44</v>
      </c>
      <c r="L398" s="19" t="s">
        <v>44</v>
      </c>
      <c r="M398" s="19" t="s">
        <v>41</v>
      </c>
      <c r="N398" s="19" t="s">
        <v>36</v>
      </c>
      <c r="O398" s="19" t="s">
        <v>44</v>
      </c>
      <c r="Q398" s="20">
        <f t="shared" si="63"/>
        <v>10</v>
      </c>
      <c r="R398" s="20">
        <f t="shared" si="64"/>
        <v>10</v>
      </c>
      <c r="S398" s="20">
        <f t="shared" si="65"/>
        <v>7</v>
      </c>
      <c r="T398" s="20">
        <f t="shared" si="66"/>
        <v>4</v>
      </c>
      <c r="U398" s="20">
        <f t="shared" si="67"/>
        <v>10</v>
      </c>
      <c r="W398" s="20" t="str">
        <f t="shared" si="68"/>
        <v>J</v>
      </c>
      <c r="X398" s="20" t="str">
        <f t="shared" si="69"/>
        <v>J</v>
      </c>
      <c r="Y398" s="20" t="str">
        <f t="shared" si="70"/>
        <v>A</v>
      </c>
      <c r="Z398" s="20" t="str">
        <f t="shared" si="71"/>
        <v>M2</v>
      </c>
      <c r="AA398" s="20" t="str">
        <f t="shared" si="72"/>
        <v>J</v>
      </c>
    </row>
    <row r="399" spans="10:27" ht="16.5">
      <c r="J399" s="16">
        <v>395</v>
      </c>
      <c r="K399" s="19" t="s">
        <v>35</v>
      </c>
      <c r="L399" s="19" t="s">
        <v>41</v>
      </c>
      <c r="M399" s="19" t="s">
        <v>74</v>
      </c>
      <c r="N399" s="19" t="s">
        <v>32</v>
      </c>
      <c r="O399" s="19" t="s">
        <v>32</v>
      </c>
      <c r="Q399" s="20">
        <f t="shared" si="63"/>
        <v>3</v>
      </c>
      <c r="R399" s="20">
        <f t="shared" si="64"/>
        <v>7</v>
      </c>
      <c r="S399" s="20">
        <f t="shared" si="65"/>
        <v>16</v>
      </c>
      <c r="T399" s="20">
        <f t="shared" si="66"/>
        <v>5</v>
      </c>
      <c r="U399" s="20">
        <f t="shared" si="67"/>
        <v>5</v>
      </c>
      <c r="W399" s="20" t="str">
        <f t="shared" si="68"/>
        <v>M1</v>
      </c>
      <c r="X399" s="20" t="str">
        <f t="shared" si="69"/>
        <v>A</v>
      </c>
      <c r="Y399" s="20" t="str">
        <f t="shared" si="70"/>
        <v>KG</v>
      </c>
      <c r="Z399" s="20" t="str">
        <f t="shared" si="71"/>
        <v>M3</v>
      </c>
      <c r="AA399" s="20" t="str">
        <f t="shared" si="72"/>
        <v>M3</v>
      </c>
    </row>
    <row r="400" spans="10:27" ht="16.5">
      <c r="J400" s="16">
        <v>396</v>
      </c>
      <c r="K400" s="19" t="s">
        <v>32</v>
      </c>
      <c r="L400" s="19" t="s">
        <v>33</v>
      </c>
      <c r="M400" s="19" t="s">
        <v>140</v>
      </c>
      <c r="N400" s="19" t="s">
        <v>43</v>
      </c>
      <c r="O400" s="19" t="s">
        <v>33</v>
      </c>
      <c r="Q400" s="20">
        <f t="shared" si="63"/>
        <v>5</v>
      </c>
      <c r="R400" s="20">
        <f t="shared" si="64"/>
        <v>6</v>
      </c>
      <c r="S400" s="20">
        <f t="shared" si="65"/>
        <v>10</v>
      </c>
      <c r="T400" s="20">
        <f t="shared" si="66"/>
        <v>9</v>
      </c>
      <c r="U400" s="20">
        <f t="shared" si="67"/>
        <v>6</v>
      </c>
      <c r="W400" s="20" t="str">
        <f t="shared" si="68"/>
        <v>M3</v>
      </c>
      <c r="X400" s="20" t="str">
        <f t="shared" si="69"/>
        <v>M4</v>
      </c>
      <c r="Y400" s="20" t="str">
        <f t="shared" si="70"/>
        <v>J</v>
      </c>
      <c r="Z400" s="20" t="str">
        <f t="shared" si="71"/>
        <v>Q</v>
      </c>
      <c r="AA400" s="20" t="str">
        <f t="shared" si="72"/>
        <v>M4</v>
      </c>
    </row>
    <row r="401" spans="10:27" ht="16.5">
      <c r="J401" s="29">
        <v>397</v>
      </c>
      <c r="K401" s="19" t="s">
        <v>44</v>
      </c>
      <c r="L401" s="19" t="s">
        <v>36</v>
      </c>
      <c r="M401" s="19" t="s">
        <v>138</v>
      </c>
      <c r="N401" s="19" t="s">
        <v>33</v>
      </c>
      <c r="O401" s="19" t="s">
        <v>41</v>
      </c>
      <c r="Q401" s="20">
        <f t="shared" si="63"/>
        <v>10</v>
      </c>
      <c r="R401" s="20">
        <f t="shared" si="64"/>
        <v>4</v>
      </c>
      <c r="S401" s="20">
        <f t="shared" si="65"/>
        <v>8</v>
      </c>
      <c r="T401" s="20">
        <f t="shared" si="66"/>
        <v>6</v>
      </c>
      <c r="U401" s="20">
        <f t="shared" si="67"/>
        <v>7</v>
      </c>
      <c r="W401" s="20" t="str">
        <f t="shared" si="68"/>
        <v>J</v>
      </c>
      <c r="X401" s="20" t="str">
        <f t="shared" si="69"/>
        <v>M2</v>
      </c>
      <c r="Y401" s="20" t="str">
        <f t="shared" si="70"/>
        <v>K</v>
      </c>
      <c r="Z401" s="20" t="str">
        <f t="shared" si="71"/>
        <v>M4</v>
      </c>
      <c r="AA401" s="20" t="str">
        <f t="shared" si="72"/>
        <v>A</v>
      </c>
    </row>
    <row r="402" spans="10:27" ht="16.5">
      <c r="J402" s="29">
        <v>398</v>
      </c>
      <c r="K402" s="19" t="s">
        <v>44</v>
      </c>
      <c r="L402" s="19" t="s">
        <v>139</v>
      </c>
      <c r="M402" s="19" t="s">
        <v>35</v>
      </c>
      <c r="N402" s="19" t="s">
        <v>32</v>
      </c>
      <c r="O402" s="19" t="s">
        <v>36</v>
      </c>
      <c r="Q402" s="20">
        <f t="shared" si="63"/>
        <v>10</v>
      </c>
      <c r="R402" s="20">
        <f t="shared" si="64"/>
        <v>9</v>
      </c>
      <c r="S402" s="20">
        <f t="shared" si="65"/>
        <v>3</v>
      </c>
      <c r="T402" s="20">
        <f t="shared" si="66"/>
        <v>5</v>
      </c>
      <c r="U402" s="20">
        <f t="shared" si="67"/>
        <v>4</v>
      </c>
      <c r="W402" s="20" t="str">
        <f t="shared" si="68"/>
        <v>J</v>
      </c>
      <c r="X402" s="20" t="str">
        <f t="shared" si="69"/>
        <v>Q</v>
      </c>
      <c r="Y402" s="20" t="str">
        <f t="shared" si="70"/>
        <v>M1</v>
      </c>
      <c r="Z402" s="20" t="str">
        <f t="shared" si="71"/>
        <v>M3</v>
      </c>
      <c r="AA402" s="20" t="str">
        <f t="shared" si="72"/>
        <v>M2</v>
      </c>
    </row>
    <row r="403" spans="10:27" ht="16.5">
      <c r="J403" s="29">
        <v>399</v>
      </c>
      <c r="K403" s="19" t="s">
        <v>42</v>
      </c>
      <c r="L403" s="19" t="s">
        <v>74</v>
      </c>
      <c r="M403" s="19" t="s">
        <v>72</v>
      </c>
      <c r="N403" s="19" t="s">
        <v>33</v>
      </c>
      <c r="O403" s="19" t="s">
        <v>32</v>
      </c>
      <c r="Q403" s="20">
        <f t="shared" si="63"/>
        <v>8</v>
      </c>
      <c r="R403" s="20">
        <f t="shared" si="64"/>
        <v>16</v>
      </c>
      <c r="S403" s="20">
        <f t="shared" si="65"/>
        <v>15</v>
      </c>
      <c r="T403" s="20">
        <f t="shared" si="66"/>
        <v>6</v>
      </c>
      <c r="U403" s="20">
        <f t="shared" si="67"/>
        <v>5</v>
      </c>
      <c r="W403" s="20" t="str">
        <f t="shared" si="68"/>
        <v>K</v>
      </c>
      <c r="X403" s="20" t="str">
        <f t="shared" si="69"/>
        <v>KG</v>
      </c>
      <c r="Y403" s="20" t="str">
        <f t="shared" si="70"/>
        <v>AG</v>
      </c>
      <c r="Z403" s="20" t="str">
        <f t="shared" si="71"/>
        <v>M4</v>
      </c>
      <c r="AA403" s="20" t="str">
        <f t="shared" si="72"/>
        <v>M3</v>
      </c>
    </row>
  </sheetData>
  <phoneticPr fontId="20" type="noConversion"/>
  <conditionalFormatting sqref="K1:O1048576">
    <cfRule type="cellIs" dxfId="75" priority="1" operator="equal">
      <formula>"JG"</formula>
    </cfRule>
    <cfRule type="cellIs" dxfId="74" priority="2" operator="equal">
      <formula>"QG"</formula>
    </cfRule>
    <cfRule type="cellIs" dxfId="73" priority="3" operator="equal">
      <formula>"KG"</formula>
    </cfRule>
    <cfRule type="cellIs" dxfId="72" priority="4" operator="equal">
      <formula>"AG"</formula>
    </cfRule>
    <cfRule type="cellIs" dxfId="71" priority="5" operator="equal">
      <formula>"M4G"</formula>
    </cfRule>
    <cfRule type="cellIs" dxfId="70" priority="6" operator="equal">
      <formula>"M3G"</formula>
    </cfRule>
    <cfRule type="cellIs" dxfId="69" priority="7" operator="equal">
      <formula>"M2G"</formula>
    </cfRule>
    <cfRule type="cellIs" dxfId="68" priority="8" operator="equal">
      <formula>"M1G"</formula>
    </cfRule>
    <cfRule type="cellIs" dxfId="67" priority="9" operator="equal">
      <formula>"J"</formula>
    </cfRule>
    <cfRule type="cellIs" dxfId="66" priority="10" operator="equal">
      <formula>"Q"</formula>
    </cfRule>
    <cfRule type="cellIs" dxfId="65" priority="11" operator="equal">
      <formula>"K"</formula>
    </cfRule>
    <cfRule type="cellIs" dxfId="64" priority="12" operator="equal">
      <formula>"A"</formula>
    </cfRule>
    <cfRule type="cellIs" dxfId="63" priority="13" operator="equal">
      <formula>"M4"</formula>
    </cfRule>
    <cfRule type="cellIs" dxfId="62" priority="14" operator="equal">
      <formula>"M3"</formula>
    </cfRule>
    <cfRule type="cellIs" dxfId="61" priority="15" operator="equal">
      <formula>"M2"</formula>
    </cfRule>
    <cfRule type="cellIs" dxfId="60" priority="16" operator="equal">
      <formula>"M1"</formula>
    </cfRule>
    <cfRule type="cellIs" dxfId="59" priority="17" operator="equal">
      <formula>"C1"</formula>
    </cfRule>
    <cfRule type="cellIs" dxfId="58" priority="18" operator="equal">
      <formula>"WW1"</formula>
    </cfRule>
    <cfRule type="cellIs" dxfId="57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7" width="10.5" style="13" bestFit="1" customWidth="1" outlineLevel="1"/>
    <col min="28" max="28" width="6.125" style="13" customWidth="1"/>
    <col min="29" max="29" width="16.12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12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12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13128</v>
      </c>
    </row>
    <row r="4" spans="1:30" ht="15.95" customHeight="1">
      <c r="A4" s="94" t="s">
        <v>61</v>
      </c>
      <c r="B4" s="48" t="s">
        <v>59</v>
      </c>
      <c r="C4" s="45">
        <f t="shared" ref="C4:C22" si="0">COUNTIF(K:K,$A4)</f>
        <v>0</v>
      </c>
      <c r="D4" s="17">
        <f t="shared" ref="D4:G19" si="1">COUNTIF(L:L,$A4)</f>
        <v>0</v>
      </c>
      <c r="E4" s="17">
        <f t="shared" si="1"/>
        <v>0</v>
      </c>
      <c r="F4" s="17">
        <f t="shared" si="1"/>
        <v>0</v>
      </c>
      <c r="G4" s="17">
        <f t="shared" si="1"/>
        <v>0</v>
      </c>
      <c r="H4" s="68">
        <v>0</v>
      </c>
      <c r="I4" s="54"/>
      <c r="J4" s="16">
        <v>0</v>
      </c>
      <c r="K4" s="211" t="s">
        <v>42</v>
      </c>
      <c r="L4" s="211" t="s">
        <v>64</v>
      </c>
      <c r="M4" s="19" t="s">
        <v>140</v>
      </c>
      <c r="N4" s="211" t="s">
        <v>44</v>
      </c>
      <c r="O4" s="211" t="s">
        <v>44</v>
      </c>
      <c r="P4" s="12"/>
      <c r="Q4" s="20">
        <f>IF(K4="","",VLOOKUP(K4,$A:$H,8,FALSE))</f>
        <v>8</v>
      </c>
      <c r="R4" s="20">
        <f>IF(L4="","",VLOOKUP(L4,$A:$H,8,FALSE))</f>
        <v>11</v>
      </c>
      <c r="S4" s="20">
        <f>IF(M4="","",VLOOKUP(M4,$A:$H,8,FALSE))</f>
        <v>10</v>
      </c>
      <c r="T4" s="20">
        <f>IF(N4="","",VLOOKUP(N4,$A:$H,8,FALSE))</f>
        <v>10</v>
      </c>
      <c r="U4" s="20">
        <f>IF(O4="","",VLOOKUP(O4,$A:$H,8,FALSE))</f>
        <v>10</v>
      </c>
      <c r="W4" s="20" t="str">
        <f>IF(K4="","",VLOOKUP(K4,$A:$H,2,FALSE))</f>
        <v>K</v>
      </c>
      <c r="X4" s="20" t="str">
        <f>IF(L4="","",VLOOKUP(L4,$A:$H,2,FALSE))</f>
        <v>M1G</v>
      </c>
      <c r="Y4" s="20" t="str">
        <f>IF(M4="","",VLOOKUP(M4,$A:$H,2,FALSE))</f>
        <v>J</v>
      </c>
      <c r="Z4" s="20" t="str">
        <f>IF(N4="","",VLOOKUP(N4,$A:$H,2,FALSE))</f>
        <v>J</v>
      </c>
      <c r="AA4" s="20" t="str">
        <f>IF(O4="","",VLOOKUP(O4,$A:$H,2,FALSE))</f>
        <v>J</v>
      </c>
      <c r="AB4" s="55"/>
      <c r="AC4" s="60">
        <v>2</v>
      </c>
      <c r="AD4" s="64">
        <v>2000</v>
      </c>
    </row>
    <row r="5" spans="1:30" ht="15.95" customHeight="1">
      <c r="A5" s="95" t="s">
        <v>62</v>
      </c>
      <c r="B5" s="43" t="s">
        <v>60</v>
      </c>
      <c r="C5" s="46">
        <f t="shared" si="0"/>
        <v>0</v>
      </c>
      <c r="D5" s="21">
        <f t="shared" si="1"/>
        <v>0</v>
      </c>
      <c r="E5" s="21">
        <f t="shared" si="1"/>
        <v>0</v>
      </c>
      <c r="F5" s="21">
        <f t="shared" si="1"/>
        <v>0</v>
      </c>
      <c r="G5" s="21">
        <f t="shared" si="1"/>
        <v>0</v>
      </c>
      <c r="H5" s="49">
        <v>1</v>
      </c>
      <c r="I5" s="54"/>
      <c r="J5" s="16">
        <v>1</v>
      </c>
      <c r="K5" s="19" t="s">
        <v>42</v>
      </c>
      <c r="L5" s="19" t="s">
        <v>212</v>
      </c>
      <c r="M5" s="19" t="s">
        <v>72</v>
      </c>
      <c r="N5" s="211" t="s">
        <v>33</v>
      </c>
      <c r="O5" s="211" t="s">
        <v>43</v>
      </c>
      <c r="P5" s="12"/>
      <c r="Q5" s="20">
        <f t="shared" ref="Q5:Q68" si="2">IF(K5="","",VLOOKUP(K5,$A:$H,8,FALSE))</f>
        <v>8</v>
      </c>
      <c r="R5" s="20">
        <f t="shared" ref="R5:R68" si="3">IF(L5="","",VLOOKUP(L5,$A:$H,8,FALSE))</f>
        <v>3</v>
      </c>
      <c r="S5" s="20">
        <f t="shared" ref="S5:S68" si="4">IF(M5="","",VLOOKUP(M5,$A:$H,8,FALSE))</f>
        <v>15</v>
      </c>
      <c r="T5" s="20">
        <f t="shared" ref="T5:T68" si="5">IF(N5="","",VLOOKUP(N5,$A:$H,8,FALSE))</f>
        <v>6</v>
      </c>
      <c r="U5" s="20">
        <f t="shared" ref="U5:U68" si="6">IF(O5="","",VLOOKUP(O5,$A:$H,8,FALSE))</f>
        <v>9</v>
      </c>
      <c r="W5" s="20" t="str">
        <f t="shared" ref="W5:W68" si="7">IF(K5="","",VLOOKUP(K5,$A:$H,2,FALSE))</f>
        <v>K</v>
      </c>
      <c r="X5" s="20" t="str">
        <f t="shared" ref="X5:X68" si="8">IF(L5="","",VLOOKUP(L5,$A:$H,2,FALSE))</f>
        <v>M1</v>
      </c>
      <c r="Y5" s="20" t="str">
        <f t="shared" ref="Y5:Y68" si="9">IF(M5="","",VLOOKUP(M5,$A:$H,2,FALSE))</f>
        <v>AG</v>
      </c>
      <c r="Z5" s="20" t="str">
        <f t="shared" ref="Z5:Z68" si="10">IF(N5="","",VLOOKUP(N5,$A:$H,2,FALSE))</f>
        <v>M4</v>
      </c>
      <c r="AA5" s="20" t="str">
        <f t="shared" ref="AA5:AA68" si="11">IF(O5="","",VLOOKUP(O5,$A:$H,2,FALSE))</f>
        <v>Q</v>
      </c>
      <c r="AB5" s="55"/>
      <c r="AC5" s="60">
        <v>3</v>
      </c>
      <c r="AD5" s="64">
        <v>500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5</v>
      </c>
      <c r="D6" s="21">
        <f t="shared" si="1"/>
        <v>8</v>
      </c>
      <c r="E6" s="21">
        <f t="shared" si="1"/>
        <v>8</v>
      </c>
      <c r="F6" s="21">
        <f t="shared" si="1"/>
        <v>4</v>
      </c>
      <c r="G6" s="21">
        <f t="shared" si="1"/>
        <v>4</v>
      </c>
      <c r="H6" s="49">
        <v>2</v>
      </c>
      <c r="I6" s="55"/>
      <c r="J6" s="29">
        <v>2</v>
      </c>
      <c r="K6" s="19" t="s">
        <v>43</v>
      </c>
      <c r="L6" s="19" t="s">
        <v>139</v>
      </c>
      <c r="M6" s="19" t="s">
        <v>143</v>
      </c>
      <c r="N6" s="19" t="s">
        <v>64</v>
      </c>
      <c r="O6" s="19" t="s">
        <v>44</v>
      </c>
      <c r="Q6" s="20">
        <f t="shared" si="2"/>
        <v>9</v>
      </c>
      <c r="R6" s="20">
        <f t="shared" si="3"/>
        <v>9</v>
      </c>
      <c r="S6" s="20">
        <f t="shared" si="4"/>
        <v>4</v>
      </c>
      <c r="T6" s="20">
        <f t="shared" si="5"/>
        <v>11</v>
      </c>
      <c r="U6" s="20">
        <f t="shared" si="6"/>
        <v>10</v>
      </c>
      <c r="W6" s="20" t="str">
        <f t="shared" si="7"/>
        <v>Q</v>
      </c>
      <c r="X6" s="20" t="str">
        <f t="shared" si="8"/>
        <v>Q</v>
      </c>
      <c r="Y6" s="20" t="str">
        <f t="shared" si="9"/>
        <v>M2</v>
      </c>
      <c r="Z6" s="20" t="str">
        <f t="shared" si="10"/>
        <v>M1G</v>
      </c>
      <c r="AA6" s="20" t="str">
        <f t="shared" si="11"/>
        <v>J</v>
      </c>
      <c r="AB6" s="55"/>
      <c r="AC6" s="61">
        <v>4</v>
      </c>
      <c r="AD6" s="65">
        <v>200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27</v>
      </c>
      <c r="D7" s="21">
        <f t="shared" si="1"/>
        <v>22</v>
      </c>
      <c r="E7" s="21">
        <f t="shared" si="1"/>
        <v>24</v>
      </c>
      <c r="F7" s="21">
        <f t="shared" si="1"/>
        <v>28</v>
      </c>
      <c r="G7" s="21">
        <f t="shared" si="1"/>
        <v>32</v>
      </c>
      <c r="H7" s="49">
        <v>3</v>
      </c>
      <c r="I7" s="55"/>
      <c r="J7" s="29">
        <v>3</v>
      </c>
      <c r="K7" s="19" t="s">
        <v>41</v>
      </c>
      <c r="L7" s="19" t="s">
        <v>74</v>
      </c>
      <c r="M7" s="19" t="s">
        <v>41</v>
      </c>
      <c r="N7" s="19" t="s">
        <v>41</v>
      </c>
      <c r="O7" s="19" t="s">
        <v>44</v>
      </c>
      <c r="Q7" s="20">
        <f t="shared" si="2"/>
        <v>7</v>
      </c>
      <c r="R7" s="20">
        <f t="shared" si="3"/>
        <v>16</v>
      </c>
      <c r="S7" s="20">
        <f t="shared" si="4"/>
        <v>7</v>
      </c>
      <c r="T7" s="20">
        <f t="shared" si="5"/>
        <v>7</v>
      </c>
      <c r="U7" s="20">
        <f t="shared" si="6"/>
        <v>10</v>
      </c>
      <c r="W7" s="20" t="str">
        <f t="shared" si="7"/>
        <v>A</v>
      </c>
      <c r="X7" s="20" t="str">
        <f t="shared" si="8"/>
        <v>KG</v>
      </c>
      <c r="Y7" s="20" t="str">
        <f t="shared" si="9"/>
        <v>A</v>
      </c>
      <c r="Z7" s="20" t="str">
        <f t="shared" si="10"/>
        <v>A</v>
      </c>
      <c r="AA7" s="20" t="str">
        <f t="shared" si="11"/>
        <v>J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36</v>
      </c>
      <c r="D8" s="21">
        <f t="shared" si="1"/>
        <v>32</v>
      </c>
      <c r="E8" s="21">
        <f t="shared" si="1"/>
        <v>23</v>
      </c>
      <c r="F8" s="21">
        <f t="shared" si="1"/>
        <v>37</v>
      </c>
      <c r="G8" s="21">
        <f t="shared" si="1"/>
        <v>32</v>
      </c>
      <c r="H8" s="49">
        <v>4</v>
      </c>
      <c r="I8" s="56"/>
      <c r="J8" s="29">
        <v>4</v>
      </c>
      <c r="K8" s="19" t="s">
        <v>36</v>
      </c>
      <c r="L8" s="19" t="s">
        <v>139</v>
      </c>
      <c r="M8" s="19" t="s">
        <v>141</v>
      </c>
      <c r="N8" s="19" t="s">
        <v>32</v>
      </c>
      <c r="O8" s="19" t="s">
        <v>44</v>
      </c>
      <c r="Q8" s="20">
        <f t="shared" si="2"/>
        <v>4</v>
      </c>
      <c r="R8" s="20">
        <f t="shared" si="3"/>
        <v>9</v>
      </c>
      <c r="S8" s="20">
        <f t="shared" si="4"/>
        <v>6</v>
      </c>
      <c r="T8" s="20">
        <f t="shared" si="5"/>
        <v>5</v>
      </c>
      <c r="U8" s="20">
        <f t="shared" si="6"/>
        <v>10</v>
      </c>
      <c r="W8" s="20" t="str">
        <f t="shared" si="7"/>
        <v>M2</v>
      </c>
      <c r="X8" s="20" t="str">
        <f t="shared" si="8"/>
        <v>Q</v>
      </c>
      <c r="Y8" s="20" t="str">
        <f t="shared" si="9"/>
        <v>M4</v>
      </c>
      <c r="Z8" s="20" t="str">
        <f t="shared" si="10"/>
        <v>M3</v>
      </c>
      <c r="AA8" s="20" t="str">
        <f t="shared" si="11"/>
        <v>J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32</v>
      </c>
      <c r="D9" s="21">
        <f t="shared" si="1"/>
        <v>26</v>
      </c>
      <c r="E9" s="21">
        <f t="shared" si="1"/>
        <v>35</v>
      </c>
      <c r="F9" s="21">
        <f t="shared" si="1"/>
        <v>26</v>
      </c>
      <c r="G9" s="21">
        <f t="shared" si="1"/>
        <v>62</v>
      </c>
      <c r="H9" s="49">
        <v>5</v>
      </c>
      <c r="J9" s="16">
        <v>5</v>
      </c>
      <c r="K9" s="19" t="s">
        <v>44</v>
      </c>
      <c r="L9" s="19" t="s">
        <v>42</v>
      </c>
      <c r="M9" s="19" t="s">
        <v>70</v>
      </c>
      <c r="N9" s="19" t="s">
        <v>44</v>
      </c>
      <c r="O9" s="19" t="s">
        <v>35</v>
      </c>
      <c r="Q9" s="20">
        <f t="shared" si="2"/>
        <v>10</v>
      </c>
      <c r="R9" s="20">
        <f t="shared" si="3"/>
        <v>8</v>
      </c>
      <c r="S9" s="20">
        <f t="shared" si="4"/>
        <v>14</v>
      </c>
      <c r="T9" s="20">
        <f t="shared" si="5"/>
        <v>10</v>
      </c>
      <c r="U9" s="20">
        <f t="shared" si="6"/>
        <v>3</v>
      </c>
      <c r="W9" s="20" t="str">
        <f t="shared" si="7"/>
        <v>J</v>
      </c>
      <c r="X9" s="20" t="str">
        <f t="shared" si="8"/>
        <v>K</v>
      </c>
      <c r="Y9" s="20" t="str">
        <f t="shared" si="9"/>
        <v>M4G</v>
      </c>
      <c r="Z9" s="20" t="str">
        <f t="shared" si="10"/>
        <v>J</v>
      </c>
      <c r="AA9" s="20" t="str">
        <f t="shared" si="11"/>
        <v>M1</v>
      </c>
      <c r="AB9" s="55"/>
      <c r="AC9" s="49" t="s">
        <v>84</v>
      </c>
    </row>
    <row r="10" spans="1:30" ht="15.95" customHeight="1">
      <c r="A10" s="97" t="s">
        <v>33</v>
      </c>
      <c r="B10" s="43" t="s">
        <v>33</v>
      </c>
      <c r="C10" s="46">
        <f t="shared" si="0"/>
        <v>38</v>
      </c>
      <c r="D10" s="21">
        <f t="shared" si="1"/>
        <v>42</v>
      </c>
      <c r="E10" s="21">
        <f t="shared" si="1"/>
        <v>35</v>
      </c>
      <c r="F10" s="21">
        <f t="shared" si="1"/>
        <v>58</v>
      </c>
      <c r="G10" s="21">
        <f t="shared" si="1"/>
        <v>21</v>
      </c>
      <c r="H10" s="49">
        <v>6</v>
      </c>
      <c r="J10" s="16">
        <v>6</v>
      </c>
      <c r="K10" s="19" t="s">
        <v>43</v>
      </c>
      <c r="L10" s="19" t="s">
        <v>139</v>
      </c>
      <c r="M10" s="19" t="s">
        <v>143</v>
      </c>
      <c r="N10" s="19" t="s">
        <v>41</v>
      </c>
      <c r="O10" s="19" t="s">
        <v>41</v>
      </c>
      <c r="Q10" s="20">
        <f t="shared" si="2"/>
        <v>9</v>
      </c>
      <c r="R10" s="20">
        <f t="shared" si="3"/>
        <v>9</v>
      </c>
      <c r="S10" s="20">
        <f t="shared" si="4"/>
        <v>4</v>
      </c>
      <c r="T10" s="20">
        <f t="shared" si="5"/>
        <v>7</v>
      </c>
      <c r="U10" s="20">
        <f t="shared" si="6"/>
        <v>7</v>
      </c>
      <c r="W10" s="20" t="str">
        <f t="shared" si="7"/>
        <v>Q</v>
      </c>
      <c r="X10" s="20" t="str">
        <f t="shared" si="8"/>
        <v>Q</v>
      </c>
      <c r="Y10" s="20" t="str">
        <f t="shared" si="9"/>
        <v>M2</v>
      </c>
      <c r="Z10" s="20" t="str">
        <f t="shared" si="10"/>
        <v>A</v>
      </c>
      <c r="AA10" s="20" t="str">
        <f t="shared" si="11"/>
        <v>A</v>
      </c>
      <c r="AB10" s="55"/>
      <c r="AC10" s="49" t="s">
        <v>93</v>
      </c>
    </row>
    <row r="11" spans="1:30" ht="15.95" customHeight="1">
      <c r="A11" s="97" t="s">
        <v>41</v>
      </c>
      <c r="B11" s="43" t="s">
        <v>41</v>
      </c>
      <c r="C11" s="46">
        <f t="shared" si="0"/>
        <v>72</v>
      </c>
      <c r="D11" s="21">
        <f t="shared" si="1"/>
        <v>60</v>
      </c>
      <c r="E11" s="21">
        <f t="shared" si="1"/>
        <v>52</v>
      </c>
      <c r="F11" s="21">
        <f t="shared" si="1"/>
        <v>24</v>
      </c>
      <c r="G11" s="21">
        <f t="shared" si="1"/>
        <v>48</v>
      </c>
      <c r="H11" s="49">
        <v>7</v>
      </c>
      <c r="J11" s="29">
        <v>7</v>
      </c>
      <c r="K11" s="19" t="s">
        <v>141</v>
      </c>
      <c r="L11" s="19" t="s">
        <v>78</v>
      </c>
      <c r="M11" s="19" t="s">
        <v>34</v>
      </c>
      <c r="N11" s="19" t="s">
        <v>74</v>
      </c>
      <c r="O11" s="19" t="s">
        <v>44</v>
      </c>
      <c r="Q11" s="20">
        <f t="shared" si="2"/>
        <v>6</v>
      </c>
      <c r="R11" s="20">
        <f t="shared" si="3"/>
        <v>18</v>
      </c>
      <c r="S11" s="20">
        <f t="shared" si="4"/>
        <v>2</v>
      </c>
      <c r="T11" s="20">
        <f t="shared" si="5"/>
        <v>16</v>
      </c>
      <c r="U11" s="20">
        <f t="shared" si="6"/>
        <v>10</v>
      </c>
      <c r="W11" s="20" t="str">
        <f t="shared" si="7"/>
        <v>M4</v>
      </c>
      <c r="X11" s="20" t="str">
        <f t="shared" si="8"/>
        <v>JG</v>
      </c>
      <c r="Y11" s="20" t="str">
        <f t="shared" si="9"/>
        <v>Scatter</v>
      </c>
      <c r="Z11" s="20" t="str">
        <f t="shared" si="10"/>
        <v>KG</v>
      </c>
      <c r="AA11" s="20" t="str">
        <f t="shared" si="11"/>
        <v>J</v>
      </c>
      <c r="AB11" s="55"/>
      <c r="AC11" s="49" t="s">
        <v>94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63</v>
      </c>
      <c r="D12" s="21">
        <f t="shared" si="1"/>
        <v>40</v>
      </c>
      <c r="E12" s="21">
        <f t="shared" si="1"/>
        <v>40</v>
      </c>
      <c r="F12" s="21">
        <f t="shared" si="1"/>
        <v>69</v>
      </c>
      <c r="G12" s="21">
        <f t="shared" si="1"/>
        <v>56</v>
      </c>
      <c r="H12" s="49">
        <v>8</v>
      </c>
      <c r="J12" s="29">
        <v>8</v>
      </c>
      <c r="K12" s="19" t="s">
        <v>32</v>
      </c>
      <c r="L12" s="19" t="s">
        <v>212</v>
      </c>
      <c r="M12" s="19" t="s">
        <v>41</v>
      </c>
      <c r="N12" s="19" t="s">
        <v>41</v>
      </c>
      <c r="O12" s="19" t="s">
        <v>42</v>
      </c>
      <c r="Q12" s="20">
        <f t="shared" si="2"/>
        <v>5</v>
      </c>
      <c r="R12" s="20">
        <f t="shared" si="3"/>
        <v>3</v>
      </c>
      <c r="S12" s="20">
        <f t="shared" si="4"/>
        <v>7</v>
      </c>
      <c r="T12" s="20">
        <f t="shared" si="5"/>
        <v>7</v>
      </c>
      <c r="U12" s="20">
        <f t="shared" si="6"/>
        <v>8</v>
      </c>
      <c r="W12" s="20" t="str">
        <f t="shared" si="7"/>
        <v>M3</v>
      </c>
      <c r="X12" s="20" t="str">
        <f t="shared" si="8"/>
        <v>M1</v>
      </c>
      <c r="Y12" s="20" t="str">
        <f t="shared" si="9"/>
        <v>A</v>
      </c>
      <c r="Z12" s="20" t="str">
        <f t="shared" si="10"/>
        <v>A</v>
      </c>
      <c r="AA12" s="20" t="str">
        <f t="shared" si="11"/>
        <v>K</v>
      </c>
      <c r="AB12" s="55"/>
      <c r="AC12" s="50" t="s">
        <v>95</v>
      </c>
    </row>
    <row r="13" spans="1:30" ht="15.95" customHeight="1">
      <c r="A13" s="97" t="s">
        <v>43</v>
      </c>
      <c r="B13" s="43" t="s">
        <v>43</v>
      </c>
      <c r="C13" s="46">
        <f t="shared" si="0"/>
        <v>63</v>
      </c>
      <c r="D13" s="21">
        <f t="shared" si="1"/>
        <v>32</v>
      </c>
      <c r="E13" s="21">
        <f t="shared" si="1"/>
        <v>57</v>
      </c>
      <c r="F13" s="21">
        <f t="shared" si="1"/>
        <v>60</v>
      </c>
      <c r="G13" s="21">
        <f t="shared" si="1"/>
        <v>60</v>
      </c>
      <c r="H13" s="49">
        <v>9</v>
      </c>
      <c r="J13" s="29">
        <v>9</v>
      </c>
      <c r="K13" s="19" t="s">
        <v>41</v>
      </c>
      <c r="L13" s="19" t="s">
        <v>44</v>
      </c>
      <c r="M13" s="19" t="s">
        <v>64</v>
      </c>
      <c r="N13" s="19" t="s">
        <v>42</v>
      </c>
      <c r="O13" s="19" t="s">
        <v>35</v>
      </c>
      <c r="Q13" s="20">
        <f t="shared" si="2"/>
        <v>7</v>
      </c>
      <c r="R13" s="20">
        <f t="shared" si="3"/>
        <v>10</v>
      </c>
      <c r="S13" s="20">
        <f t="shared" si="4"/>
        <v>11</v>
      </c>
      <c r="T13" s="20">
        <f t="shared" si="5"/>
        <v>8</v>
      </c>
      <c r="U13" s="20">
        <f t="shared" si="6"/>
        <v>3</v>
      </c>
      <c r="W13" s="20" t="str">
        <f t="shared" si="7"/>
        <v>A</v>
      </c>
      <c r="X13" s="20" t="str">
        <f t="shared" si="8"/>
        <v>J</v>
      </c>
      <c r="Y13" s="20" t="str">
        <f t="shared" si="9"/>
        <v>M1G</v>
      </c>
      <c r="Z13" s="20" t="str">
        <f t="shared" si="10"/>
        <v>K</v>
      </c>
      <c r="AA13" s="20" t="str">
        <f t="shared" si="11"/>
        <v>M1</v>
      </c>
      <c r="AB13" s="55"/>
      <c r="AC13" s="50" t="inlineStr">
        <is>
          <t>X20</t>
        </is>
      </c>
    </row>
    <row r="14" spans="1:30" ht="15.95" customHeight="1">
      <c r="A14" s="97" t="s">
        <v>44</v>
      </c>
      <c r="B14" s="43" t="s">
        <v>44</v>
      </c>
      <c r="C14" s="46">
        <f t="shared" si="0"/>
        <v>64</v>
      </c>
      <c r="D14" s="21">
        <f t="shared" si="1"/>
        <v>33</v>
      </c>
      <c r="E14" s="21">
        <f t="shared" si="1"/>
        <v>37</v>
      </c>
      <c r="F14" s="21">
        <f t="shared" si="1"/>
        <v>30</v>
      </c>
      <c r="G14" s="21">
        <f t="shared" si="1"/>
        <v>85</v>
      </c>
      <c r="H14" s="49">
        <v>10</v>
      </c>
      <c r="J14" s="16">
        <v>10</v>
      </c>
      <c r="K14" s="19" t="s">
        <v>43</v>
      </c>
      <c r="L14" s="19" t="s">
        <v>76</v>
      </c>
      <c r="M14" s="19" t="s">
        <v>140</v>
      </c>
      <c r="N14" s="19" t="s">
        <v>36</v>
      </c>
      <c r="O14" s="19" t="s">
        <v>44</v>
      </c>
      <c r="Q14" s="20">
        <f t="shared" si="2"/>
        <v>9</v>
      </c>
      <c r="R14" s="20">
        <f t="shared" si="3"/>
        <v>17</v>
      </c>
      <c r="S14" s="20">
        <f t="shared" si="4"/>
        <v>10</v>
      </c>
      <c r="T14" s="20">
        <f t="shared" si="5"/>
        <v>4</v>
      </c>
      <c r="U14" s="20">
        <f t="shared" si="6"/>
        <v>10</v>
      </c>
      <c r="W14" s="20" t="str">
        <f t="shared" si="7"/>
        <v>Q</v>
      </c>
      <c r="X14" s="20" t="str">
        <f t="shared" si="8"/>
        <v>QG</v>
      </c>
      <c r="Y14" s="20" t="str">
        <f t="shared" si="9"/>
        <v>J</v>
      </c>
      <c r="Z14" s="20" t="str">
        <f t="shared" si="10"/>
        <v>M2</v>
      </c>
      <c r="AA14" s="20" t="str">
        <f t="shared" si="11"/>
        <v>J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1"/>
        <v>2</v>
      </c>
      <c r="E15" s="21">
        <f t="shared" si="1"/>
        <v>3</v>
      </c>
      <c r="F15" s="21">
        <f t="shared" si="1"/>
        <v>3</v>
      </c>
      <c r="G15" s="21">
        <f t="shared" si="1"/>
        <v>0</v>
      </c>
      <c r="H15" s="49">
        <v>11</v>
      </c>
      <c r="J15" s="16">
        <v>11</v>
      </c>
      <c r="K15" s="19" t="s">
        <v>41</v>
      </c>
      <c r="L15" s="19" t="s">
        <v>142</v>
      </c>
      <c r="M15" s="19" t="s">
        <v>43</v>
      </c>
      <c r="N15" s="19" t="s">
        <v>41</v>
      </c>
      <c r="O15" s="19" t="s">
        <v>33</v>
      </c>
      <c r="Q15" s="20">
        <f t="shared" si="2"/>
        <v>7</v>
      </c>
      <c r="R15" s="20">
        <f t="shared" si="3"/>
        <v>5</v>
      </c>
      <c r="S15" s="20">
        <f t="shared" si="4"/>
        <v>9</v>
      </c>
      <c r="T15" s="20">
        <f t="shared" si="5"/>
        <v>7</v>
      </c>
      <c r="U15" s="20">
        <f t="shared" si="6"/>
        <v>6</v>
      </c>
      <c r="W15" s="20" t="str">
        <f t="shared" si="7"/>
        <v>A</v>
      </c>
      <c r="X15" s="20" t="str">
        <f t="shared" si="8"/>
        <v>M3</v>
      </c>
      <c r="Y15" s="20" t="str">
        <f t="shared" si="9"/>
        <v>Q</v>
      </c>
      <c r="Z15" s="20" t="str">
        <f t="shared" si="10"/>
        <v>A</v>
      </c>
      <c r="AA15" s="20" t="str">
        <f t="shared" si="11"/>
        <v>M4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1"/>
        <v>7</v>
      </c>
      <c r="E16" s="21">
        <f t="shared" si="1"/>
        <v>2</v>
      </c>
      <c r="F16" s="21">
        <f t="shared" si="1"/>
        <v>4</v>
      </c>
      <c r="G16" s="21">
        <f t="shared" si="1"/>
        <v>0</v>
      </c>
      <c r="H16" s="49">
        <v>12</v>
      </c>
      <c r="J16" s="29">
        <v>12</v>
      </c>
      <c r="K16" s="19" t="s">
        <v>44</v>
      </c>
      <c r="L16" s="19" t="s">
        <v>64</v>
      </c>
      <c r="M16" s="19" t="s">
        <v>78</v>
      </c>
      <c r="N16" s="19" t="s">
        <v>72</v>
      </c>
      <c r="O16" s="19" t="s">
        <v>32</v>
      </c>
      <c r="Q16" s="20">
        <f t="shared" si="2"/>
        <v>10</v>
      </c>
      <c r="R16" s="20">
        <f t="shared" si="3"/>
        <v>11</v>
      </c>
      <c r="S16" s="20">
        <f t="shared" si="4"/>
        <v>18</v>
      </c>
      <c r="T16" s="20">
        <f t="shared" si="5"/>
        <v>15</v>
      </c>
      <c r="U16" s="20">
        <f t="shared" si="6"/>
        <v>5</v>
      </c>
      <c r="W16" s="20" t="str">
        <f t="shared" si="7"/>
        <v>J</v>
      </c>
      <c r="X16" s="20" t="str">
        <f t="shared" si="8"/>
        <v>M1G</v>
      </c>
      <c r="Y16" s="20" t="str">
        <f t="shared" si="9"/>
        <v>JG</v>
      </c>
      <c r="Z16" s="20" t="str">
        <f t="shared" si="10"/>
        <v>AG</v>
      </c>
      <c r="AA16" s="20" t="str">
        <f t="shared" si="11"/>
        <v>M3</v>
      </c>
    </row>
    <row r="17" spans="1:28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1"/>
        <v>4</v>
      </c>
      <c r="E17" s="21">
        <f t="shared" si="1"/>
        <v>8</v>
      </c>
      <c r="F17" s="21">
        <f t="shared" si="1"/>
        <v>4</v>
      </c>
      <c r="G17" s="21">
        <f t="shared" si="1"/>
        <v>0</v>
      </c>
      <c r="H17" s="49">
        <v>13</v>
      </c>
      <c r="J17" s="29">
        <v>13</v>
      </c>
      <c r="K17" s="19" t="s">
        <v>36</v>
      </c>
      <c r="L17" s="19" t="s">
        <v>42</v>
      </c>
      <c r="M17" s="19" t="s">
        <v>41</v>
      </c>
      <c r="N17" s="19" t="s">
        <v>42</v>
      </c>
      <c r="O17" s="19" t="s">
        <v>44</v>
      </c>
      <c r="Q17" s="20">
        <f t="shared" si="2"/>
        <v>4</v>
      </c>
      <c r="R17" s="20">
        <f t="shared" si="3"/>
        <v>8</v>
      </c>
      <c r="S17" s="20">
        <f t="shared" si="4"/>
        <v>7</v>
      </c>
      <c r="T17" s="20">
        <f t="shared" si="5"/>
        <v>8</v>
      </c>
      <c r="U17" s="20">
        <f t="shared" si="6"/>
        <v>10</v>
      </c>
      <c r="W17" s="20" t="str">
        <f t="shared" si="7"/>
        <v>M2</v>
      </c>
      <c r="X17" s="20" t="str">
        <f t="shared" si="8"/>
        <v>K</v>
      </c>
      <c r="Y17" s="20" t="str">
        <f t="shared" si="9"/>
        <v>A</v>
      </c>
      <c r="Z17" s="20" t="str">
        <f t="shared" si="10"/>
        <v>K</v>
      </c>
      <c r="AA17" s="20" t="str">
        <f t="shared" si="11"/>
        <v>J</v>
      </c>
    </row>
    <row r="18" spans="1:28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1"/>
        <v>16</v>
      </c>
      <c r="E18" s="21">
        <f t="shared" si="1"/>
        <v>8</v>
      </c>
      <c r="F18" s="21">
        <f t="shared" si="1"/>
        <v>9</v>
      </c>
      <c r="G18" s="21">
        <f t="shared" si="1"/>
        <v>0</v>
      </c>
      <c r="H18" s="49">
        <v>14</v>
      </c>
      <c r="J18" s="29">
        <v>14</v>
      </c>
      <c r="K18" s="19" t="s">
        <v>43</v>
      </c>
      <c r="L18" s="19" t="s">
        <v>142</v>
      </c>
      <c r="M18" s="19" t="s">
        <v>140</v>
      </c>
      <c r="N18" s="19" t="s">
        <v>137</v>
      </c>
      <c r="O18" s="19" t="s">
        <v>35</v>
      </c>
      <c r="Q18" s="20">
        <f t="shared" si="2"/>
        <v>9</v>
      </c>
      <c r="R18" s="20">
        <f t="shared" si="3"/>
        <v>5</v>
      </c>
      <c r="S18" s="20">
        <f t="shared" si="4"/>
        <v>10</v>
      </c>
      <c r="T18" s="20">
        <f t="shared" si="5"/>
        <v>7</v>
      </c>
      <c r="U18" s="20">
        <f t="shared" si="6"/>
        <v>3</v>
      </c>
      <c r="W18" s="20" t="str">
        <f t="shared" si="7"/>
        <v>Q</v>
      </c>
      <c r="X18" s="20" t="str">
        <f t="shared" si="8"/>
        <v>M3</v>
      </c>
      <c r="Y18" s="20" t="str">
        <f t="shared" si="9"/>
        <v>J</v>
      </c>
      <c r="Z18" s="20" t="str">
        <f t="shared" si="10"/>
        <v>A</v>
      </c>
      <c r="AA18" s="20" t="str">
        <f t="shared" si="11"/>
        <v>M1</v>
      </c>
    </row>
    <row r="19" spans="1:28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1"/>
        <v>20</v>
      </c>
      <c r="E19" s="21">
        <f t="shared" si="1"/>
        <v>14</v>
      </c>
      <c r="F19" s="21">
        <f t="shared" si="1"/>
        <v>7</v>
      </c>
      <c r="G19" s="21">
        <f t="shared" si="1"/>
        <v>0</v>
      </c>
      <c r="H19" s="49">
        <v>15</v>
      </c>
      <c r="J19" s="16">
        <v>15</v>
      </c>
      <c r="K19" s="19" t="s">
        <v>34</v>
      </c>
      <c r="L19" s="19" t="s">
        <v>139</v>
      </c>
      <c r="M19" s="19" t="s">
        <v>72</v>
      </c>
      <c r="N19" s="19" t="s">
        <v>66</v>
      </c>
      <c r="O19" s="19" t="s">
        <v>44</v>
      </c>
      <c r="Q19" s="20">
        <f t="shared" si="2"/>
        <v>2</v>
      </c>
      <c r="R19" s="20">
        <f t="shared" si="3"/>
        <v>9</v>
      </c>
      <c r="S19" s="20">
        <f t="shared" si="4"/>
        <v>15</v>
      </c>
      <c r="T19" s="20">
        <f t="shared" si="5"/>
        <v>12</v>
      </c>
      <c r="U19" s="20">
        <f t="shared" si="6"/>
        <v>10</v>
      </c>
      <c r="W19" s="20" t="str">
        <f t="shared" si="7"/>
        <v>Scatter</v>
      </c>
      <c r="X19" s="20" t="str">
        <f t="shared" si="8"/>
        <v>Q</v>
      </c>
      <c r="Y19" s="20" t="str">
        <f t="shared" si="9"/>
        <v>AG</v>
      </c>
      <c r="Z19" s="20" t="str">
        <f t="shared" si="10"/>
        <v>M2G</v>
      </c>
      <c r="AA19" s="20" t="str">
        <f t="shared" si="11"/>
        <v>J</v>
      </c>
    </row>
    <row r="20" spans="1:28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ref="D20:G22" si="12">COUNTIF(L:L,$A20)</f>
        <v>16</v>
      </c>
      <c r="E20" s="21">
        <f t="shared" si="12"/>
        <v>16</v>
      </c>
      <c r="F20" s="21">
        <f t="shared" si="12"/>
        <v>17</v>
      </c>
      <c r="G20" s="21">
        <f t="shared" si="12"/>
        <v>0</v>
      </c>
      <c r="H20" s="49">
        <v>16</v>
      </c>
      <c r="J20" s="16">
        <v>16</v>
      </c>
      <c r="K20" s="19" t="s">
        <v>44</v>
      </c>
      <c r="L20" s="19" t="s">
        <v>44</v>
      </c>
      <c r="M20" s="19" t="s">
        <v>41</v>
      </c>
      <c r="N20" s="19" t="s">
        <v>42</v>
      </c>
      <c r="O20" s="19" t="s">
        <v>35</v>
      </c>
      <c r="Q20" s="20">
        <f t="shared" si="2"/>
        <v>10</v>
      </c>
      <c r="R20" s="20">
        <f t="shared" si="3"/>
        <v>10</v>
      </c>
      <c r="S20" s="20">
        <f t="shared" si="4"/>
        <v>7</v>
      </c>
      <c r="T20" s="20">
        <f t="shared" si="5"/>
        <v>8</v>
      </c>
      <c r="U20" s="20">
        <f t="shared" si="6"/>
        <v>3</v>
      </c>
      <c r="W20" s="20" t="str">
        <f t="shared" si="7"/>
        <v>J</v>
      </c>
      <c r="X20" s="20" t="str">
        <f t="shared" si="8"/>
        <v>J</v>
      </c>
      <c r="Y20" s="20" t="str">
        <f t="shared" si="9"/>
        <v>A</v>
      </c>
      <c r="Z20" s="20" t="str">
        <f t="shared" si="10"/>
        <v>K</v>
      </c>
      <c r="AA20" s="20" t="str">
        <f t="shared" si="11"/>
        <v>M1</v>
      </c>
    </row>
    <row r="21" spans="1:28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12"/>
        <v>15</v>
      </c>
      <c r="E21" s="21">
        <f t="shared" si="12"/>
        <v>19</v>
      </c>
      <c r="F21" s="21">
        <f t="shared" si="12"/>
        <v>11</v>
      </c>
      <c r="G21" s="21">
        <f t="shared" si="12"/>
        <v>0</v>
      </c>
      <c r="H21" s="49">
        <v>17</v>
      </c>
      <c r="J21" s="29">
        <v>17</v>
      </c>
      <c r="K21" s="19" t="s">
        <v>41</v>
      </c>
      <c r="L21" s="19" t="s">
        <v>71</v>
      </c>
      <c r="M21" s="19" t="s">
        <v>140</v>
      </c>
      <c r="N21" s="19" t="s">
        <v>42</v>
      </c>
      <c r="O21" s="19" t="s">
        <v>44</v>
      </c>
      <c r="Q21" s="20">
        <f t="shared" si="2"/>
        <v>7</v>
      </c>
      <c r="R21" s="20">
        <f t="shared" si="3"/>
        <v>15</v>
      </c>
      <c r="S21" s="20">
        <f t="shared" si="4"/>
        <v>10</v>
      </c>
      <c r="T21" s="20">
        <f t="shared" si="5"/>
        <v>8</v>
      </c>
      <c r="U21" s="20">
        <f t="shared" si="6"/>
        <v>10</v>
      </c>
      <c r="W21" s="20" t="str">
        <f t="shared" si="7"/>
        <v>A</v>
      </c>
      <c r="X21" s="20" t="str">
        <f t="shared" si="8"/>
        <v>AG</v>
      </c>
      <c r="Y21" s="20" t="str">
        <f t="shared" si="9"/>
        <v>J</v>
      </c>
      <c r="Z21" s="20" t="str">
        <f t="shared" si="10"/>
        <v>K</v>
      </c>
      <c r="AA21" s="20" t="str">
        <f t="shared" si="11"/>
        <v>J</v>
      </c>
    </row>
    <row r="22" spans="1:28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12"/>
        <v>25</v>
      </c>
      <c r="E22" s="22">
        <f t="shared" si="12"/>
        <v>19</v>
      </c>
      <c r="F22" s="22">
        <f t="shared" si="12"/>
        <v>9</v>
      </c>
      <c r="G22" s="22">
        <f t="shared" si="12"/>
        <v>0</v>
      </c>
      <c r="H22" s="50">
        <v>18</v>
      </c>
      <c r="J22" s="29">
        <v>18</v>
      </c>
      <c r="K22" s="19" t="s">
        <v>43</v>
      </c>
      <c r="L22" s="19" t="s">
        <v>138</v>
      </c>
      <c r="M22" s="19" t="s">
        <v>78</v>
      </c>
      <c r="N22" s="19" t="s">
        <v>33</v>
      </c>
      <c r="O22" s="19" t="s">
        <v>36</v>
      </c>
      <c r="Q22" s="20">
        <f t="shared" si="2"/>
        <v>9</v>
      </c>
      <c r="R22" s="20">
        <f t="shared" si="3"/>
        <v>8</v>
      </c>
      <c r="S22" s="20">
        <f t="shared" si="4"/>
        <v>18</v>
      </c>
      <c r="T22" s="20">
        <f t="shared" si="5"/>
        <v>6</v>
      </c>
      <c r="U22" s="20">
        <f t="shared" si="6"/>
        <v>4</v>
      </c>
      <c r="W22" s="20" t="str">
        <f t="shared" si="7"/>
        <v>Q</v>
      </c>
      <c r="X22" s="20" t="str">
        <f t="shared" si="8"/>
        <v>K</v>
      </c>
      <c r="Y22" s="20" t="str">
        <f t="shared" si="9"/>
        <v>JG</v>
      </c>
      <c r="Z22" s="20" t="str">
        <f t="shared" si="10"/>
        <v>M4</v>
      </c>
      <c r="AA22" s="20" t="str">
        <f t="shared" si="11"/>
        <v>M2</v>
      </c>
      <c r="AB22" s="55"/>
    </row>
    <row r="23" spans="1:28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41</v>
      </c>
      <c r="L23" s="19" t="s">
        <v>44</v>
      </c>
      <c r="M23" s="19" t="s">
        <v>140</v>
      </c>
      <c r="N23" s="19" t="s">
        <v>42</v>
      </c>
      <c r="O23" s="19" t="s">
        <v>32</v>
      </c>
      <c r="Q23" s="20">
        <f t="shared" si="2"/>
        <v>7</v>
      </c>
      <c r="R23" s="20">
        <f t="shared" si="3"/>
        <v>10</v>
      </c>
      <c r="S23" s="20">
        <f t="shared" si="4"/>
        <v>10</v>
      </c>
      <c r="T23" s="20">
        <f t="shared" si="5"/>
        <v>8</v>
      </c>
      <c r="U23" s="20">
        <f t="shared" si="6"/>
        <v>5</v>
      </c>
      <c r="W23" s="20" t="str">
        <f t="shared" si="7"/>
        <v>A</v>
      </c>
      <c r="X23" s="20" t="str">
        <f t="shared" si="8"/>
        <v>J</v>
      </c>
      <c r="Y23" s="20" t="str">
        <f t="shared" si="9"/>
        <v>J</v>
      </c>
      <c r="Z23" s="20" t="str">
        <f t="shared" si="10"/>
        <v>K</v>
      </c>
      <c r="AA23" s="20" t="str">
        <f t="shared" si="11"/>
        <v>M3</v>
      </c>
      <c r="AB23" s="55"/>
    </row>
    <row r="24" spans="1:28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35</v>
      </c>
      <c r="L24" s="19" t="s">
        <v>142</v>
      </c>
      <c r="M24" s="19" t="s">
        <v>41</v>
      </c>
      <c r="N24" s="19" t="s">
        <v>74</v>
      </c>
      <c r="O24" s="19" t="s">
        <v>43</v>
      </c>
      <c r="Q24" s="20">
        <f t="shared" si="2"/>
        <v>3</v>
      </c>
      <c r="R24" s="20">
        <f t="shared" si="3"/>
        <v>5</v>
      </c>
      <c r="S24" s="20">
        <f t="shared" si="4"/>
        <v>7</v>
      </c>
      <c r="T24" s="20">
        <f t="shared" si="5"/>
        <v>16</v>
      </c>
      <c r="U24" s="20">
        <f t="shared" si="6"/>
        <v>9</v>
      </c>
      <c r="W24" s="20" t="str">
        <f t="shared" si="7"/>
        <v>M1</v>
      </c>
      <c r="X24" s="20" t="str">
        <f t="shared" si="8"/>
        <v>M3</v>
      </c>
      <c r="Y24" s="20" t="str">
        <f t="shared" si="9"/>
        <v>A</v>
      </c>
      <c r="Z24" s="20" t="str">
        <f t="shared" si="10"/>
        <v>KG</v>
      </c>
      <c r="AA24" s="20" t="str">
        <f t="shared" si="11"/>
        <v>Q</v>
      </c>
      <c r="AB24" s="55"/>
    </row>
    <row r="25" spans="1:28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33</v>
      </c>
      <c r="L25" s="19" t="s">
        <v>68</v>
      </c>
      <c r="M25" s="19" t="s">
        <v>141</v>
      </c>
      <c r="N25" s="19" t="s">
        <v>137</v>
      </c>
      <c r="O25" s="19" t="s">
        <v>36</v>
      </c>
      <c r="Q25" s="20">
        <f t="shared" si="2"/>
        <v>6</v>
      </c>
      <c r="R25" s="20">
        <f t="shared" si="3"/>
        <v>13</v>
      </c>
      <c r="S25" s="20">
        <f t="shared" si="4"/>
        <v>6</v>
      </c>
      <c r="T25" s="20">
        <f t="shared" si="5"/>
        <v>7</v>
      </c>
      <c r="U25" s="20">
        <f t="shared" si="6"/>
        <v>4</v>
      </c>
      <c r="W25" s="20" t="str">
        <f t="shared" si="7"/>
        <v>M4</v>
      </c>
      <c r="X25" s="20" t="str">
        <f t="shared" si="8"/>
        <v>M3G</v>
      </c>
      <c r="Y25" s="20" t="str">
        <f t="shared" si="9"/>
        <v>M4</v>
      </c>
      <c r="Z25" s="20" t="str">
        <f t="shared" si="10"/>
        <v>A</v>
      </c>
      <c r="AA25" s="20" t="str">
        <f t="shared" si="11"/>
        <v>M2</v>
      </c>
      <c r="AB25" s="55"/>
    </row>
    <row r="26" spans="1:28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41</v>
      </c>
      <c r="L26" s="19" t="s">
        <v>139</v>
      </c>
      <c r="M26" s="19" t="s">
        <v>141</v>
      </c>
      <c r="N26" s="19" t="s">
        <v>43</v>
      </c>
      <c r="O26" s="19" t="s">
        <v>44</v>
      </c>
      <c r="Q26" s="20">
        <f t="shared" si="2"/>
        <v>7</v>
      </c>
      <c r="R26" s="20">
        <f t="shared" si="3"/>
        <v>9</v>
      </c>
      <c r="S26" s="20">
        <f t="shared" si="4"/>
        <v>6</v>
      </c>
      <c r="T26" s="20">
        <f t="shared" si="5"/>
        <v>9</v>
      </c>
      <c r="U26" s="20">
        <f t="shared" si="6"/>
        <v>10</v>
      </c>
      <c r="W26" s="20" t="str">
        <f t="shared" si="7"/>
        <v>A</v>
      </c>
      <c r="X26" s="20" t="str">
        <f t="shared" si="8"/>
        <v>Q</v>
      </c>
      <c r="Y26" s="20" t="str">
        <f t="shared" si="9"/>
        <v>M4</v>
      </c>
      <c r="Z26" s="20" t="str">
        <f t="shared" si="10"/>
        <v>Q</v>
      </c>
      <c r="AA26" s="20" t="str">
        <f t="shared" si="11"/>
        <v>J</v>
      </c>
      <c r="AB26" s="55"/>
    </row>
    <row r="27" spans="1:28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41</v>
      </c>
      <c r="L27" s="19" t="s">
        <v>72</v>
      </c>
      <c r="M27" s="19" t="s">
        <v>41</v>
      </c>
      <c r="N27" s="19" t="s">
        <v>33</v>
      </c>
      <c r="O27" s="19" t="s">
        <v>32</v>
      </c>
      <c r="Q27" s="20">
        <f t="shared" si="2"/>
        <v>7</v>
      </c>
      <c r="R27" s="20">
        <f t="shared" si="3"/>
        <v>15</v>
      </c>
      <c r="S27" s="20">
        <f t="shared" si="4"/>
        <v>7</v>
      </c>
      <c r="T27" s="20">
        <f t="shared" si="5"/>
        <v>6</v>
      </c>
      <c r="U27" s="20">
        <f t="shared" si="6"/>
        <v>5</v>
      </c>
      <c r="W27" s="20" t="str">
        <f t="shared" si="7"/>
        <v>A</v>
      </c>
      <c r="X27" s="20" t="str">
        <f t="shared" si="8"/>
        <v>AG</v>
      </c>
      <c r="Y27" s="20" t="str">
        <f t="shared" si="9"/>
        <v>A</v>
      </c>
      <c r="Z27" s="20" t="str">
        <f t="shared" si="10"/>
        <v>M4</v>
      </c>
      <c r="AA27" s="20" t="str">
        <f t="shared" si="11"/>
        <v>M3</v>
      </c>
      <c r="AB27" s="55"/>
    </row>
    <row r="28" spans="1:28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42</v>
      </c>
      <c r="M28" s="19" t="s">
        <v>70</v>
      </c>
      <c r="N28" s="19" t="s">
        <v>42</v>
      </c>
      <c r="O28" s="19" t="s">
        <v>44</v>
      </c>
      <c r="Q28" s="20">
        <f t="shared" si="2"/>
        <v>8</v>
      </c>
      <c r="R28" s="20">
        <f t="shared" si="3"/>
        <v>8</v>
      </c>
      <c r="S28" s="20">
        <f t="shared" si="4"/>
        <v>14</v>
      </c>
      <c r="T28" s="20">
        <f t="shared" si="5"/>
        <v>8</v>
      </c>
      <c r="U28" s="20">
        <f t="shared" si="6"/>
        <v>10</v>
      </c>
      <c r="W28" s="20" t="str">
        <f t="shared" si="7"/>
        <v>K</v>
      </c>
      <c r="X28" s="20" t="str">
        <f t="shared" si="8"/>
        <v>K</v>
      </c>
      <c r="Y28" s="20" t="str">
        <f t="shared" si="9"/>
        <v>M4G</v>
      </c>
      <c r="Z28" s="20" t="str">
        <f t="shared" si="10"/>
        <v>K</v>
      </c>
      <c r="AA28" s="20" t="str">
        <f t="shared" si="11"/>
        <v>J</v>
      </c>
      <c r="AB28" s="55"/>
    </row>
    <row r="29" spans="1:28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36</v>
      </c>
      <c r="L29" s="19" t="s">
        <v>76</v>
      </c>
      <c r="M29" s="19" t="s">
        <v>140</v>
      </c>
      <c r="N29" s="19" t="s">
        <v>44</v>
      </c>
      <c r="O29" s="19" t="s">
        <v>32</v>
      </c>
      <c r="Q29" s="20">
        <f t="shared" si="2"/>
        <v>4</v>
      </c>
      <c r="R29" s="20">
        <f t="shared" si="3"/>
        <v>17</v>
      </c>
      <c r="S29" s="20">
        <f t="shared" si="4"/>
        <v>10</v>
      </c>
      <c r="T29" s="20">
        <f t="shared" si="5"/>
        <v>10</v>
      </c>
      <c r="U29" s="20">
        <f t="shared" si="6"/>
        <v>5</v>
      </c>
      <c r="W29" s="20" t="str">
        <f t="shared" si="7"/>
        <v>M2</v>
      </c>
      <c r="X29" s="20" t="str">
        <f t="shared" si="8"/>
        <v>QG</v>
      </c>
      <c r="Y29" s="20" t="str">
        <f t="shared" si="9"/>
        <v>J</v>
      </c>
      <c r="Z29" s="20" t="str">
        <f t="shared" si="10"/>
        <v>J</v>
      </c>
      <c r="AA29" s="20" t="str">
        <f t="shared" si="11"/>
        <v>M3</v>
      </c>
      <c r="AB29" s="55"/>
    </row>
    <row r="30" spans="1:28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35</v>
      </c>
      <c r="L30" s="19" t="s">
        <v>33</v>
      </c>
      <c r="M30" s="19" t="s">
        <v>140</v>
      </c>
      <c r="N30" s="19" t="s">
        <v>35</v>
      </c>
      <c r="O30" s="19" t="s">
        <v>32</v>
      </c>
      <c r="Q30" s="20">
        <f t="shared" si="2"/>
        <v>3</v>
      </c>
      <c r="R30" s="20">
        <f t="shared" si="3"/>
        <v>6</v>
      </c>
      <c r="S30" s="20">
        <f t="shared" si="4"/>
        <v>10</v>
      </c>
      <c r="T30" s="20">
        <f t="shared" si="5"/>
        <v>3</v>
      </c>
      <c r="U30" s="20">
        <f t="shared" si="6"/>
        <v>5</v>
      </c>
      <c r="W30" s="20" t="str">
        <f t="shared" si="7"/>
        <v>M1</v>
      </c>
      <c r="X30" s="20" t="str">
        <f t="shared" si="8"/>
        <v>M4</v>
      </c>
      <c r="Y30" s="20" t="str">
        <f t="shared" si="9"/>
        <v>J</v>
      </c>
      <c r="Z30" s="20" t="str">
        <f t="shared" si="10"/>
        <v>M1</v>
      </c>
      <c r="AA30" s="20" t="str">
        <f t="shared" si="11"/>
        <v>M3</v>
      </c>
      <c r="AB30" s="55"/>
    </row>
    <row r="31" spans="1:28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43</v>
      </c>
      <c r="L31" s="19" t="s">
        <v>140</v>
      </c>
      <c r="M31" s="19" t="s">
        <v>78</v>
      </c>
      <c r="N31" s="19" t="s">
        <v>44</v>
      </c>
      <c r="O31" s="19" t="s">
        <v>33</v>
      </c>
      <c r="Q31" s="20">
        <f t="shared" si="2"/>
        <v>9</v>
      </c>
      <c r="R31" s="20">
        <f t="shared" si="3"/>
        <v>10</v>
      </c>
      <c r="S31" s="20">
        <f t="shared" si="4"/>
        <v>18</v>
      </c>
      <c r="T31" s="20">
        <f t="shared" si="5"/>
        <v>10</v>
      </c>
      <c r="U31" s="20">
        <f t="shared" si="6"/>
        <v>6</v>
      </c>
      <c r="W31" s="20" t="str">
        <f t="shared" si="7"/>
        <v>Q</v>
      </c>
      <c r="X31" s="20" t="str">
        <f t="shared" si="8"/>
        <v>J</v>
      </c>
      <c r="Y31" s="20" t="str">
        <f t="shared" si="9"/>
        <v>JG</v>
      </c>
      <c r="Z31" s="20" t="str">
        <f t="shared" si="10"/>
        <v>J</v>
      </c>
      <c r="AA31" s="20" t="str">
        <f t="shared" si="11"/>
        <v>M4</v>
      </c>
      <c r="AB31" s="55"/>
    </row>
    <row r="32" spans="1:28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42</v>
      </c>
      <c r="L32" s="19" t="s">
        <v>74</v>
      </c>
      <c r="M32" s="19" t="s">
        <v>35</v>
      </c>
      <c r="N32" s="19" t="s">
        <v>78</v>
      </c>
      <c r="O32" s="19" t="s">
        <v>44</v>
      </c>
      <c r="Q32" s="20">
        <f t="shared" si="2"/>
        <v>8</v>
      </c>
      <c r="R32" s="20">
        <f t="shared" si="3"/>
        <v>16</v>
      </c>
      <c r="S32" s="20">
        <f t="shared" si="4"/>
        <v>3</v>
      </c>
      <c r="T32" s="20">
        <f t="shared" si="5"/>
        <v>18</v>
      </c>
      <c r="U32" s="20">
        <f t="shared" si="6"/>
        <v>10</v>
      </c>
      <c r="W32" s="20" t="str">
        <f t="shared" si="7"/>
        <v>K</v>
      </c>
      <c r="X32" s="20" t="str">
        <f t="shared" si="8"/>
        <v>KG</v>
      </c>
      <c r="Y32" s="20" t="str">
        <f t="shared" si="9"/>
        <v>M1</v>
      </c>
      <c r="Z32" s="20" t="str">
        <f t="shared" si="10"/>
        <v>JG</v>
      </c>
      <c r="AA32" s="20" t="str">
        <f t="shared" si="11"/>
        <v>J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41</v>
      </c>
      <c r="L33" s="19" t="s">
        <v>142</v>
      </c>
      <c r="M33" s="19" t="s">
        <v>141</v>
      </c>
      <c r="N33" s="19" t="s">
        <v>43</v>
      </c>
      <c r="O33" s="19" t="s">
        <v>44</v>
      </c>
      <c r="Q33" s="20">
        <f t="shared" si="2"/>
        <v>7</v>
      </c>
      <c r="R33" s="20">
        <f t="shared" si="3"/>
        <v>5</v>
      </c>
      <c r="S33" s="20">
        <f t="shared" si="4"/>
        <v>6</v>
      </c>
      <c r="T33" s="20">
        <f t="shared" si="5"/>
        <v>9</v>
      </c>
      <c r="U33" s="20">
        <f t="shared" si="6"/>
        <v>10</v>
      </c>
      <c r="W33" s="20" t="str">
        <f t="shared" si="7"/>
        <v>A</v>
      </c>
      <c r="X33" s="20" t="str">
        <f t="shared" si="8"/>
        <v>M3</v>
      </c>
      <c r="Y33" s="20" t="str">
        <f t="shared" si="9"/>
        <v>M4</v>
      </c>
      <c r="Z33" s="20" t="str">
        <f t="shared" si="10"/>
        <v>Q</v>
      </c>
      <c r="AA33" s="20" t="str">
        <f t="shared" si="11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32</v>
      </c>
      <c r="L34" s="19" t="s">
        <v>66</v>
      </c>
      <c r="M34" s="19" t="s">
        <v>41</v>
      </c>
      <c r="N34" s="19" t="s">
        <v>36</v>
      </c>
      <c r="O34" s="19" t="s">
        <v>32</v>
      </c>
      <c r="Q34" s="20">
        <f t="shared" si="2"/>
        <v>5</v>
      </c>
      <c r="R34" s="20">
        <f t="shared" si="3"/>
        <v>12</v>
      </c>
      <c r="S34" s="20">
        <f t="shared" si="4"/>
        <v>7</v>
      </c>
      <c r="T34" s="20">
        <f t="shared" si="5"/>
        <v>4</v>
      </c>
      <c r="U34" s="20">
        <f t="shared" si="6"/>
        <v>5</v>
      </c>
      <c r="W34" s="20" t="str">
        <f t="shared" si="7"/>
        <v>M3</v>
      </c>
      <c r="X34" s="20" t="str">
        <f t="shared" si="8"/>
        <v>M2G</v>
      </c>
      <c r="Y34" s="20" t="str">
        <f t="shared" si="9"/>
        <v>A</v>
      </c>
      <c r="Z34" s="20" t="str">
        <f t="shared" si="10"/>
        <v>M2</v>
      </c>
      <c r="AA34" s="20" t="str">
        <f t="shared" si="11"/>
        <v>M3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139</v>
      </c>
      <c r="M35" s="19" t="s">
        <v>70</v>
      </c>
      <c r="N35" s="19" t="s">
        <v>78</v>
      </c>
      <c r="O35" s="19" t="s">
        <v>43</v>
      </c>
      <c r="Q35" s="20">
        <f t="shared" si="2"/>
        <v>10</v>
      </c>
      <c r="R35" s="20">
        <f t="shared" si="3"/>
        <v>9</v>
      </c>
      <c r="S35" s="20">
        <f t="shared" si="4"/>
        <v>14</v>
      </c>
      <c r="T35" s="20">
        <f t="shared" si="5"/>
        <v>18</v>
      </c>
      <c r="U35" s="20">
        <f t="shared" si="6"/>
        <v>9</v>
      </c>
      <c r="W35" s="20" t="str">
        <f t="shared" si="7"/>
        <v>J</v>
      </c>
      <c r="X35" s="20" t="str">
        <f t="shared" si="8"/>
        <v>Q</v>
      </c>
      <c r="Y35" s="20" t="str">
        <f t="shared" si="9"/>
        <v>M4G</v>
      </c>
      <c r="Z35" s="20" t="str">
        <f t="shared" si="10"/>
        <v>JG</v>
      </c>
      <c r="AA35" s="20" t="str">
        <f t="shared" si="11"/>
        <v>Q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78</v>
      </c>
      <c r="M36" s="19" t="s">
        <v>41</v>
      </c>
      <c r="N36" s="19" t="s">
        <v>43</v>
      </c>
      <c r="O36" s="19" t="s">
        <v>35</v>
      </c>
      <c r="Q36" s="20">
        <f t="shared" si="2"/>
        <v>10</v>
      </c>
      <c r="R36" s="20">
        <f t="shared" si="3"/>
        <v>18</v>
      </c>
      <c r="S36" s="20">
        <f t="shared" si="4"/>
        <v>7</v>
      </c>
      <c r="T36" s="20">
        <f t="shared" si="5"/>
        <v>9</v>
      </c>
      <c r="U36" s="20">
        <f t="shared" si="6"/>
        <v>3</v>
      </c>
      <c r="W36" s="20" t="str">
        <f t="shared" si="7"/>
        <v>J</v>
      </c>
      <c r="X36" s="20" t="str">
        <f t="shared" si="8"/>
        <v>JG</v>
      </c>
      <c r="Y36" s="20" t="str">
        <f t="shared" si="9"/>
        <v>A</v>
      </c>
      <c r="Z36" s="20" t="str">
        <f t="shared" si="10"/>
        <v>Q</v>
      </c>
      <c r="AA36" s="20" t="str">
        <f t="shared" si="11"/>
        <v>M1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139</v>
      </c>
      <c r="L37" s="19" t="s">
        <v>139</v>
      </c>
      <c r="M37" s="19" t="s">
        <v>141</v>
      </c>
      <c r="N37" s="19" t="s">
        <v>33</v>
      </c>
      <c r="O37" s="19" t="s">
        <v>43</v>
      </c>
      <c r="Q37" s="20">
        <f t="shared" si="2"/>
        <v>9</v>
      </c>
      <c r="R37" s="20">
        <f t="shared" si="3"/>
        <v>9</v>
      </c>
      <c r="S37" s="20">
        <f t="shared" si="4"/>
        <v>6</v>
      </c>
      <c r="T37" s="20">
        <f t="shared" si="5"/>
        <v>6</v>
      </c>
      <c r="U37" s="20">
        <f t="shared" si="6"/>
        <v>9</v>
      </c>
      <c r="W37" s="20" t="str">
        <f t="shared" si="7"/>
        <v>Q</v>
      </c>
      <c r="X37" s="20" t="str">
        <f t="shared" si="8"/>
        <v>Q</v>
      </c>
      <c r="Y37" s="20" t="str">
        <f t="shared" si="9"/>
        <v>M4</v>
      </c>
      <c r="Z37" s="20" t="str">
        <f t="shared" si="10"/>
        <v>M4</v>
      </c>
      <c r="AA37" s="20" t="str">
        <f t="shared" si="11"/>
        <v>Q</v>
      </c>
    </row>
    <row r="38" spans="1:28" ht="16.5" customHeight="1">
      <c r="H38" s="25"/>
      <c r="J38" s="29">
        <v>34</v>
      </c>
      <c r="K38" s="19" t="s">
        <v>32</v>
      </c>
      <c r="L38" s="19" t="s">
        <v>76</v>
      </c>
      <c r="M38" s="19" t="s">
        <v>76</v>
      </c>
      <c r="N38" s="19" t="s">
        <v>43</v>
      </c>
      <c r="O38" s="19" t="s">
        <v>44</v>
      </c>
      <c r="Q38" s="20">
        <f t="shared" si="2"/>
        <v>5</v>
      </c>
      <c r="R38" s="20">
        <f t="shared" si="3"/>
        <v>17</v>
      </c>
      <c r="S38" s="20">
        <f t="shared" si="4"/>
        <v>17</v>
      </c>
      <c r="T38" s="20">
        <f t="shared" si="5"/>
        <v>9</v>
      </c>
      <c r="U38" s="20">
        <f t="shared" si="6"/>
        <v>10</v>
      </c>
      <c r="W38" s="20" t="str">
        <f t="shared" si="7"/>
        <v>M3</v>
      </c>
      <c r="X38" s="20" t="str">
        <f t="shared" si="8"/>
        <v>QG</v>
      </c>
      <c r="Y38" s="20" t="str">
        <f t="shared" si="9"/>
        <v>QG</v>
      </c>
      <c r="Z38" s="20" t="str">
        <f t="shared" si="10"/>
        <v>Q</v>
      </c>
      <c r="AA38" s="20" t="str">
        <f t="shared" si="11"/>
        <v>J</v>
      </c>
    </row>
    <row r="39" spans="1:28" ht="16.5" customHeight="1">
      <c r="H39" s="25"/>
      <c r="J39" s="16">
        <v>35</v>
      </c>
      <c r="K39" s="19" t="s">
        <v>36</v>
      </c>
      <c r="L39" s="19" t="s">
        <v>41</v>
      </c>
      <c r="M39" s="19" t="s">
        <v>43</v>
      </c>
      <c r="N39" s="19" t="s">
        <v>35</v>
      </c>
      <c r="O39" s="19" t="s">
        <v>42</v>
      </c>
      <c r="Q39" s="20">
        <f t="shared" si="2"/>
        <v>4</v>
      </c>
      <c r="R39" s="20">
        <f t="shared" si="3"/>
        <v>7</v>
      </c>
      <c r="S39" s="20">
        <f t="shared" si="4"/>
        <v>9</v>
      </c>
      <c r="T39" s="20">
        <f t="shared" si="5"/>
        <v>3</v>
      </c>
      <c r="U39" s="20">
        <f t="shared" si="6"/>
        <v>8</v>
      </c>
      <c r="W39" s="20" t="str">
        <f t="shared" si="7"/>
        <v>M2</v>
      </c>
      <c r="X39" s="20" t="str">
        <f t="shared" si="8"/>
        <v>A</v>
      </c>
      <c r="Y39" s="20" t="str">
        <f t="shared" si="9"/>
        <v>Q</v>
      </c>
      <c r="Z39" s="20" t="str">
        <f t="shared" si="10"/>
        <v>M1</v>
      </c>
      <c r="AA39" s="20" t="str">
        <f t="shared" si="11"/>
        <v>K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78</v>
      </c>
      <c r="M40" s="19" t="s">
        <v>35</v>
      </c>
      <c r="N40" s="19" t="s">
        <v>36</v>
      </c>
      <c r="O40" s="19" t="s">
        <v>32</v>
      </c>
      <c r="Q40" s="20">
        <f t="shared" si="2"/>
        <v>7</v>
      </c>
      <c r="R40" s="20">
        <f t="shared" si="3"/>
        <v>18</v>
      </c>
      <c r="S40" s="20">
        <f t="shared" si="4"/>
        <v>3</v>
      </c>
      <c r="T40" s="20">
        <f t="shared" si="5"/>
        <v>4</v>
      </c>
      <c r="U40" s="20">
        <f t="shared" si="6"/>
        <v>5</v>
      </c>
      <c r="W40" s="20" t="str">
        <f t="shared" si="7"/>
        <v>A</v>
      </c>
      <c r="X40" s="20" t="str">
        <f t="shared" si="8"/>
        <v>JG</v>
      </c>
      <c r="Y40" s="20" t="str">
        <f t="shared" si="9"/>
        <v>M1</v>
      </c>
      <c r="Z40" s="20" t="str">
        <f t="shared" si="10"/>
        <v>M2</v>
      </c>
      <c r="AA40" s="20" t="str">
        <f t="shared" si="11"/>
        <v>M3</v>
      </c>
    </row>
    <row r="41" spans="1:28" ht="16.5" customHeight="1">
      <c r="H41" s="25"/>
      <c r="J41" s="29">
        <v>37</v>
      </c>
      <c r="K41" s="19" t="s">
        <v>41</v>
      </c>
      <c r="L41" s="19" t="s">
        <v>42</v>
      </c>
      <c r="M41" s="19" t="s">
        <v>41</v>
      </c>
      <c r="N41" s="19" t="s">
        <v>33</v>
      </c>
      <c r="O41" s="19" t="s">
        <v>41</v>
      </c>
      <c r="Q41" s="20">
        <f t="shared" si="2"/>
        <v>7</v>
      </c>
      <c r="R41" s="20">
        <f t="shared" si="3"/>
        <v>8</v>
      </c>
      <c r="S41" s="20">
        <f t="shared" si="4"/>
        <v>7</v>
      </c>
      <c r="T41" s="20">
        <f t="shared" si="5"/>
        <v>6</v>
      </c>
      <c r="U41" s="20">
        <f t="shared" si="6"/>
        <v>7</v>
      </c>
      <c r="W41" s="20" t="str">
        <f t="shared" si="7"/>
        <v>A</v>
      </c>
      <c r="X41" s="20" t="str">
        <f t="shared" si="8"/>
        <v>K</v>
      </c>
      <c r="Y41" s="20" t="str">
        <f t="shared" si="9"/>
        <v>A</v>
      </c>
      <c r="Z41" s="20" t="str">
        <f t="shared" si="10"/>
        <v>M4</v>
      </c>
      <c r="AA41" s="20" t="str">
        <f t="shared" si="11"/>
        <v>A</v>
      </c>
    </row>
    <row r="42" spans="1:28" ht="16.5" customHeight="1">
      <c r="H42" s="25"/>
      <c r="J42" s="29">
        <v>38</v>
      </c>
      <c r="K42" s="19" t="s">
        <v>43</v>
      </c>
      <c r="L42" s="19" t="s">
        <v>70</v>
      </c>
      <c r="M42" s="19" t="s">
        <v>72</v>
      </c>
      <c r="N42" s="19" t="s">
        <v>33</v>
      </c>
      <c r="O42" s="19" t="s">
        <v>44</v>
      </c>
      <c r="Q42" s="20">
        <f t="shared" si="2"/>
        <v>9</v>
      </c>
      <c r="R42" s="20">
        <f t="shared" si="3"/>
        <v>14</v>
      </c>
      <c r="S42" s="20">
        <f t="shared" si="4"/>
        <v>15</v>
      </c>
      <c r="T42" s="20">
        <f t="shared" si="5"/>
        <v>6</v>
      </c>
      <c r="U42" s="20">
        <f t="shared" si="6"/>
        <v>10</v>
      </c>
      <c r="W42" s="20" t="str">
        <f t="shared" si="7"/>
        <v>Q</v>
      </c>
      <c r="X42" s="20" t="str">
        <f t="shared" si="8"/>
        <v>M4G</v>
      </c>
      <c r="Y42" s="20" t="str">
        <f t="shared" si="9"/>
        <v>AG</v>
      </c>
      <c r="Z42" s="20" t="str">
        <f t="shared" si="10"/>
        <v>M4</v>
      </c>
      <c r="AA42" s="20" t="str">
        <f t="shared" si="11"/>
        <v>J</v>
      </c>
    </row>
    <row r="43" spans="1:28" ht="16.5" customHeight="1">
      <c r="H43" s="25"/>
      <c r="J43" s="29">
        <v>39</v>
      </c>
      <c r="K43" s="19" t="s">
        <v>140</v>
      </c>
      <c r="L43" s="19" t="s">
        <v>139</v>
      </c>
      <c r="M43" s="19" t="s">
        <v>43</v>
      </c>
      <c r="N43" s="19" t="s">
        <v>44</v>
      </c>
      <c r="O43" s="19" t="s">
        <v>44</v>
      </c>
      <c r="Q43" s="20">
        <f t="shared" si="2"/>
        <v>10</v>
      </c>
      <c r="R43" s="20">
        <f t="shared" si="3"/>
        <v>9</v>
      </c>
      <c r="S43" s="20">
        <f t="shared" si="4"/>
        <v>9</v>
      </c>
      <c r="T43" s="20">
        <f t="shared" si="5"/>
        <v>10</v>
      </c>
      <c r="U43" s="20">
        <f t="shared" si="6"/>
        <v>10</v>
      </c>
      <c r="W43" s="20" t="str">
        <f t="shared" si="7"/>
        <v>J</v>
      </c>
      <c r="X43" s="20" t="str">
        <f t="shared" si="8"/>
        <v>Q</v>
      </c>
      <c r="Y43" s="20" t="str">
        <f t="shared" si="9"/>
        <v>Q</v>
      </c>
      <c r="Z43" s="20" t="str">
        <f t="shared" si="10"/>
        <v>J</v>
      </c>
      <c r="AA43" s="20" t="str">
        <f t="shared" si="11"/>
        <v>J</v>
      </c>
    </row>
    <row r="44" spans="1:28" ht="16.5" customHeight="1">
      <c r="J44" s="16">
        <v>40</v>
      </c>
      <c r="K44" s="19" t="s">
        <v>138</v>
      </c>
      <c r="L44" s="19" t="s">
        <v>212</v>
      </c>
      <c r="M44" s="19" t="s">
        <v>141</v>
      </c>
      <c r="N44" s="19" t="s">
        <v>36</v>
      </c>
      <c r="O44" s="19" t="s">
        <v>35</v>
      </c>
      <c r="Q44" s="20">
        <f t="shared" si="2"/>
        <v>8</v>
      </c>
      <c r="R44" s="20">
        <f t="shared" si="3"/>
        <v>3</v>
      </c>
      <c r="S44" s="20">
        <f t="shared" si="4"/>
        <v>6</v>
      </c>
      <c r="T44" s="20">
        <f t="shared" si="5"/>
        <v>4</v>
      </c>
      <c r="U44" s="20">
        <f t="shared" si="6"/>
        <v>3</v>
      </c>
      <c r="W44" s="20" t="str">
        <f t="shared" si="7"/>
        <v>K</v>
      </c>
      <c r="X44" s="20" t="str">
        <f t="shared" si="8"/>
        <v>M1</v>
      </c>
      <c r="Y44" s="20" t="str">
        <f t="shared" si="9"/>
        <v>M4</v>
      </c>
      <c r="Z44" s="20" t="str">
        <f t="shared" si="10"/>
        <v>M2</v>
      </c>
      <c r="AA44" s="20" t="str">
        <f t="shared" si="11"/>
        <v>M1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42</v>
      </c>
      <c r="O45" s="19" t="s">
        <v>43</v>
      </c>
      <c r="Q45" s="20">
        <f t="shared" si="2"/>
        <v>10</v>
      </c>
      <c r="R45" s="20">
        <f t="shared" si="3"/>
        <v>8</v>
      </c>
      <c r="S45" s="20">
        <f t="shared" si="4"/>
        <v>5</v>
      </c>
      <c r="T45" s="20">
        <f t="shared" si="5"/>
        <v>8</v>
      </c>
      <c r="U45" s="20">
        <f t="shared" si="6"/>
        <v>9</v>
      </c>
      <c r="W45" s="20" t="str">
        <f t="shared" si="7"/>
        <v>J</v>
      </c>
      <c r="X45" s="20" t="str">
        <f t="shared" si="8"/>
        <v>K</v>
      </c>
      <c r="Y45" s="20" t="str">
        <f t="shared" si="9"/>
        <v>M3</v>
      </c>
      <c r="Z45" s="20" t="str">
        <f t="shared" si="10"/>
        <v>K</v>
      </c>
      <c r="AA45" s="20" t="str">
        <f t="shared" si="11"/>
        <v>Q</v>
      </c>
    </row>
    <row r="46" spans="1:28" ht="16.5" customHeight="1">
      <c r="J46" s="29">
        <v>42</v>
      </c>
      <c r="K46" s="19" t="s">
        <v>33</v>
      </c>
      <c r="L46" s="19" t="s">
        <v>66</v>
      </c>
      <c r="M46" s="19" t="s">
        <v>141</v>
      </c>
      <c r="N46" s="19" t="s">
        <v>35</v>
      </c>
      <c r="O46" s="19" t="s">
        <v>43</v>
      </c>
      <c r="Q46" s="20">
        <f t="shared" si="2"/>
        <v>6</v>
      </c>
      <c r="R46" s="20">
        <f t="shared" si="3"/>
        <v>12</v>
      </c>
      <c r="S46" s="20">
        <f t="shared" si="4"/>
        <v>6</v>
      </c>
      <c r="T46" s="20">
        <f t="shared" si="5"/>
        <v>3</v>
      </c>
      <c r="U46" s="20">
        <f t="shared" si="6"/>
        <v>9</v>
      </c>
      <c r="W46" s="20" t="str">
        <f t="shared" si="7"/>
        <v>M4</v>
      </c>
      <c r="X46" s="20" t="str">
        <f t="shared" si="8"/>
        <v>M2G</v>
      </c>
      <c r="Y46" s="20" t="str">
        <f t="shared" si="9"/>
        <v>M4</v>
      </c>
      <c r="Z46" s="20" t="str">
        <f t="shared" si="10"/>
        <v>M1</v>
      </c>
      <c r="AA46" s="20" t="str">
        <f t="shared" si="11"/>
        <v>Q</v>
      </c>
    </row>
    <row r="47" spans="1:28" ht="16.5" customHeight="1">
      <c r="J47" s="29">
        <v>43</v>
      </c>
      <c r="K47" s="19" t="s">
        <v>41</v>
      </c>
      <c r="L47" s="19" t="s">
        <v>41</v>
      </c>
      <c r="M47" s="19" t="s">
        <v>71</v>
      </c>
      <c r="N47" s="19" t="s">
        <v>137</v>
      </c>
      <c r="O47" s="19" t="s">
        <v>44</v>
      </c>
      <c r="Q47" s="20">
        <f t="shared" si="2"/>
        <v>7</v>
      </c>
      <c r="R47" s="20">
        <f t="shared" si="3"/>
        <v>7</v>
      </c>
      <c r="S47" s="20">
        <f t="shared" si="4"/>
        <v>15</v>
      </c>
      <c r="T47" s="20">
        <f t="shared" si="5"/>
        <v>7</v>
      </c>
      <c r="U47" s="20">
        <f t="shared" si="6"/>
        <v>10</v>
      </c>
      <c r="W47" s="20" t="str">
        <f t="shared" si="7"/>
        <v>A</v>
      </c>
      <c r="X47" s="20" t="str">
        <f t="shared" si="8"/>
        <v>A</v>
      </c>
      <c r="Y47" s="20" t="str">
        <f t="shared" si="9"/>
        <v>AG</v>
      </c>
      <c r="Z47" s="20" t="str">
        <f t="shared" si="10"/>
        <v>A</v>
      </c>
      <c r="AA47" s="20" t="str">
        <f t="shared" si="11"/>
        <v>J</v>
      </c>
    </row>
    <row r="48" spans="1:28" ht="16.5" customHeight="1">
      <c r="J48" s="29">
        <v>44</v>
      </c>
      <c r="K48" s="19" t="s">
        <v>44</v>
      </c>
      <c r="L48" s="19" t="s">
        <v>44</v>
      </c>
      <c r="M48" s="19" t="s">
        <v>141</v>
      </c>
      <c r="N48" s="19" t="s">
        <v>67</v>
      </c>
      <c r="O48" s="19" t="s">
        <v>43</v>
      </c>
      <c r="Q48" s="20">
        <f t="shared" si="2"/>
        <v>10</v>
      </c>
      <c r="R48" s="20">
        <f t="shared" si="3"/>
        <v>10</v>
      </c>
      <c r="S48" s="20">
        <f t="shared" si="4"/>
        <v>6</v>
      </c>
      <c r="T48" s="20">
        <f t="shared" si="5"/>
        <v>13</v>
      </c>
      <c r="U48" s="20">
        <f t="shared" si="6"/>
        <v>9</v>
      </c>
      <c r="W48" s="20" t="str">
        <f t="shared" si="7"/>
        <v>J</v>
      </c>
      <c r="X48" s="20" t="str">
        <f t="shared" si="8"/>
        <v>J</v>
      </c>
      <c r="Y48" s="20" t="str">
        <f t="shared" si="9"/>
        <v>M4</v>
      </c>
      <c r="Z48" s="20" t="str">
        <f t="shared" si="10"/>
        <v>M3G</v>
      </c>
      <c r="AA48" s="20" t="str">
        <f t="shared" si="11"/>
        <v>Q</v>
      </c>
    </row>
    <row r="49" spans="10:27" ht="16.5" customHeight="1">
      <c r="J49" s="16">
        <v>45</v>
      </c>
      <c r="K49" s="19" t="s">
        <v>137</v>
      </c>
      <c r="L49" s="19" t="s">
        <v>76</v>
      </c>
      <c r="M49" s="19" t="s">
        <v>32</v>
      </c>
      <c r="N49" s="19" t="s">
        <v>72</v>
      </c>
      <c r="O49" s="19" t="s">
        <v>32</v>
      </c>
      <c r="Q49" s="20">
        <f t="shared" si="2"/>
        <v>7</v>
      </c>
      <c r="R49" s="20">
        <f t="shared" si="3"/>
        <v>17</v>
      </c>
      <c r="S49" s="20">
        <f t="shared" si="4"/>
        <v>5</v>
      </c>
      <c r="T49" s="20">
        <f t="shared" si="5"/>
        <v>15</v>
      </c>
      <c r="U49" s="20">
        <f t="shared" si="6"/>
        <v>5</v>
      </c>
      <c r="W49" s="20" t="str">
        <f t="shared" si="7"/>
        <v>A</v>
      </c>
      <c r="X49" s="20" t="str">
        <f t="shared" si="8"/>
        <v>QG</v>
      </c>
      <c r="Y49" s="20" t="str">
        <f t="shared" si="9"/>
        <v>M3</v>
      </c>
      <c r="Z49" s="20" t="str">
        <f t="shared" si="10"/>
        <v>AG</v>
      </c>
      <c r="AA49" s="20" t="str">
        <f t="shared" si="11"/>
        <v>M3</v>
      </c>
    </row>
    <row r="50" spans="10:27" ht="16.5" customHeight="1">
      <c r="J50" s="16">
        <v>46</v>
      </c>
      <c r="K50" s="19" t="s">
        <v>33</v>
      </c>
      <c r="L50" s="19" t="s">
        <v>33</v>
      </c>
      <c r="M50" s="19" t="s">
        <v>43</v>
      </c>
      <c r="N50" s="19" t="s">
        <v>137</v>
      </c>
      <c r="O50" s="19" t="s">
        <v>34</v>
      </c>
      <c r="Q50" s="20">
        <f t="shared" si="2"/>
        <v>6</v>
      </c>
      <c r="R50" s="20">
        <f t="shared" si="3"/>
        <v>6</v>
      </c>
      <c r="S50" s="20">
        <f t="shared" si="4"/>
        <v>9</v>
      </c>
      <c r="T50" s="20">
        <f t="shared" si="5"/>
        <v>7</v>
      </c>
      <c r="U50" s="20">
        <f t="shared" si="6"/>
        <v>2</v>
      </c>
      <c r="W50" s="20" t="str">
        <f t="shared" si="7"/>
        <v>M4</v>
      </c>
      <c r="X50" s="20" t="str">
        <f t="shared" si="8"/>
        <v>M4</v>
      </c>
      <c r="Y50" s="20" t="str">
        <f t="shared" si="9"/>
        <v>Q</v>
      </c>
      <c r="Z50" s="20" t="str">
        <f t="shared" si="10"/>
        <v>A</v>
      </c>
      <c r="AA50" s="20" t="str">
        <f t="shared" si="11"/>
        <v>Scatter</v>
      </c>
    </row>
    <row r="51" spans="10:27" ht="16.5" customHeight="1">
      <c r="J51" s="29">
        <v>47</v>
      </c>
      <c r="K51" s="19" t="s">
        <v>33</v>
      </c>
      <c r="L51" s="19" t="s">
        <v>212</v>
      </c>
      <c r="M51" s="19" t="s">
        <v>32</v>
      </c>
      <c r="N51" s="19" t="s">
        <v>42</v>
      </c>
      <c r="O51" s="19" t="s">
        <v>32</v>
      </c>
      <c r="Q51" s="20">
        <f t="shared" si="2"/>
        <v>6</v>
      </c>
      <c r="R51" s="20">
        <f t="shared" si="3"/>
        <v>3</v>
      </c>
      <c r="S51" s="20">
        <f t="shared" si="4"/>
        <v>5</v>
      </c>
      <c r="T51" s="20">
        <f t="shared" si="5"/>
        <v>8</v>
      </c>
      <c r="U51" s="20">
        <f t="shared" si="6"/>
        <v>5</v>
      </c>
      <c r="W51" s="20" t="str">
        <f t="shared" si="7"/>
        <v>M4</v>
      </c>
      <c r="X51" s="20" t="str">
        <f t="shared" si="8"/>
        <v>M1</v>
      </c>
      <c r="Y51" s="20" t="str">
        <f t="shared" si="9"/>
        <v>M3</v>
      </c>
      <c r="Z51" s="20" t="str">
        <f t="shared" si="10"/>
        <v>K</v>
      </c>
      <c r="AA51" s="20" t="str">
        <f t="shared" si="11"/>
        <v>M3</v>
      </c>
    </row>
    <row r="52" spans="10:27" ht="16.5" customHeight="1">
      <c r="J52" s="29">
        <v>48</v>
      </c>
      <c r="K52" s="19" t="s">
        <v>44</v>
      </c>
      <c r="L52" s="19" t="s">
        <v>78</v>
      </c>
      <c r="M52" s="19" t="s">
        <v>41</v>
      </c>
      <c r="N52" s="19" t="s">
        <v>43</v>
      </c>
      <c r="O52" s="19" t="s">
        <v>44</v>
      </c>
      <c r="Q52" s="20">
        <f t="shared" si="2"/>
        <v>10</v>
      </c>
      <c r="R52" s="20">
        <f t="shared" si="3"/>
        <v>18</v>
      </c>
      <c r="S52" s="20">
        <f t="shared" si="4"/>
        <v>7</v>
      </c>
      <c r="T52" s="20">
        <f t="shared" si="5"/>
        <v>9</v>
      </c>
      <c r="U52" s="20">
        <f t="shared" si="6"/>
        <v>10</v>
      </c>
      <c r="W52" s="20" t="str">
        <f t="shared" si="7"/>
        <v>J</v>
      </c>
      <c r="X52" s="20" t="str">
        <f t="shared" si="8"/>
        <v>JG</v>
      </c>
      <c r="Y52" s="20" t="str">
        <f t="shared" si="9"/>
        <v>A</v>
      </c>
      <c r="Z52" s="20" t="str">
        <f t="shared" si="10"/>
        <v>Q</v>
      </c>
      <c r="AA52" s="20" t="str">
        <f t="shared" si="11"/>
        <v>J</v>
      </c>
    </row>
    <row r="53" spans="10:27" ht="16.5" customHeight="1">
      <c r="J53" s="29">
        <v>49</v>
      </c>
      <c r="K53" s="19" t="s">
        <v>36</v>
      </c>
      <c r="L53" s="19" t="s">
        <v>41</v>
      </c>
      <c r="M53" s="19" t="s">
        <v>75</v>
      </c>
      <c r="N53" s="19" t="s">
        <v>35</v>
      </c>
      <c r="O53" s="19" t="s">
        <v>44</v>
      </c>
      <c r="Q53" s="20">
        <f t="shared" si="2"/>
        <v>4</v>
      </c>
      <c r="R53" s="20">
        <f t="shared" si="3"/>
        <v>7</v>
      </c>
      <c r="S53" s="20">
        <f t="shared" si="4"/>
        <v>17</v>
      </c>
      <c r="T53" s="20">
        <f t="shared" si="5"/>
        <v>3</v>
      </c>
      <c r="U53" s="20">
        <f t="shared" si="6"/>
        <v>10</v>
      </c>
      <c r="W53" s="20" t="str">
        <f t="shared" si="7"/>
        <v>M2</v>
      </c>
      <c r="X53" s="20" t="str">
        <f t="shared" si="8"/>
        <v>A</v>
      </c>
      <c r="Y53" s="20" t="str">
        <f t="shared" si="9"/>
        <v>QG</v>
      </c>
      <c r="Z53" s="20" t="str">
        <f t="shared" si="10"/>
        <v>M1</v>
      </c>
      <c r="AA53" s="20" t="str">
        <f t="shared" si="11"/>
        <v>J</v>
      </c>
    </row>
    <row r="54" spans="10:27" ht="16.5" customHeight="1">
      <c r="J54" s="16">
        <v>50</v>
      </c>
      <c r="K54" s="19" t="s">
        <v>42</v>
      </c>
      <c r="L54" s="19" t="s">
        <v>140</v>
      </c>
      <c r="M54" s="19" t="s">
        <v>35</v>
      </c>
      <c r="N54" s="19" t="s">
        <v>36</v>
      </c>
      <c r="O54" s="19" t="s">
        <v>35</v>
      </c>
      <c r="Q54" s="20">
        <f t="shared" si="2"/>
        <v>8</v>
      </c>
      <c r="R54" s="20">
        <f t="shared" si="3"/>
        <v>10</v>
      </c>
      <c r="S54" s="20">
        <f t="shared" si="4"/>
        <v>3</v>
      </c>
      <c r="T54" s="20">
        <f t="shared" si="5"/>
        <v>4</v>
      </c>
      <c r="U54" s="20">
        <f t="shared" si="6"/>
        <v>3</v>
      </c>
      <c r="W54" s="20" t="str">
        <f t="shared" si="7"/>
        <v>K</v>
      </c>
      <c r="X54" s="20" t="str">
        <f t="shared" si="8"/>
        <v>J</v>
      </c>
      <c r="Y54" s="20" t="str">
        <f t="shared" si="9"/>
        <v>M1</v>
      </c>
      <c r="Z54" s="20" t="str">
        <f t="shared" si="10"/>
        <v>M2</v>
      </c>
      <c r="AA54" s="20" t="str">
        <f t="shared" si="11"/>
        <v>M1</v>
      </c>
    </row>
    <row r="55" spans="10:27" ht="16.5" customHeight="1">
      <c r="J55" s="16">
        <v>51</v>
      </c>
      <c r="K55" s="19" t="s">
        <v>43</v>
      </c>
      <c r="L55" s="19" t="s">
        <v>212</v>
      </c>
      <c r="M55" s="19" t="s">
        <v>141</v>
      </c>
      <c r="N55" s="19" t="s">
        <v>32</v>
      </c>
      <c r="O55" s="19" t="s">
        <v>44</v>
      </c>
      <c r="Q55" s="20">
        <f t="shared" si="2"/>
        <v>9</v>
      </c>
      <c r="R55" s="20">
        <f t="shared" si="3"/>
        <v>3</v>
      </c>
      <c r="S55" s="20">
        <f t="shared" si="4"/>
        <v>6</v>
      </c>
      <c r="T55" s="20">
        <f t="shared" si="5"/>
        <v>5</v>
      </c>
      <c r="U55" s="20">
        <f t="shared" si="6"/>
        <v>10</v>
      </c>
      <c r="W55" s="20" t="str">
        <f t="shared" si="7"/>
        <v>Q</v>
      </c>
      <c r="X55" s="20" t="str">
        <f t="shared" si="8"/>
        <v>M1</v>
      </c>
      <c r="Y55" s="20" t="str">
        <f t="shared" si="9"/>
        <v>M4</v>
      </c>
      <c r="Z55" s="20" t="str">
        <f t="shared" si="10"/>
        <v>M3</v>
      </c>
      <c r="AA55" s="20" t="str">
        <f t="shared" si="11"/>
        <v>J</v>
      </c>
    </row>
    <row r="56" spans="10:27" ht="16.5" customHeight="1">
      <c r="J56" s="29">
        <v>52</v>
      </c>
      <c r="K56" s="19" t="s">
        <v>33</v>
      </c>
      <c r="L56" s="19" t="s">
        <v>78</v>
      </c>
      <c r="M56" s="19" t="s">
        <v>43</v>
      </c>
      <c r="N56" s="19" t="s">
        <v>33</v>
      </c>
      <c r="O56" s="19" t="s">
        <v>32</v>
      </c>
      <c r="Q56" s="20">
        <f t="shared" si="2"/>
        <v>6</v>
      </c>
      <c r="R56" s="20">
        <f t="shared" si="3"/>
        <v>18</v>
      </c>
      <c r="S56" s="20">
        <f t="shared" si="4"/>
        <v>9</v>
      </c>
      <c r="T56" s="20">
        <f t="shared" si="5"/>
        <v>6</v>
      </c>
      <c r="U56" s="20">
        <f t="shared" si="6"/>
        <v>5</v>
      </c>
      <c r="W56" s="20" t="str">
        <f t="shared" si="7"/>
        <v>M4</v>
      </c>
      <c r="X56" s="20" t="str">
        <f t="shared" si="8"/>
        <v>JG</v>
      </c>
      <c r="Y56" s="20" t="str">
        <f t="shared" si="9"/>
        <v>Q</v>
      </c>
      <c r="Z56" s="20" t="str">
        <f t="shared" si="10"/>
        <v>M4</v>
      </c>
      <c r="AA56" s="20" t="str">
        <f t="shared" si="11"/>
        <v>M3</v>
      </c>
    </row>
    <row r="57" spans="10:27" ht="16.5" customHeight="1">
      <c r="J57" s="29">
        <v>53</v>
      </c>
      <c r="K57" s="19" t="s">
        <v>36</v>
      </c>
      <c r="L57" s="19" t="s">
        <v>41</v>
      </c>
      <c r="M57" s="19" t="s">
        <v>76</v>
      </c>
      <c r="N57" s="19" t="s">
        <v>35</v>
      </c>
      <c r="O57" s="19" t="s">
        <v>41</v>
      </c>
      <c r="Q57" s="20">
        <f t="shared" si="2"/>
        <v>4</v>
      </c>
      <c r="R57" s="20">
        <f t="shared" si="3"/>
        <v>7</v>
      </c>
      <c r="S57" s="20">
        <f t="shared" si="4"/>
        <v>17</v>
      </c>
      <c r="T57" s="20">
        <f t="shared" si="5"/>
        <v>3</v>
      </c>
      <c r="U57" s="20">
        <f t="shared" si="6"/>
        <v>7</v>
      </c>
      <c r="W57" s="20" t="str">
        <f t="shared" si="7"/>
        <v>M2</v>
      </c>
      <c r="X57" s="20" t="str">
        <f t="shared" si="8"/>
        <v>A</v>
      </c>
      <c r="Y57" s="20" t="str">
        <f t="shared" si="9"/>
        <v>QG</v>
      </c>
      <c r="Z57" s="20" t="str">
        <f t="shared" si="10"/>
        <v>M1</v>
      </c>
      <c r="AA57" s="20" t="str">
        <f t="shared" si="11"/>
        <v>A</v>
      </c>
    </row>
    <row r="58" spans="10:27" ht="16.5" customHeight="1">
      <c r="J58" s="29">
        <v>54</v>
      </c>
      <c r="K58" s="19" t="s">
        <v>44</v>
      </c>
      <c r="L58" s="19" t="s">
        <v>33</v>
      </c>
      <c r="M58" s="19" t="s">
        <v>43</v>
      </c>
      <c r="N58" s="19" t="s">
        <v>33</v>
      </c>
      <c r="O58" s="19" t="s">
        <v>44</v>
      </c>
      <c r="Q58" s="20">
        <f t="shared" si="2"/>
        <v>10</v>
      </c>
      <c r="R58" s="20">
        <f t="shared" si="3"/>
        <v>6</v>
      </c>
      <c r="S58" s="20">
        <f t="shared" si="4"/>
        <v>9</v>
      </c>
      <c r="T58" s="20">
        <f t="shared" si="5"/>
        <v>6</v>
      </c>
      <c r="U58" s="20">
        <f t="shared" si="6"/>
        <v>10</v>
      </c>
      <c r="W58" s="20" t="str">
        <f t="shared" si="7"/>
        <v>J</v>
      </c>
      <c r="X58" s="20" t="str">
        <f t="shared" si="8"/>
        <v>M4</v>
      </c>
      <c r="Y58" s="20" t="str">
        <f t="shared" si="9"/>
        <v>Q</v>
      </c>
      <c r="Z58" s="20" t="str">
        <f t="shared" si="10"/>
        <v>M4</v>
      </c>
      <c r="AA58" s="20" t="str">
        <f t="shared" si="11"/>
        <v>J</v>
      </c>
    </row>
    <row r="59" spans="10:27" ht="16.5" customHeight="1">
      <c r="J59" s="16">
        <v>55</v>
      </c>
      <c r="K59" s="19" t="s">
        <v>32</v>
      </c>
      <c r="L59" s="19" t="s">
        <v>44</v>
      </c>
      <c r="M59" s="19" t="s">
        <v>141</v>
      </c>
      <c r="N59" s="19" t="s">
        <v>43</v>
      </c>
      <c r="O59" s="19" t="s">
        <v>44</v>
      </c>
      <c r="Q59" s="20">
        <f t="shared" si="2"/>
        <v>5</v>
      </c>
      <c r="R59" s="20">
        <f t="shared" si="3"/>
        <v>10</v>
      </c>
      <c r="S59" s="20">
        <f t="shared" si="4"/>
        <v>6</v>
      </c>
      <c r="T59" s="20">
        <f t="shared" si="5"/>
        <v>9</v>
      </c>
      <c r="U59" s="20">
        <f t="shared" si="6"/>
        <v>10</v>
      </c>
      <c r="W59" s="20" t="str">
        <f t="shared" si="7"/>
        <v>M3</v>
      </c>
      <c r="X59" s="20" t="str">
        <f t="shared" si="8"/>
        <v>J</v>
      </c>
      <c r="Y59" s="20" t="str">
        <f t="shared" si="9"/>
        <v>M4</v>
      </c>
      <c r="Z59" s="20" t="str">
        <f t="shared" si="10"/>
        <v>Q</v>
      </c>
      <c r="AA59" s="20" t="str">
        <f t="shared" si="11"/>
        <v>J</v>
      </c>
    </row>
    <row r="60" spans="10:27" ht="16.5" customHeight="1">
      <c r="J60" s="16">
        <v>56</v>
      </c>
      <c r="K60" s="19" t="s">
        <v>35</v>
      </c>
      <c r="L60" s="19" t="s">
        <v>142</v>
      </c>
      <c r="M60" s="19" t="s">
        <v>41</v>
      </c>
      <c r="N60" s="19" t="s">
        <v>43</v>
      </c>
      <c r="O60" s="19" t="s">
        <v>42</v>
      </c>
      <c r="Q60" s="20">
        <f t="shared" si="2"/>
        <v>3</v>
      </c>
      <c r="R60" s="20">
        <f t="shared" si="3"/>
        <v>5</v>
      </c>
      <c r="S60" s="20">
        <f t="shared" si="4"/>
        <v>7</v>
      </c>
      <c r="T60" s="20">
        <f t="shared" si="5"/>
        <v>9</v>
      </c>
      <c r="U60" s="20">
        <f t="shared" si="6"/>
        <v>8</v>
      </c>
      <c r="W60" s="20" t="str">
        <f t="shared" si="7"/>
        <v>M1</v>
      </c>
      <c r="X60" s="20" t="str">
        <f t="shared" si="8"/>
        <v>M3</v>
      </c>
      <c r="Y60" s="20" t="str">
        <f t="shared" si="9"/>
        <v>A</v>
      </c>
      <c r="Z60" s="20" t="str">
        <f t="shared" si="10"/>
        <v>Q</v>
      </c>
      <c r="AA60" s="20" t="str">
        <f t="shared" si="11"/>
        <v>K</v>
      </c>
    </row>
    <row r="61" spans="10:27" ht="16.5" customHeight="1">
      <c r="J61" s="29">
        <v>57</v>
      </c>
      <c r="K61" s="19" t="s">
        <v>42</v>
      </c>
      <c r="L61" s="19" t="s">
        <v>69</v>
      </c>
      <c r="M61" s="19" t="s">
        <v>141</v>
      </c>
      <c r="N61" s="19" t="s">
        <v>36</v>
      </c>
      <c r="O61" s="19" t="s">
        <v>43</v>
      </c>
      <c r="Q61" s="20">
        <f t="shared" si="2"/>
        <v>8</v>
      </c>
      <c r="R61" s="20">
        <f t="shared" si="3"/>
        <v>14</v>
      </c>
      <c r="S61" s="20">
        <f t="shared" si="4"/>
        <v>6</v>
      </c>
      <c r="T61" s="20">
        <f t="shared" si="5"/>
        <v>4</v>
      </c>
      <c r="U61" s="20">
        <f t="shared" si="6"/>
        <v>9</v>
      </c>
      <c r="W61" s="20" t="str">
        <f t="shared" si="7"/>
        <v>K</v>
      </c>
      <c r="X61" s="20" t="str">
        <f t="shared" si="8"/>
        <v>M4G</v>
      </c>
      <c r="Y61" s="20" t="str">
        <f t="shared" si="9"/>
        <v>M4</v>
      </c>
      <c r="Z61" s="20" t="str">
        <f t="shared" si="10"/>
        <v>M2</v>
      </c>
      <c r="AA61" s="20" t="str">
        <f t="shared" si="11"/>
        <v>Q</v>
      </c>
    </row>
    <row r="62" spans="10:27" ht="16.5" customHeight="1">
      <c r="J62" s="29">
        <v>58</v>
      </c>
      <c r="K62" s="19" t="s">
        <v>35</v>
      </c>
      <c r="L62" s="19" t="s">
        <v>36</v>
      </c>
      <c r="M62" s="19" t="s">
        <v>32</v>
      </c>
      <c r="N62" s="19" t="s">
        <v>42</v>
      </c>
      <c r="O62" s="19" t="s">
        <v>43</v>
      </c>
      <c r="Q62" s="20">
        <f t="shared" si="2"/>
        <v>3</v>
      </c>
      <c r="R62" s="20">
        <f t="shared" si="3"/>
        <v>4</v>
      </c>
      <c r="S62" s="20">
        <f t="shared" si="4"/>
        <v>5</v>
      </c>
      <c r="T62" s="20">
        <f t="shared" si="5"/>
        <v>8</v>
      </c>
      <c r="U62" s="20">
        <f t="shared" si="6"/>
        <v>9</v>
      </c>
      <c r="W62" s="20" t="str">
        <f t="shared" si="7"/>
        <v>M1</v>
      </c>
      <c r="X62" s="20" t="str">
        <f t="shared" si="8"/>
        <v>M2</v>
      </c>
      <c r="Y62" s="20" t="str">
        <f t="shared" si="9"/>
        <v>M3</v>
      </c>
      <c r="Z62" s="20" t="str">
        <f t="shared" si="10"/>
        <v>K</v>
      </c>
      <c r="AA62" s="20" t="str">
        <f t="shared" si="11"/>
        <v>Q</v>
      </c>
    </row>
    <row r="63" spans="10:27" ht="16.5">
      <c r="J63" s="29">
        <v>59</v>
      </c>
      <c r="K63" s="19" t="s">
        <v>43</v>
      </c>
      <c r="L63" s="19" t="s">
        <v>212</v>
      </c>
      <c r="M63" s="19" t="s">
        <v>141</v>
      </c>
      <c r="N63" s="19" t="s">
        <v>70</v>
      </c>
      <c r="O63" s="19" t="s">
        <v>43</v>
      </c>
      <c r="Q63" s="20">
        <f t="shared" si="2"/>
        <v>9</v>
      </c>
      <c r="R63" s="20">
        <f t="shared" si="3"/>
        <v>3</v>
      </c>
      <c r="S63" s="20">
        <f t="shared" si="4"/>
        <v>6</v>
      </c>
      <c r="T63" s="20">
        <f t="shared" si="5"/>
        <v>14</v>
      </c>
      <c r="U63" s="20">
        <f t="shared" si="6"/>
        <v>9</v>
      </c>
      <c r="W63" s="20" t="str">
        <f t="shared" si="7"/>
        <v>Q</v>
      </c>
      <c r="X63" s="20" t="str">
        <f t="shared" si="8"/>
        <v>M1</v>
      </c>
      <c r="Y63" s="20" t="str">
        <f t="shared" si="9"/>
        <v>M4</v>
      </c>
      <c r="Z63" s="20" t="str">
        <f t="shared" si="10"/>
        <v>M4G</v>
      </c>
      <c r="AA63" s="20" t="str">
        <f t="shared" si="11"/>
        <v>Q</v>
      </c>
    </row>
    <row r="64" spans="10:27" ht="16.5">
      <c r="J64" s="16">
        <v>60</v>
      </c>
      <c r="K64" s="19" t="s">
        <v>43</v>
      </c>
      <c r="L64" s="19" t="s">
        <v>70</v>
      </c>
      <c r="M64" s="19" t="s">
        <v>41</v>
      </c>
      <c r="N64" s="19" t="s">
        <v>33</v>
      </c>
      <c r="O64" s="19" t="s">
        <v>44</v>
      </c>
      <c r="Q64" s="20">
        <f t="shared" si="2"/>
        <v>9</v>
      </c>
      <c r="R64" s="20">
        <f t="shared" si="3"/>
        <v>14</v>
      </c>
      <c r="S64" s="20">
        <f t="shared" si="4"/>
        <v>7</v>
      </c>
      <c r="T64" s="20">
        <f t="shared" si="5"/>
        <v>6</v>
      </c>
      <c r="U64" s="20">
        <f t="shared" si="6"/>
        <v>10</v>
      </c>
      <c r="W64" s="20" t="str">
        <f t="shared" si="7"/>
        <v>Q</v>
      </c>
      <c r="X64" s="20" t="str">
        <f t="shared" si="8"/>
        <v>M4G</v>
      </c>
      <c r="Y64" s="20" t="str">
        <f t="shared" si="9"/>
        <v>A</v>
      </c>
      <c r="Z64" s="20" t="str">
        <f t="shared" si="10"/>
        <v>M4</v>
      </c>
      <c r="AA64" s="20" t="str">
        <f t="shared" si="11"/>
        <v>J</v>
      </c>
    </row>
    <row r="65" spans="10:27" ht="16.5" customHeight="1">
      <c r="J65" s="16">
        <v>61</v>
      </c>
      <c r="K65" s="19" t="s">
        <v>41</v>
      </c>
      <c r="L65" s="19" t="s">
        <v>33</v>
      </c>
      <c r="M65" s="19" t="s">
        <v>67</v>
      </c>
      <c r="N65" s="19" t="s">
        <v>75</v>
      </c>
      <c r="O65" s="19" t="s">
        <v>44</v>
      </c>
      <c r="Q65" s="20">
        <f t="shared" si="2"/>
        <v>7</v>
      </c>
      <c r="R65" s="20">
        <f t="shared" si="3"/>
        <v>6</v>
      </c>
      <c r="S65" s="20">
        <f t="shared" si="4"/>
        <v>13</v>
      </c>
      <c r="T65" s="20">
        <f t="shared" si="5"/>
        <v>17</v>
      </c>
      <c r="U65" s="20">
        <f t="shared" si="6"/>
        <v>10</v>
      </c>
      <c r="W65" s="20" t="str">
        <f t="shared" si="7"/>
        <v>A</v>
      </c>
      <c r="X65" s="20" t="str">
        <f t="shared" si="8"/>
        <v>M4</v>
      </c>
      <c r="Y65" s="20" t="str">
        <f t="shared" si="9"/>
        <v>M3G</v>
      </c>
      <c r="Z65" s="20" t="str">
        <f t="shared" si="10"/>
        <v>QG</v>
      </c>
      <c r="AA65" s="20" t="str">
        <f t="shared" si="11"/>
        <v>J</v>
      </c>
    </row>
    <row r="66" spans="10:27" ht="16.5" customHeight="1">
      <c r="J66" s="29">
        <v>62</v>
      </c>
      <c r="K66" s="19" t="s">
        <v>42</v>
      </c>
      <c r="L66" s="19" t="s">
        <v>44</v>
      </c>
      <c r="M66" s="19" t="s">
        <v>78</v>
      </c>
      <c r="N66" s="19" t="s">
        <v>42</v>
      </c>
      <c r="O66" s="19" t="s">
        <v>41</v>
      </c>
      <c r="Q66" s="20">
        <f t="shared" si="2"/>
        <v>8</v>
      </c>
      <c r="R66" s="20">
        <f t="shared" si="3"/>
        <v>10</v>
      </c>
      <c r="S66" s="20">
        <f t="shared" si="4"/>
        <v>18</v>
      </c>
      <c r="T66" s="20">
        <f t="shared" si="5"/>
        <v>8</v>
      </c>
      <c r="U66" s="20">
        <f t="shared" si="6"/>
        <v>7</v>
      </c>
      <c r="W66" s="20" t="str">
        <f t="shared" si="7"/>
        <v>K</v>
      </c>
      <c r="X66" s="20" t="str">
        <f t="shared" si="8"/>
        <v>J</v>
      </c>
      <c r="Y66" s="20" t="str">
        <f t="shared" si="9"/>
        <v>JG</v>
      </c>
      <c r="Z66" s="20" t="str">
        <f t="shared" si="10"/>
        <v>K</v>
      </c>
      <c r="AA66" s="20" t="str">
        <f t="shared" si="11"/>
        <v>A</v>
      </c>
    </row>
    <row r="67" spans="10:27" ht="16.5" customHeight="1">
      <c r="J67" s="29">
        <v>63</v>
      </c>
      <c r="K67" s="19" t="s">
        <v>41</v>
      </c>
      <c r="L67" s="19" t="s">
        <v>76</v>
      </c>
      <c r="M67" s="19" t="s">
        <v>138</v>
      </c>
      <c r="N67" s="19" t="s">
        <v>42</v>
      </c>
      <c r="O67" s="19" t="s">
        <v>41</v>
      </c>
      <c r="Q67" s="20">
        <f t="shared" si="2"/>
        <v>7</v>
      </c>
      <c r="R67" s="20">
        <f t="shared" si="3"/>
        <v>17</v>
      </c>
      <c r="S67" s="20">
        <f t="shared" si="4"/>
        <v>8</v>
      </c>
      <c r="T67" s="20">
        <f t="shared" si="5"/>
        <v>8</v>
      </c>
      <c r="U67" s="20">
        <f t="shared" si="6"/>
        <v>7</v>
      </c>
      <c r="W67" s="20" t="str">
        <f t="shared" si="7"/>
        <v>A</v>
      </c>
      <c r="X67" s="20" t="str">
        <f t="shared" si="8"/>
        <v>QG</v>
      </c>
      <c r="Y67" s="20" t="str">
        <f t="shared" si="9"/>
        <v>K</v>
      </c>
      <c r="Z67" s="20" t="str">
        <f t="shared" si="10"/>
        <v>K</v>
      </c>
      <c r="AA67" s="20" t="str">
        <f t="shared" si="11"/>
        <v>A</v>
      </c>
    </row>
    <row r="68" spans="10:27" ht="16.5" customHeight="1">
      <c r="J68" s="29">
        <v>64</v>
      </c>
      <c r="K68" s="19" t="s">
        <v>35</v>
      </c>
      <c r="L68" s="19" t="s">
        <v>42</v>
      </c>
      <c r="M68" s="19" t="s">
        <v>43</v>
      </c>
      <c r="N68" s="19" t="s">
        <v>33</v>
      </c>
      <c r="O68" s="19" t="s">
        <v>35</v>
      </c>
      <c r="Q68" s="20">
        <f t="shared" si="2"/>
        <v>3</v>
      </c>
      <c r="R68" s="20">
        <f t="shared" si="3"/>
        <v>8</v>
      </c>
      <c r="S68" s="20">
        <f t="shared" si="4"/>
        <v>9</v>
      </c>
      <c r="T68" s="20">
        <f t="shared" si="5"/>
        <v>6</v>
      </c>
      <c r="U68" s="20">
        <f t="shared" si="6"/>
        <v>3</v>
      </c>
      <c r="W68" s="20" t="str">
        <f t="shared" si="7"/>
        <v>M1</v>
      </c>
      <c r="X68" s="20" t="str">
        <f t="shared" si="8"/>
        <v>K</v>
      </c>
      <c r="Y68" s="20" t="str">
        <f t="shared" si="9"/>
        <v>Q</v>
      </c>
      <c r="Z68" s="20" t="str">
        <f t="shared" si="10"/>
        <v>M4</v>
      </c>
      <c r="AA68" s="20" t="str">
        <f t="shared" si="11"/>
        <v>M1</v>
      </c>
    </row>
    <row r="69" spans="10:27" ht="16.5" customHeight="1">
      <c r="J69" s="16">
        <v>65</v>
      </c>
      <c r="K69" s="19" t="s">
        <v>42</v>
      </c>
      <c r="L69" s="19" t="s">
        <v>68</v>
      </c>
      <c r="M69" s="19" t="s">
        <v>143</v>
      </c>
      <c r="N69" s="19" t="s">
        <v>43</v>
      </c>
      <c r="O69" s="19" t="s">
        <v>36</v>
      </c>
      <c r="Q69" s="20">
        <f t="shared" ref="Q69:Q132" si="13">IF(K69="","",VLOOKUP(K69,$A:$H,8,FALSE))</f>
        <v>8</v>
      </c>
      <c r="R69" s="20">
        <f t="shared" ref="R69:R132" si="14">IF(L69="","",VLOOKUP(L69,$A:$H,8,FALSE))</f>
        <v>13</v>
      </c>
      <c r="S69" s="20">
        <f t="shared" ref="S69:S132" si="15">IF(M69="","",VLOOKUP(M69,$A:$H,8,FALSE))</f>
        <v>4</v>
      </c>
      <c r="T69" s="20">
        <f t="shared" ref="T69:T132" si="16">IF(N69="","",VLOOKUP(N69,$A:$H,8,FALSE))</f>
        <v>9</v>
      </c>
      <c r="U69" s="20">
        <f t="shared" ref="U69:U132" si="17">IF(O69="","",VLOOKUP(O69,$A:$H,8,FALSE))</f>
        <v>4</v>
      </c>
      <c r="W69" s="20" t="str">
        <f t="shared" ref="W69:W132" si="18">IF(K69="","",VLOOKUP(K69,$A:$H,2,FALSE))</f>
        <v>K</v>
      </c>
      <c r="X69" s="20" t="str">
        <f t="shared" ref="X69:X132" si="19">IF(L69="","",VLOOKUP(L69,$A:$H,2,FALSE))</f>
        <v>M3G</v>
      </c>
      <c r="Y69" s="20" t="str">
        <f t="shared" ref="Y69:Y132" si="20">IF(M69="","",VLOOKUP(M69,$A:$H,2,FALSE))</f>
        <v>M2</v>
      </c>
      <c r="Z69" s="20" t="str">
        <f t="shared" ref="Z69:Z132" si="21">IF(N69="","",VLOOKUP(N69,$A:$H,2,FALSE))</f>
        <v>Q</v>
      </c>
      <c r="AA69" s="20" t="str">
        <f t="shared" ref="AA69:AA132" si="22">IF(O69="","",VLOOKUP(O69,$A:$H,2,FALSE))</f>
        <v>M2</v>
      </c>
    </row>
    <row r="70" spans="10:27" ht="16.5" customHeight="1">
      <c r="J70" s="16">
        <v>66</v>
      </c>
      <c r="K70" s="19" t="s">
        <v>44</v>
      </c>
      <c r="L70" s="19" t="s">
        <v>44</v>
      </c>
      <c r="M70" s="19" t="s">
        <v>141</v>
      </c>
      <c r="N70" s="19" t="s">
        <v>42</v>
      </c>
      <c r="O70" s="19" t="s">
        <v>44</v>
      </c>
      <c r="Q70" s="20">
        <f t="shared" si="13"/>
        <v>10</v>
      </c>
      <c r="R70" s="20">
        <f t="shared" si="14"/>
        <v>10</v>
      </c>
      <c r="S70" s="20">
        <f t="shared" si="15"/>
        <v>6</v>
      </c>
      <c r="T70" s="20">
        <f t="shared" si="16"/>
        <v>8</v>
      </c>
      <c r="U70" s="20">
        <f t="shared" si="17"/>
        <v>10</v>
      </c>
      <c r="W70" s="20" t="str">
        <f t="shared" si="18"/>
        <v>J</v>
      </c>
      <c r="X70" s="20" t="str">
        <f t="shared" si="19"/>
        <v>J</v>
      </c>
      <c r="Y70" s="20" t="str">
        <f t="shared" si="20"/>
        <v>M4</v>
      </c>
      <c r="Z70" s="20" t="str">
        <f t="shared" si="21"/>
        <v>K</v>
      </c>
      <c r="AA70" s="20" t="str">
        <f t="shared" si="22"/>
        <v>J</v>
      </c>
    </row>
    <row r="71" spans="10:27" ht="16.5" customHeight="1">
      <c r="J71" s="29">
        <v>67</v>
      </c>
      <c r="K71" s="19" t="s">
        <v>32</v>
      </c>
      <c r="L71" s="19" t="s">
        <v>74</v>
      </c>
      <c r="M71" s="19" t="s">
        <v>76</v>
      </c>
      <c r="N71" s="19" t="s">
        <v>42</v>
      </c>
      <c r="O71" s="19" t="s">
        <v>32</v>
      </c>
      <c r="Q71" s="20">
        <f t="shared" si="13"/>
        <v>5</v>
      </c>
      <c r="R71" s="20">
        <f t="shared" si="14"/>
        <v>16</v>
      </c>
      <c r="S71" s="20">
        <f t="shared" si="15"/>
        <v>17</v>
      </c>
      <c r="T71" s="20">
        <f t="shared" si="16"/>
        <v>8</v>
      </c>
      <c r="U71" s="20">
        <f t="shared" si="17"/>
        <v>5</v>
      </c>
      <c r="W71" s="20" t="str">
        <f t="shared" si="18"/>
        <v>M3</v>
      </c>
      <c r="X71" s="20" t="str">
        <f t="shared" si="19"/>
        <v>KG</v>
      </c>
      <c r="Y71" s="20" t="str">
        <f t="shared" si="20"/>
        <v>QG</v>
      </c>
      <c r="Z71" s="20" t="str">
        <f t="shared" si="21"/>
        <v>K</v>
      </c>
      <c r="AA71" s="20" t="str">
        <f t="shared" si="22"/>
        <v>M3</v>
      </c>
    </row>
    <row r="72" spans="10:27" ht="16.5" customHeight="1">
      <c r="J72" s="29">
        <v>68</v>
      </c>
      <c r="K72" s="19" t="s">
        <v>42</v>
      </c>
      <c r="L72" s="19" t="s">
        <v>139</v>
      </c>
      <c r="M72" s="19" t="s">
        <v>43</v>
      </c>
      <c r="N72" s="19" t="s">
        <v>42</v>
      </c>
      <c r="O72" s="19" t="s">
        <v>42</v>
      </c>
      <c r="Q72" s="20">
        <f t="shared" si="13"/>
        <v>8</v>
      </c>
      <c r="R72" s="20">
        <f t="shared" si="14"/>
        <v>9</v>
      </c>
      <c r="S72" s="20">
        <f t="shared" si="15"/>
        <v>9</v>
      </c>
      <c r="T72" s="20">
        <f t="shared" si="16"/>
        <v>8</v>
      </c>
      <c r="U72" s="20">
        <f t="shared" si="17"/>
        <v>8</v>
      </c>
      <c r="W72" s="20" t="str">
        <f t="shared" si="18"/>
        <v>K</v>
      </c>
      <c r="X72" s="20" t="str">
        <f t="shared" si="19"/>
        <v>Q</v>
      </c>
      <c r="Y72" s="20" t="str">
        <f t="shared" si="20"/>
        <v>Q</v>
      </c>
      <c r="Z72" s="20" t="str">
        <f t="shared" si="21"/>
        <v>K</v>
      </c>
      <c r="AA72" s="20" t="str">
        <f t="shared" si="22"/>
        <v>K</v>
      </c>
    </row>
    <row r="73" spans="10:27" ht="16.5" customHeight="1">
      <c r="J73" s="29">
        <v>69</v>
      </c>
      <c r="K73" s="19" t="s">
        <v>42</v>
      </c>
      <c r="L73" s="19" t="s">
        <v>42</v>
      </c>
      <c r="M73" s="19" t="s">
        <v>43</v>
      </c>
      <c r="N73" s="19" t="s">
        <v>32</v>
      </c>
      <c r="O73" s="19" t="s">
        <v>41</v>
      </c>
      <c r="Q73" s="20">
        <f t="shared" si="13"/>
        <v>8</v>
      </c>
      <c r="R73" s="20">
        <f t="shared" si="14"/>
        <v>8</v>
      </c>
      <c r="S73" s="20">
        <f t="shared" si="15"/>
        <v>9</v>
      </c>
      <c r="T73" s="20">
        <f t="shared" si="16"/>
        <v>5</v>
      </c>
      <c r="U73" s="20">
        <f t="shared" si="17"/>
        <v>7</v>
      </c>
      <c r="W73" s="20" t="str">
        <f t="shared" si="18"/>
        <v>K</v>
      </c>
      <c r="X73" s="20" t="str">
        <f t="shared" si="19"/>
        <v>K</v>
      </c>
      <c r="Y73" s="20" t="str">
        <f t="shared" si="20"/>
        <v>Q</v>
      </c>
      <c r="Z73" s="20" t="str">
        <f t="shared" si="21"/>
        <v>M3</v>
      </c>
      <c r="AA73" s="20" t="str">
        <f t="shared" si="22"/>
        <v>A</v>
      </c>
    </row>
    <row r="74" spans="10:27" ht="16.5" customHeight="1">
      <c r="J74" s="16">
        <v>70</v>
      </c>
      <c r="K74" s="19" t="s">
        <v>139</v>
      </c>
      <c r="L74" s="19" t="s">
        <v>78</v>
      </c>
      <c r="M74" s="19" t="s">
        <v>35</v>
      </c>
      <c r="N74" s="19" t="s">
        <v>36</v>
      </c>
      <c r="O74" s="19" t="s">
        <v>34</v>
      </c>
      <c r="Q74" s="20">
        <f t="shared" si="13"/>
        <v>9</v>
      </c>
      <c r="R74" s="20">
        <f t="shared" si="14"/>
        <v>18</v>
      </c>
      <c r="S74" s="20">
        <f t="shared" si="15"/>
        <v>3</v>
      </c>
      <c r="T74" s="20">
        <f t="shared" si="16"/>
        <v>4</v>
      </c>
      <c r="U74" s="20">
        <f t="shared" si="17"/>
        <v>2</v>
      </c>
      <c r="W74" s="20" t="str">
        <f t="shared" si="18"/>
        <v>Q</v>
      </c>
      <c r="X74" s="20" t="str">
        <f t="shared" si="19"/>
        <v>JG</v>
      </c>
      <c r="Y74" s="20" t="str">
        <f t="shared" si="20"/>
        <v>M1</v>
      </c>
      <c r="Z74" s="20" t="str">
        <f t="shared" si="21"/>
        <v>M2</v>
      </c>
      <c r="AA74" s="20" t="str">
        <f t="shared" si="22"/>
        <v>Scatter</v>
      </c>
    </row>
    <row r="75" spans="10:27" ht="16.5" customHeight="1">
      <c r="J75" s="16">
        <v>71</v>
      </c>
      <c r="K75" s="19" t="s">
        <v>32</v>
      </c>
      <c r="L75" s="19" t="s">
        <v>33</v>
      </c>
      <c r="M75" s="19" t="s">
        <v>143</v>
      </c>
      <c r="N75" s="19" t="s">
        <v>43</v>
      </c>
      <c r="O75" s="19" t="s">
        <v>35</v>
      </c>
      <c r="Q75" s="20">
        <f t="shared" si="13"/>
        <v>5</v>
      </c>
      <c r="R75" s="20">
        <f t="shared" si="14"/>
        <v>6</v>
      </c>
      <c r="S75" s="20">
        <f t="shared" si="15"/>
        <v>4</v>
      </c>
      <c r="T75" s="20">
        <f t="shared" si="16"/>
        <v>9</v>
      </c>
      <c r="U75" s="20">
        <f t="shared" si="17"/>
        <v>3</v>
      </c>
      <c r="W75" s="20" t="str">
        <f t="shared" si="18"/>
        <v>M3</v>
      </c>
      <c r="X75" s="20" t="str">
        <f t="shared" si="19"/>
        <v>M4</v>
      </c>
      <c r="Y75" s="20" t="str">
        <f t="shared" si="20"/>
        <v>M2</v>
      </c>
      <c r="Z75" s="20" t="str">
        <f t="shared" si="21"/>
        <v>Q</v>
      </c>
      <c r="AA75" s="20" t="str">
        <f t="shared" si="22"/>
        <v>M1</v>
      </c>
    </row>
    <row r="76" spans="10:27" ht="16.5" customHeight="1">
      <c r="J76" s="29">
        <v>72</v>
      </c>
      <c r="K76" s="19" t="s">
        <v>35</v>
      </c>
      <c r="L76" s="19" t="s">
        <v>42</v>
      </c>
      <c r="M76" s="19" t="s">
        <v>71</v>
      </c>
      <c r="N76" s="19" t="s">
        <v>74</v>
      </c>
      <c r="O76" s="19" t="s">
        <v>32</v>
      </c>
      <c r="Q76" s="20">
        <f t="shared" si="13"/>
        <v>3</v>
      </c>
      <c r="R76" s="20">
        <f t="shared" si="14"/>
        <v>8</v>
      </c>
      <c r="S76" s="20">
        <f t="shared" si="15"/>
        <v>15</v>
      </c>
      <c r="T76" s="20">
        <f t="shared" si="16"/>
        <v>16</v>
      </c>
      <c r="U76" s="20">
        <f t="shared" si="17"/>
        <v>5</v>
      </c>
      <c r="W76" s="20" t="str">
        <f t="shared" si="18"/>
        <v>M1</v>
      </c>
      <c r="X76" s="20" t="str">
        <f t="shared" si="19"/>
        <v>K</v>
      </c>
      <c r="Y76" s="20" t="str">
        <f t="shared" si="20"/>
        <v>AG</v>
      </c>
      <c r="Z76" s="20" t="str">
        <f t="shared" si="21"/>
        <v>KG</v>
      </c>
      <c r="AA76" s="20" t="str">
        <f t="shared" si="22"/>
        <v>M3</v>
      </c>
    </row>
    <row r="77" spans="10:27" ht="16.5" customHeight="1">
      <c r="J77" s="29">
        <v>73</v>
      </c>
      <c r="K77" s="19" t="s">
        <v>44</v>
      </c>
      <c r="L77" s="19" t="s">
        <v>44</v>
      </c>
      <c r="M77" s="19" t="s">
        <v>43</v>
      </c>
      <c r="N77" s="19" t="s">
        <v>44</v>
      </c>
      <c r="O77" s="19" t="s">
        <v>32</v>
      </c>
      <c r="Q77" s="20">
        <f t="shared" si="13"/>
        <v>10</v>
      </c>
      <c r="R77" s="20">
        <f t="shared" si="14"/>
        <v>10</v>
      </c>
      <c r="S77" s="20">
        <f t="shared" si="15"/>
        <v>9</v>
      </c>
      <c r="T77" s="20">
        <f t="shared" si="16"/>
        <v>10</v>
      </c>
      <c r="U77" s="20">
        <f t="shared" si="17"/>
        <v>5</v>
      </c>
      <c r="W77" s="20" t="str">
        <f t="shared" si="18"/>
        <v>J</v>
      </c>
      <c r="X77" s="20" t="str">
        <f t="shared" si="19"/>
        <v>J</v>
      </c>
      <c r="Y77" s="20" t="str">
        <f t="shared" si="20"/>
        <v>Q</v>
      </c>
      <c r="Z77" s="20" t="str">
        <f t="shared" si="21"/>
        <v>J</v>
      </c>
      <c r="AA77" s="20" t="str">
        <f t="shared" si="22"/>
        <v>M3</v>
      </c>
    </row>
    <row r="78" spans="10:27" ht="16.5" customHeight="1">
      <c r="J78" s="29">
        <v>74</v>
      </c>
      <c r="K78" s="19" t="s">
        <v>139</v>
      </c>
      <c r="L78" s="19" t="s">
        <v>76</v>
      </c>
      <c r="M78" s="19" t="s">
        <v>76</v>
      </c>
      <c r="N78" s="19" t="s">
        <v>36</v>
      </c>
      <c r="O78" s="19" t="s">
        <v>32</v>
      </c>
      <c r="Q78" s="20">
        <f t="shared" si="13"/>
        <v>9</v>
      </c>
      <c r="R78" s="20">
        <f t="shared" si="14"/>
        <v>17</v>
      </c>
      <c r="S78" s="20">
        <f t="shared" si="15"/>
        <v>17</v>
      </c>
      <c r="T78" s="20">
        <f t="shared" si="16"/>
        <v>4</v>
      </c>
      <c r="U78" s="20">
        <f t="shared" si="17"/>
        <v>5</v>
      </c>
      <c r="W78" s="20" t="str">
        <f t="shared" si="18"/>
        <v>Q</v>
      </c>
      <c r="X78" s="20" t="str">
        <f t="shared" si="19"/>
        <v>QG</v>
      </c>
      <c r="Y78" s="20" t="str">
        <f t="shared" si="20"/>
        <v>QG</v>
      </c>
      <c r="Z78" s="20" t="str">
        <f t="shared" si="21"/>
        <v>M2</v>
      </c>
      <c r="AA78" s="20" t="str">
        <f t="shared" si="22"/>
        <v>M3</v>
      </c>
    </row>
    <row r="79" spans="10:27" ht="16.5" customHeight="1">
      <c r="J79" s="16">
        <v>75</v>
      </c>
      <c r="K79" s="19" t="s">
        <v>44</v>
      </c>
      <c r="L79" s="19" t="s">
        <v>42</v>
      </c>
      <c r="M79" s="19" t="s">
        <v>34</v>
      </c>
      <c r="N79" s="19" t="s">
        <v>43</v>
      </c>
      <c r="O79" s="19" t="s">
        <v>42</v>
      </c>
      <c r="Q79" s="20">
        <f t="shared" si="13"/>
        <v>10</v>
      </c>
      <c r="R79" s="20">
        <f t="shared" si="14"/>
        <v>8</v>
      </c>
      <c r="S79" s="20">
        <f t="shared" si="15"/>
        <v>2</v>
      </c>
      <c r="T79" s="20">
        <f t="shared" si="16"/>
        <v>9</v>
      </c>
      <c r="U79" s="20">
        <f t="shared" si="17"/>
        <v>8</v>
      </c>
      <c r="W79" s="20" t="str">
        <f t="shared" si="18"/>
        <v>J</v>
      </c>
      <c r="X79" s="20" t="str">
        <f t="shared" si="19"/>
        <v>K</v>
      </c>
      <c r="Y79" s="20" t="str">
        <f t="shared" si="20"/>
        <v>Scatter</v>
      </c>
      <c r="Z79" s="20" t="str">
        <f t="shared" si="21"/>
        <v>Q</v>
      </c>
      <c r="AA79" s="20" t="str">
        <f t="shared" si="22"/>
        <v>K</v>
      </c>
    </row>
    <row r="80" spans="10:27" ht="16.5" customHeight="1">
      <c r="J80" s="16">
        <v>76</v>
      </c>
      <c r="K80" s="19" t="s">
        <v>41</v>
      </c>
      <c r="L80" s="19" t="s">
        <v>139</v>
      </c>
      <c r="M80" s="19" t="s">
        <v>140</v>
      </c>
      <c r="N80" s="19" t="s">
        <v>74</v>
      </c>
      <c r="O80" s="19" t="s">
        <v>43</v>
      </c>
      <c r="Q80" s="20">
        <f t="shared" si="13"/>
        <v>7</v>
      </c>
      <c r="R80" s="20">
        <f t="shared" si="14"/>
        <v>9</v>
      </c>
      <c r="S80" s="20">
        <f t="shared" si="15"/>
        <v>10</v>
      </c>
      <c r="T80" s="20">
        <f t="shared" si="16"/>
        <v>16</v>
      </c>
      <c r="U80" s="20">
        <f t="shared" si="17"/>
        <v>9</v>
      </c>
      <c r="W80" s="20" t="str">
        <f t="shared" si="18"/>
        <v>A</v>
      </c>
      <c r="X80" s="20" t="str">
        <f t="shared" si="19"/>
        <v>Q</v>
      </c>
      <c r="Y80" s="20" t="str">
        <f t="shared" si="20"/>
        <v>J</v>
      </c>
      <c r="Z80" s="20" t="str">
        <f t="shared" si="21"/>
        <v>KG</v>
      </c>
      <c r="AA80" s="20" t="str">
        <f t="shared" si="22"/>
        <v>Q</v>
      </c>
    </row>
    <row r="81" spans="10:27" ht="16.5" customHeight="1">
      <c r="J81" s="29">
        <v>77</v>
      </c>
      <c r="K81" s="19" t="s">
        <v>35</v>
      </c>
      <c r="L81" s="19" t="s">
        <v>74</v>
      </c>
      <c r="M81" s="19" t="s">
        <v>35</v>
      </c>
      <c r="N81" s="19" t="s">
        <v>70</v>
      </c>
      <c r="O81" s="19" t="s">
        <v>44</v>
      </c>
      <c r="Q81" s="20">
        <f t="shared" si="13"/>
        <v>3</v>
      </c>
      <c r="R81" s="20">
        <f t="shared" si="14"/>
        <v>16</v>
      </c>
      <c r="S81" s="20">
        <f t="shared" si="15"/>
        <v>3</v>
      </c>
      <c r="T81" s="20">
        <f t="shared" si="16"/>
        <v>14</v>
      </c>
      <c r="U81" s="20">
        <f t="shared" si="17"/>
        <v>10</v>
      </c>
      <c r="W81" s="20" t="str">
        <f t="shared" si="18"/>
        <v>M1</v>
      </c>
      <c r="X81" s="20" t="str">
        <f t="shared" si="19"/>
        <v>KG</v>
      </c>
      <c r="Y81" s="20" t="str">
        <f t="shared" si="20"/>
        <v>M1</v>
      </c>
      <c r="Z81" s="20" t="str">
        <f t="shared" si="21"/>
        <v>M4G</v>
      </c>
      <c r="AA81" s="20" t="str">
        <f t="shared" si="22"/>
        <v>J</v>
      </c>
    </row>
    <row r="82" spans="10:27" ht="16.5">
      <c r="J82" s="29">
        <v>78</v>
      </c>
      <c r="K82" s="19" t="s">
        <v>44</v>
      </c>
      <c r="L82" s="19" t="s">
        <v>212</v>
      </c>
      <c r="M82" s="19" t="s">
        <v>140</v>
      </c>
      <c r="N82" s="19" t="s">
        <v>44</v>
      </c>
      <c r="O82" s="19" t="s">
        <v>42</v>
      </c>
      <c r="Q82" s="20">
        <f t="shared" si="13"/>
        <v>10</v>
      </c>
      <c r="R82" s="20">
        <f t="shared" si="14"/>
        <v>3</v>
      </c>
      <c r="S82" s="20">
        <f t="shared" si="15"/>
        <v>10</v>
      </c>
      <c r="T82" s="20">
        <f t="shared" si="16"/>
        <v>10</v>
      </c>
      <c r="U82" s="20">
        <f t="shared" si="17"/>
        <v>8</v>
      </c>
      <c r="W82" s="20" t="str">
        <f t="shared" si="18"/>
        <v>J</v>
      </c>
      <c r="X82" s="20" t="str">
        <f t="shared" si="19"/>
        <v>M1</v>
      </c>
      <c r="Y82" s="20" t="str">
        <f t="shared" si="20"/>
        <v>J</v>
      </c>
      <c r="Z82" s="20" t="str">
        <f t="shared" si="21"/>
        <v>J</v>
      </c>
      <c r="AA82" s="20" t="str">
        <f t="shared" si="22"/>
        <v>K</v>
      </c>
    </row>
    <row r="83" spans="10:27" ht="16.5">
      <c r="J83" s="29">
        <v>79</v>
      </c>
      <c r="K83" s="19" t="s">
        <v>43</v>
      </c>
      <c r="L83" s="19" t="s">
        <v>78</v>
      </c>
      <c r="M83" s="19" t="s">
        <v>76</v>
      </c>
      <c r="N83" s="19" t="s">
        <v>43</v>
      </c>
      <c r="O83" s="19" t="s">
        <v>42</v>
      </c>
      <c r="Q83" s="20">
        <f t="shared" si="13"/>
        <v>9</v>
      </c>
      <c r="R83" s="20">
        <f t="shared" si="14"/>
        <v>18</v>
      </c>
      <c r="S83" s="20">
        <f t="shared" si="15"/>
        <v>17</v>
      </c>
      <c r="T83" s="20">
        <f t="shared" si="16"/>
        <v>9</v>
      </c>
      <c r="U83" s="20">
        <f t="shared" si="17"/>
        <v>8</v>
      </c>
      <c r="W83" s="20" t="str">
        <f t="shared" si="18"/>
        <v>Q</v>
      </c>
      <c r="X83" s="20" t="str">
        <f t="shared" si="19"/>
        <v>JG</v>
      </c>
      <c r="Y83" s="20" t="str">
        <f t="shared" si="20"/>
        <v>QG</v>
      </c>
      <c r="Z83" s="20" t="str">
        <f t="shared" si="21"/>
        <v>Q</v>
      </c>
      <c r="AA83" s="20" t="str">
        <f t="shared" si="22"/>
        <v>K</v>
      </c>
    </row>
    <row r="84" spans="10:27" ht="16.5">
      <c r="J84" s="16">
        <v>80</v>
      </c>
      <c r="K84" s="19" t="s">
        <v>43</v>
      </c>
      <c r="L84" s="19" t="s">
        <v>142</v>
      </c>
      <c r="M84" s="19" t="s">
        <v>138</v>
      </c>
      <c r="N84" s="19" t="s">
        <v>137</v>
      </c>
      <c r="O84" s="19" t="s">
        <v>32</v>
      </c>
      <c r="Q84" s="20">
        <f t="shared" si="13"/>
        <v>9</v>
      </c>
      <c r="R84" s="20">
        <f t="shared" si="14"/>
        <v>5</v>
      </c>
      <c r="S84" s="20">
        <f t="shared" si="15"/>
        <v>8</v>
      </c>
      <c r="T84" s="20">
        <f t="shared" si="16"/>
        <v>7</v>
      </c>
      <c r="U84" s="20">
        <f t="shared" si="17"/>
        <v>5</v>
      </c>
      <c r="W84" s="20" t="str">
        <f t="shared" si="18"/>
        <v>Q</v>
      </c>
      <c r="X84" s="20" t="str">
        <f t="shared" si="19"/>
        <v>M3</v>
      </c>
      <c r="Y84" s="20" t="str">
        <f t="shared" si="20"/>
        <v>K</v>
      </c>
      <c r="Z84" s="20" t="str">
        <f t="shared" si="21"/>
        <v>A</v>
      </c>
      <c r="AA84" s="20" t="str">
        <f t="shared" si="22"/>
        <v>M3</v>
      </c>
    </row>
    <row r="85" spans="10:27" ht="16.5">
      <c r="J85" s="16">
        <v>81</v>
      </c>
      <c r="K85" s="19" t="s">
        <v>44</v>
      </c>
      <c r="L85" s="19" t="s">
        <v>142</v>
      </c>
      <c r="M85" s="19" t="s">
        <v>78</v>
      </c>
      <c r="N85" s="19" t="s">
        <v>44</v>
      </c>
      <c r="O85" s="19" t="s">
        <v>35</v>
      </c>
      <c r="Q85" s="20">
        <f t="shared" si="13"/>
        <v>10</v>
      </c>
      <c r="R85" s="20">
        <f t="shared" si="14"/>
        <v>5</v>
      </c>
      <c r="S85" s="20">
        <f t="shared" si="15"/>
        <v>18</v>
      </c>
      <c r="T85" s="20">
        <f t="shared" si="16"/>
        <v>10</v>
      </c>
      <c r="U85" s="20">
        <f t="shared" si="17"/>
        <v>3</v>
      </c>
      <c r="W85" s="20" t="str">
        <f t="shared" si="18"/>
        <v>J</v>
      </c>
      <c r="X85" s="20" t="str">
        <f t="shared" si="19"/>
        <v>M3</v>
      </c>
      <c r="Y85" s="20" t="str">
        <f t="shared" si="20"/>
        <v>JG</v>
      </c>
      <c r="Z85" s="20" t="str">
        <f t="shared" si="21"/>
        <v>J</v>
      </c>
      <c r="AA85" s="20" t="str">
        <f t="shared" si="22"/>
        <v>M1</v>
      </c>
    </row>
    <row r="86" spans="10:27" ht="16.5">
      <c r="J86" s="29">
        <v>82</v>
      </c>
      <c r="K86" s="19" t="s">
        <v>33</v>
      </c>
      <c r="L86" s="19" t="s">
        <v>212</v>
      </c>
      <c r="M86" s="19" t="s">
        <v>140</v>
      </c>
      <c r="N86" s="19" t="s">
        <v>33</v>
      </c>
      <c r="O86" s="19" t="s">
        <v>32</v>
      </c>
      <c r="Q86" s="20">
        <f t="shared" si="13"/>
        <v>6</v>
      </c>
      <c r="R86" s="20">
        <f t="shared" si="14"/>
        <v>3</v>
      </c>
      <c r="S86" s="20">
        <f t="shared" si="15"/>
        <v>10</v>
      </c>
      <c r="T86" s="20">
        <f t="shared" si="16"/>
        <v>6</v>
      </c>
      <c r="U86" s="20">
        <f t="shared" si="17"/>
        <v>5</v>
      </c>
      <c r="W86" s="20" t="str">
        <f t="shared" si="18"/>
        <v>M4</v>
      </c>
      <c r="X86" s="20" t="str">
        <f t="shared" si="19"/>
        <v>M1</v>
      </c>
      <c r="Y86" s="20" t="str">
        <f t="shared" si="20"/>
        <v>J</v>
      </c>
      <c r="Z86" s="20" t="str">
        <f t="shared" si="21"/>
        <v>M4</v>
      </c>
      <c r="AA86" s="20" t="str">
        <f t="shared" si="22"/>
        <v>M3</v>
      </c>
    </row>
    <row r="87" spans="10:27" ht="16.5">
      <c r="J87" s="29">
        <v>83</v>
      </c>
      <c r="K87" s="19" t="s">
        <v>41</v>
      </c>
      <c r="L87" s="19" t="s">
        <v>74</v>
      </c>
      <c r="M87" s="19" t="s">
        <v>71</v>
      </c>
      <c r="N87" s="19" t="s">
        <v>35</v>
      </c>
      <c r="O87" s="19" t="s">
        <v>44</v>
      </c>
      <c r="Q87" s="20">
        <f t="shared" si="13"/>
        <v>7</v>
      </c>
      <c r="R87" s="20">
        <f t="shared" si="14"/>
        <v>16</v>
      </c>
      <c r="S87" s="20">
        <f t="shared" si="15"/>
        <v>15</v>
      </c>
      <c r="T87" s="20">
        <f t="shared" si="16"/>
        <v>3</v>
      </c>
      <c r="U87" s="20">
        <f t="shared" si="17"/>
        <v>10</v>
      </c>
      <c r="W87" s="20" t="str">
        <f t="shared" si="18"/>
        <v>A</v>
      </c>
      <c r="X87" s="20" t="str">
        <f t="shared" si="19"/>
        <v>KG</v>
      </c>
      <c r="Y87" s="20" t="str">
        <f t="shared" si="20"/>
        <v>AG</v>
      </c>
      <c r="Z87" s="20" t="str">
        <f t="shared" si="21"/>
        <v>M1</v>
      </c>
      <c r="AA87" s="20" t="str">
        <f t="shared" si="22"/>
        <v>J</v>
      </c>
    </row>
    <row r="88" spans="10:27" ht="16.5">
      <c r="J88" s="29">
        <v>84</v>
      </c>
      <c r="K88" s="19" t="s">
        <v>43</v>
      </c>
      <c r="L88" s="19" t="s">
        <v>138</v>
      </c>
      <c r="M88" s="19" t="s">
        <v>76</v>
      </c>
      <c r="N88" s="19" t="s">
        <v>42</v>
      </c>
      <c r="O88" s="19" t="s">
        <v>41</v>
      </c>
      <c r="Q88" s="20">
        <f t="shared" si="13"/>
        <v>9</v>
      </c>
      <c r="R88" s="20">
        <f t="shared" si="14"/>
        <v>8</v>
      </c>
      <c r="S88" s="20">
        <f t="shared" si="15"/>
        <v>17</v>
      </c>
      <c r="T88" s="20">
        <f t="shared" si="16"/>
        <v>8</v>
      </c>
      <c r="U88" s="20">
        <f t="shared" si="17"/>
        <v>7</v>
      </c>
      <c r="W88" s="20" t="str">
        <f t="shared" si="18"/>
        <v>Q</v>
      </c>
      <c r="X88" s="20" t="str">
        <f t="shared" si="19"/>
        <v>K</v>
      </c>
      <c r="Y88" s="20" t="str">
        <f t="shared" si="20"/>
        <v>QG</v>
      </c>
      <c r="Z88" s="20" t="str">
        <f t="shared" si="21"/>
        <v>K</v>
      </c>
      <c r="AA88" s="20" t="str">
        <f t="shared" si="22"/>
        <v>A</v>
      </c>
    </row>
    <row r="89" spans="10:27" ht="16.5">
      <c r="J89" s="16">
        <v>85</v>
      </c>
      <c r="K89" s="19" t="s">
        <v>43</v>
      </c>
      <c r="L89" s="19" t="s">
        <v>76</v>
      </c>
      <c r="M89" s="19" t="s">
        <v>32</v>
      </c>
      <c r="N89" s="19" t="s">
        <v>73</v>
      </c>
      <c r="O89" s="19" t="s">
        <v>32</v>
      </c>
      <c r="Q89" s="20">
        <f t="shared" si="13"/>
        <v>9</v>
      </c>
      <c r="R89" s="20">
        <f t="shared" si="14"/>
        <v>17</v>
      </c>
      <c r="S89" s="20">
        <f t="shared" si="15"/>
        <v>5</v>
      </c>
      <c r="T89" s="20">
        <f t="shared" si="16"/>
        <v>16</v>
      </c>
      <c r="U89" s="20">
        <f t="shared" si="17"/>
        <v>5</v>
      </c>
      <c r="W89" s="20" t="str">
        <f t="shared" si="18"/>
        <v>Q</v>
      </c>
      <c r="X89" s="20" t="str">
        <f t="shared" si="19"/>
        <v>QG</v>
      </c>
      <c r="Y89" s="20" t="str">
        <f t="shared" si="20"/>
        <v>M3</v>
      </c>
      <c r="Z89" s="20" t="str">
        <f t="shared" si="21"/>
        <v>KG</v>
      </c>
      <c r="AA89" s="20" t="str">
        <f t="shared" si="22"/>
        <v>M3</v>
      </c>
    </row>
    <row r="90" spans="10:27" ht="16.5">
      <c r="J90" s="16">
        <v>86</v>
      </c>
      <c r="K90" s="19" t="s">
        <v>42</v>
      </c>
      <c r="L90" s="19" t="s">
        <v>139</v>
      </c>
      <c r="M90" s="19" t="s">
        <v>34</v>
      </c>
      <c r="N90" s="19" t="s">
        <v>36</v>
      </c>
      <c r="O90" s="19" t="s">
        <v>41</v>
      </c>
      <c r="Q90" s="20">
        <f t="shared" si="13"/>
        <v>8</v>
      </c>
      <c r="R90" s="20">
        <f t="shared" si="14"/>
        <v>9</v>
      </c>
      <c r="S90" s="20">
        <f t="shared" si="15"/>
        <v>2</v>
      </c>
      <c r="T90" s="20">
        <f t="shared" si="16"/>
        <v>4</v>
      </c>
      <c r="U90" s="20">
        <f t="shared" si="17"/>
        <v>7</v>
      </c>
      <c r="W90" s="20" t="str">
        <f t="shared" si="18"/>
        <v>K</v>
      </c>
      <c r="X90" s="20" t="str">
        <f t="shared" si="19"/>
        <v>Q</v>
      </c>
      <c r="Y90" s="20" t="str">
        <f t="shared" si="20"/>
        <v>Scatter</v>
      </c>
      <c r="Z90" s="20" t="str">
        <f t="shared" si="21"/>
        <v>M2</v>
      </c>
      <c r="AA90" s="20" t="str">
        <f t="shared" si="22"/>
        <v>A</v>
      </c>
    </row>
    <row r="91" spans="10:27" ht="16.5">
      <c r="J91" s="29">
        <v>87</v>
      </c>
      <c r="K91" s="19" t="s">
        <v>43</v>
      </c>
      <c r="L91" s="19" t="s">
        <v>78</v>
      </c>
      <c r="M91" s="19" t="s">
        <v>140</v>
      </c>
      <c r="N91" s="19" t="s">
        <v>41</v>
      </c>
      <c r="O91" s="19" t="s">
        <v>33</v>
      </c>
      <c r="Q91" s="20">
        <f t="shared" si="13"/>
        <v>9</v>
      </c>
      <c r="R91" s="20">
        <f t="shared" si="14"/>
        <v>18</v>
      </c>
      <c r="S91" s="20">
        <f t="shared" si="15"/>
        <v>10</v>
      </c>
      <c r="T91" s="20">
        <f t="shared" si="16"/>
        <v>7</v>
      </c>
      <c r="U91" s="20">
        <f t="shared" si="17"/>
        <v>6</v>
      </c>
      <c r="W91" s="20" t="str">
        <f t="shared" si="18"/>
        <v>Q</v>
      </c>
      <c r="X91" s="20" t="str">
        <f t="shared" si="19"/>
        <v>JG</v>
      </c>
      <c r="Y91" s="20" t="str">
        <f t="shared" si="20"/>
        <v>J</v>
      </c>
      <c r="Z91" s="20" t="str">
        <f t="shared" si="21"/>
        <v>A</v>
      </c>
      <c r="AA91" s="20" t="str">
        <f t="shared" si="22"/>
        <v>M4</v>
      </c>
    </row>
    <row r="92" spans="10:27" ht="16.5">
      <c r="J92" s="29">
        <v>88</v>
      </c>
      <c r="K92" s="19" t="s">
        <v>140</v>
      </c>
      <c r="L92" s="19" t="s">
        <v>33</v>
      </c>
      <c r="M92" s="19" t="s">
        <v>78</v>
      </c>
      <c r="N92" s="19" t="s">
        <v>42</v>
      </c>
      <c r="O92" s="19" t="s">
        <v>41</v>
      </c>
      <c r="Q92" s="20">
        <f t="shared" si="13"/>
        <v>10</v>
      </c>
      <c r="R92" s="20">
        <f t="shared" si="14"/>
        <v>6</v>
      </c>
      <c r="S92" s="20">
        <f t="shared" si="15"/>
        <v>18</v>
      </c>
      <c r="T92" s="20">
        <f t="shared" si="16"/>
        <v>8</v>
      </c>
      <c r="U92" s="20">
        <f t="shared" si="17"/>
        <v>7</v>
      </c>
      <c r="W92" s="20" t="str">
        <f t="shared" si="18"/>
        <v>J</v>
      </c>
      <c r="X92" s="20" t="str">
        <f t="shared" si="19"/>
        <v>M4</v>
      </c>
      <c r="Y92" s="20" t="str">
        <f t="shared" si="20"/>
        <v>JG</v>
      </c>
      <c r="Z92" s="20" t="str">
        <f t="shared" si="21"/>
        <v>K</v>
      </c>
      <c r="AA92" s="20" t="str">
        <f t="shared" si="22"/>
        <v>A</v>
      </c>
    </row>
    <row r="93" spans="10:27" ht="16.5">
      <c r="J93" s="29">
        <v>89</v>
      </c>
      <c r="K93" s="19" t="s">
        <v>41</v>
      </c>
      <c r="L93" s="19" t="s">
        <v>33</v>
      </c>
      <c r="M93" s="19" t="s">
        <v>141</v>
      </c>
      <c r="N93" s="19" t="s">
        <v>33</v>
      </c>
      <c r="O93" s="19" t="s">
        <v>44</v>
      </c>
      <c r="Q93" s="20">
        <f t="shared" si="13"/>
        <v>7</v>
      </c>
      <c r="R93" s="20">
        <f t="shared" si="14"/>
        <v>6</v>
      </c>
      <c r="S93" s="20">
        <f t="shared" si="15"/>
        <v>6</v>
      </c>
      <c r="T93" s="20">
        <f t="shared" si="16"/>
        <v>6</v>
      </c>
      <c r="U93" s="20">
        <f t="shared" si="17"/>
        <v>10</v>
      </c>
      <c r="W93" s="20" t="str">
        <f t="shared" si="18"/>
        <v>A</v>
      </c>
      <c r="X93" s="20" t="str">
        <f t="shared" si="19"/>
        <v>M4</v>
      </c>
      <c r="Y93" s="20" t="str">
        <f t="shared" si="20"/>
        <v>M4</v>
      </c>
      <c r="Z93" s="20" t="str">
        <f t="shared" si="21"/>
        <v>M4</v>
      </c>
      <c r="AA93" s="20" t="str">
        <f t="shared" si="22"/>
        <v>J</v>
      </c>
    </row>
    <row r="94" spans="10:27" ht="16.5">
      <c r="J94" s="16">
        <v>90</v>
      </c>
      <c r="K94" s="19" t="s">
        <v>43</v>
      </c>
      <c r="L94" s="19" t="s">
        <v>78</v>
      </c>
      <c r="M94" s="19" t="s">
        <v>70</v>
      </c>
      <c r="N94" s="19" t="s">
        <v>44</v>
      </c>
      <c r="O94" s="19" t="s">
        <v>44</v>
      </c>
      <c r="Q94" s="20">
        <f t="shared" si="13"/>
        <v>9</v>
      </c>
      <c r="R94" s="20">
        <f t="shared" si="14"/>
        <v>18</v>
      </c>
      <c r="S94" s="20">
        <f t="shared" si="15"/>
        <v>14</v>
      </c>
      <c r="T94" s="20">
        <f t="shared" si="16"/>
        <v>10</v>
      </c>
      <c r="U94" s="20">
        <f t="shared" si="17"/>
        <v>10</v>
      </c>
      <c r="W94" s="20" t="str">
        <f t="shared" si="18"/>
        <v>Q</v>
      </c>
      <c r="X94" s="20" t="str">
        <f t="shared" si="19"/>
        <v>JG</v>
      </c>
      <c r="Y94" s="20" t="str">
        <f t="shared" si="20"/>
        <v>M4G</v>
      </c>
      <c r="Z94" s="20" t="str">
        <f t="shared" si="21"/>
        <v>J</v>
      </c>
      <c r="AA94" s="20" t="str">
        <f t="shared" si="22"/>
        <v>J</v>
      </c>
    </row>
    <row r="95" spans="10:27" ht="16.5">
      <c r="J95" s="16">
        <v>91</v>
      </c>
      <c r="K95" s="19" t="s">
        <v>33</v>
      </c>
      <c r="L95" s="19" t="s">
        <v>139</v>
      </c>
      <c r="M95" s="19" t="s">
        <v>140</v>
      </c>
      <c r="N95" s="19" t="s">
        <v>33</v>
      </c>
      <c r="O95" s="19" t="s">
        <v>44</v>
      </c>
      <c r="Q95" s="20">
        <f t="shared" si="13"/>
        <v>6</v>
      </c>
      <c r="R95" s="20">
        <f t="shared" si="14"/>
        <v>9</v>
      </c>
      <c r="S95" s="20">
        <f t="shared" si="15"/>
        <v>10</v>
      </c>
      <c r="T95" s="20">
        <f t="shared" si="16"/>
        <v>6</v>
      </c>
      <c r="U95" s="20">
        <f t="shared" si="17"/>
        <v>10</v>
      </c>
      <c r="W95" s="20" t="str">
        <f t="shared" si="18"/>
        <v>M4</v>
      </c>
      <c r="X95" s="20" t="str">
        <f t="shared" si="19"/>
        <v>Q</v>
      </c>
      <c r="Y95" s="20" t="str">
        <f t="shared" si="20"/>
        <v>J</v>
      </c>
      <c r="Z95" s="20" t="str">
        <f t="shared" si="21"/>
        <v>M4</v>
      </c>
      <c r="AA95" s="20" t="str">
        <f t="shared" si="22"/>
        <v>J</v>
      </c>
    </row>
    <row r="96" spans="10:27" ht="16.5">
      <c r="J96" s="29">
        <v>92</v>
      </c>
      <c r="K96" s="19" t="s">
        <v>33</v>
      </c>
      <c r="L96" s="19" t="s">
        <v>41</v>
      </c>
      <c r="M96" s="19" t="s">
        <v>43</v>
      </c>
      <c r="N96" s="19" t="s">
        <v>42</v>
      </c>
      <c r="O96" s="19" t="s">
        <v>41</v>
      </c>
      <c r="Q96" s="20">
        <f t="shared" si="13"/>
        <v>6</v>
      </c>
      <c r="R96" s="20">
        <f t="shared" si="14"/>
        <v>7</v>
      </c>
      <c r="S96" s="20">
        <f t="shared" si="15"/>
        <v>9</v>
      </c>
      <c r="T96" s="20">
        <f t="shared" si="16"/>
        <v>8</v>
      </c>
      <c r="U96" s="20">
        <f t="shared" si="17"/>
        <v>7</v>
      </c>
      <c r="W96" s="20" t="str">
        <f t="shared" si="18"/>
        <v>M4</v>
      </c>
      <c r="X96" s="20" t="str">
        <f t="shared" si="19"/>
        <v>A</v>
      </c>
      <c r="Y96" s="20" t="str">
        <f t="shared" si="20"/>
        <v>Q</v>
      </c>
      <c r="Z96" s="20" t="str">
        <f t="shared" si="21"/>
        <v>K</v>
      </c>
      <c r="AA96" s="20" t="str">
        <f t="shared" si="22"/>
        <v>A</v>
      </c>
    </row>
    <row r="97" spans="10:27" ht="16.5">
      <c r="J97" s="29">
        <v>93</v>
      </c>
      <c r="K97" s="19" t="s">
        <v>42</v>
      </c>
      <c r="L97" s="19" t="s">
        <v>34</v>
      </c>
      <c r="M97" s="19" t="s">
        <v>35</v>
      </c>
      <c r="N97" s="19" t="s">
        <v>70</v>
      </c>
      <c r="O97" s="19" t="s">
        <v>43</v>
      </c>
      <c r="Q97" s="20">
        <f t="shared" si="13"/>
        <v>8</v>
      </c>
      <c r="R97" s="20">
        <f t="shared" si="14"/>
        <v>2</v>
      </c>
      <c r="S97" s="20">
        <f t="shared" si="15"/>
        <v>3</v>
      </c>
      <c r="T97" s="20">
        <f t="shared" si="16"/>
        <v>14</v>
      </c>
      <c r="U97" s="20">
        <f t="shared" si="17"/>
        <v>9</v>
      </c>
      <c r="W97" s="20" t="str">
        <f t="shared" si="18"/>
        <v>K</v>
      </c>
      <c r="X97" s="20" t="str">
        <f t="shared" si="19"/>
        <v>Scatter</v>
      </c>
      <c r="Y97" s="20" t="str">
        <f t="shared" si="20"/>
        <v>M1</v>
      </c>
      <c r="Z97" s="20" t="str">
        <f t="shared" si="21"/>
        <v>M4G</v>
      </c>
      <c r="AA97" s="20" t="str">
        <f t="shared" si="22"/>
        <v>Q</v>
      </c>
    </row>
    <row r="98" spans="10:27" ht="16.5">
      <c r="J98" s="29">
        <v>94</v>
      </c>
      <c r="K98" s="19" t="s">
        <v>44</v>
      </c>
      <c r="L98" s="19" t="s">
        <v>137</v>
      </c>
      <c r="M98" s="19" t="s">
        <v>141</v>
      </c>
      <c r="N98" s="19" t="s">
        <v>43</v>
      </c>
      <c r="O98" s="19" t="s">
        <v>44</v>
      </c>
      <c r="Q98" s="20">
        <f t="shared" si="13"/>
        <v>10</v>
      </c>
      <c r="R98" s="20">
        <f t="shared" si="14"/>
        <v>7</v>
      </c>
      <c r="S98" s="20">
        <f t="shared" si="15"/>
        <v>6</v>
      </c>
      <c r="T98" s="20">
        <f t="shared" si="16"/>
        <v>9</v>
      </c>
      <c r="U98" s="20">
        <f t="shared" si="17"/>
        <v>10</v>
      </c>
      <c r="W98" s="20" t="str">
        <f t="shared" si="18"/>
        <v>J</v>
      </c>
      <c r="X98" s="20" t="str">
        <f t="shared" si="19"/>
        <v>A</v>
      </c>
      <c r="Y98" s="20" t="str">
        <f t="shared" si="20"/>
        <v>M4</v>
      </c>
      <c r="Z98" s="20" t="str">
        <f t="shared" si="21"/>
        <v>Q</v>
      </c>
      <c r="AA98" s="20" t="str">
        <f t="shared" si="22"/>
        <v>J</v>
      </c>
    </row>
    <row r="99" spans="10:27" ht="16.5">
      <c r="J99" s="16">
        <v>95</v>
      </c>
      <c r="K99" s="19" t="s">
        <v>43</v>
      </c>
      <c r="L99" s="19" t="s">
        <v>142</v>
      </c>
      <c r="M99" s="19" t="s">
        <v>141</v>
      </c>
      <c r="N99" s="19" t="s">
        <v>33</v>
      </c>
      <c r="O99" s="19" t="s">
        <v>42</v>
      </c>
      <c r="Q99" s="20">
        <f t="shared" si="13"/>
        <v>9</v>
      </c>
      <c r="R99" s="20">
        <f t="shared" si="14"/>
        <v>5</v>
      </c>
      <c r="S99" s="20">
        <f t="shared" si="15"/>
        <v>6</v>
      </c>
      <c r="T99" s="20">
        <f t="shared" si="16"/>
        <v>6</v>
      </c>
      <c r="U99" s="20">
        <f t="shared" si="17"/>
        <v>8</v>
      </c>
      <c r="W99" s="20" t="str">
        <f t="shared" si="18"/>
        <v>Q</v>
      </c>
      <c r="X99" s="20" t="str">
        <f t="shared" si="19"/>
        <v>M3</v>
      </c>
      <c r="Y99" s="20" t="str">
        <f t="shared" si="20"/>
        <v>M4</v>
      </c>
      <c r="Z99" s="20" t="str">
        <f t="shared" si="21"/>
        <v>M4</v>
      </c>
      <c r="AA99" s="20" t="str">
        <f t="shared" si="22"/>
        <v>K</v>
      </c>
    </row>
    <row r="100" spans="10:27" ht="16.5">
      <c r="J100" s="16">
        <v>96</v>
      </c>
      <c r="K100" s="19" t="s">
        <v>141</v>
      </c>
      <c r="L100" s="19" t="s">
        <v>140</v>
      </c>
      <c r="M100" s="19" t="s">
        <v>35</v>
      </c>
      <c r="N100" s="19" t="s">
        <v>34</v>
      </c>
      <c r="O100" s="19" t="s">
        <v>42</v>
      </c>
      <c r="Q100" s="20">
        <f t="shared" si="13"/>
        <v>6</v>
      </c>
      <c r="R100" s="20">
        <f t="shared" si="14"/>
        <v>10</v>
      </c>
      <c r="S100" s="20">
        <f t="shared" si="15"/>
        <v>3</v>
      </c>
      <c r="T100" s="20">
        <f t="shared" si="16"/>
        <v>2</v>
      </c>
      <c r="U100" s="20">
        <f t="shared" si="17"/>
        <v>8</v>
      </c>
      <c r="W100" s="20" t="str">
        <f t="shared" si="18"/>
        <v>M4</v>
      </c>
      <c r="X100" s="20" t="str">
        <f t="shared" si="19"/>
        <v>J</v>
      </c>
      <c r="Y100" s="20" t="str">
        <f t="shared" si="20"/>
        <v>M1</v>
      </c>
      <c r="Z100" s="20" t="str">
        <f t="shared" si="21"/>
        <v>Scatter</v>
      </c>
      <c r="AA100" s="20" t="str">
        <f t="shared" si="22"/>
        <v>K</v>
      </c>
    </row>
    <row r="101" spans="10:27" ht="16.5">
      <c r="J101" s="29">
        <v>97</v>
      </c>
      <c r="K101" s="19" t="s">
        <v>140</v>
      </c>
      <c r="L101" s="19" t="s">
        <v>34</v>
      </c>
      <c r="M101" s="19" t="s">
        <v>140</v>
      </c>
      <c r="N101" s="19" t="s">
        <v>44</v>
      </c>
      <c r="O101" s="19" t="s">
        <v>41</v>
      </c>
      <c r="Q101" s="20">
        <f t="shared" si="13"/>
        <v>10</v>
      </c>
      <c r="R101" s="20">
        <f t="shared" si="14"/>
        <v>2</v>
      </c>
      <c r="S101" s="20">
        <f t="shared" si="15"/>
        <v>10</v>
      </c>
      <c r="T101" s="20">
        <f t="shared" si="16"/>
        <v>10</v>
      </c>
      <c r="U101" s="20">
        <f t="shared" si="17"/>
        <v>7</v>
      </c>
      <c r="W101" s="20" t="str">
        <f t="shared" si="18"/>
        <v>J</v>
      </c>
      <c r="X101" s="20" t="str">
        <f t="shared" si="19"/>
        <v>Scatter</v>
      </c>
      <c r="Y101" s="20" t="str">
        <f t="shared" si="20"/>
        <v>J</v>
      </c>
      <c r="Z101" s="20" t="str">
        <f t="shared" si="21"/>
        <v>J</v>
      </c>
      <c r="AA101" s="20" t="str">
        <f t="shared" si="22"/>
        <v>A</v>
      </c>
    </row>
    <row r="102" spans="10:27" ht="16.5">
      <c r="J102" s="29">
        <v>98</v>
      </c>
      <c r="K102" s="19" t="s">
        <v>35</v>
      </c>
      <c r="L102" s="19" t="s">
        <v>42</v>
      </c>
      <c r="M102" s="19" t="s">
        <v>72</v>
      </c>
      <c r="N102" s="19" t="s">
        <v>137</v>
      </c>
      <c r="O102" s="19" t="s">
        <v>33</v>
      </c>
      <c r="Q102" s="20">
        <f t="shared" si="13"/>
        <v>3</v>
      </c>
      <c r="R102" s="20">
        <f t="shared" si="14"/>
        <v>8</v>
      </c>
      <c r="S102" s="20">
        <f t="shared" si="15"/>
        <v>15</v>
      </c>
      <c r="T102" s="20">
        <f t="shared" si="16"/>
        <v>7</v>
      </c>
      <c r="U102" s="20">
        <f t="shared" si="17"/>
        <v>6</v>
      </c>
      <c r="W102" s="20" t="str">
        <f t="shared" si="18"/>
        <v>M1</v>
      </c>
      <c r="X102" s="20" t="str">
        <f t="shared" si="19"/>
        <v>K</v>
      </c>
      <c r="Y102" s="20" t="str">
        <f t="shared" si="20"/>
        <v>AG</v>
      </c>
      <c r="Z102" s="20" t="str">
        <f t="shared" si="21"/>
        <v>A</v>
      </c>
      <c r="AA102" s="20" t="str">
        <f t="shared" si="22"/>
        <v>M4</v>
      </c>
    </row>
    <row r="103" spans="10:27" ht="16.5">
      <c r="J103" s="29">
        <v>99</v>
      </c>
      <c r="K103" s="19" t="s">
        <v>42</v>
      </c>
      <c r="L103" s="19" t="s">
        <v>41</v>
      </c>
      <c r="M103" s="19" t="s">
        <v>140</v>
      </c>
      <c r="N103" s="19" t="s">
        <v>33</v>
      </c>
      <c r="O103" s="19" t="s">
        <v>42</v>
      </c>
      <c r="Q103" s="20">
        <f t="shared" si="13"/>
        <v>8</v>
      </c>
      <c r="R103" s="20">
        <f t="shared" si="14"/>
        <v>7</v>
      </c>
      <c r="S103" s="20">
        <f t="shared" si="15"/>
        <v>10</v>
      </c>
      <c r="T103" s="20">
        <f t="shared" si="16"/>
        <v>6</v>
      </c>
      <c r="U103" s="20">
        <f t="shared" si="17"/>
        <v>8</v>
      </c>
      <c r="W103" s="20" t="str">
        <f t="shared" si="18"/>
        <v>K</v>
      </c>
      <c r="X103" s="20" t="str">
        <f t="shared" si="19"/>
        <v>A</v>
      </c>
      <c r="Y103" s="20" t="str">
        <f t="shared" si="20"/>
        <v>J</v>
      </c>
      <c r="Z103" s="20" t="str">
        <f t="shared" si="21"/>
        <v>M4</v>
      </c>
      <c r="AA103" s="20" t="str">
        <f t="shared" si="22"/>
        <v>K</v>
      </c>
    </row>
    <row r="104" spans="10:27" ht="16.5">
      <c r="J104" s="16">
        <v>100</v>
      </c>
      <c r="K104" s="19" t="s">
        <v>33</v>
      </c>
      <c r="L104" s="19" t="s">
        <v>74</v>
      </c>
      <c r="M104" s="19" t="s">
        <v>43</v>
      </c>
      <c r="N104" s="19" t="s">
        <v>33</v>
      </c>
      <c r="O104" s="19" t="s">
        <v>41</v>
      </c>
      <c r="Q104" s="20">
        <f t="shared" si="13"/>
        <v>6</v>
      </c>
      <c r="R104" s="20">
        <f t="shared" si="14"/>
        <v>16</v>
      </c>
      <c r="S104" s="20">
        <f t="shared" si="15"/>
        <v>9</v>
      </c>
      <c r="T104" s="20">
        <f t="shared" si="16"/>
        <v>6</v>
      </c>
      <c r="U104" s="20">
        <f t="shared" si="17"/>
        <v>7</v>
      </c>
      <c r="W104" s="20" t="str">
        <f t="shared" si="18"/>
        <v>M4</v>
      </c>
      <c r="X104" s="20" t="str">
        <f t="shared" si="19"/>
        <v>KG</v>
      </c>
      <c r="Y104" s="20" t="str">
        <f t="shared" si="20"/>
        <v>Q</v>
      </c>
      <c r="Z104" s="20" t="str">
        <f t="shared" si="21"/>
        <v>M4</v>
      </c>
      <c r="AA104" s="20" t="str">
        <f t="shared" si="22"/>
        <v>A</v>
      </c>
    </row>
    <row r="105" spans="10:27" ht="16.5">
      <c r="J105" s="16">
        <v>101</v>
      </c>
      <c r="K105" s="19" t="s">
        <v>35</v>
      </c>
      <c r="L105" s="19" t="s">
        <v>139</v>
      </c>
      <c r="M105" s="19" t="s">
        <v>41</v>
      </c>
      <c r="N105" s="19" t="s">
        <v>35</v>
      </c>
      <c r="O105" s="19" t="s">
        <v>35</v>
      </c>
      <c r="Q105" s="20">
        <f t="shared" si="13"/>
        <v>3</v>
      </c>
      <c r="R105" s="20">
        <f t="shared" si="14"/>
        <v>9</v>
      </c>
      <c r="S105" s="20">
        <f t="shared" si="15"/>
        <v>7</v>
      </c>
      <c r="T105" s="20">
        <f t="shared" si="16"/>
        <v>3</v>
      </c>
      <c r="U105" s="20">
        <f t="shared" si="17"/>
        <v>3</v>
      </c>
      <c r="W105" s="20" t="str">
        <f t="shared" si="18"/>
        <v>M1</v>
      </c>
      <c r="X105" s="20" t="str">
        <f t="shared" si="19"/>
        <v>Q</v>
      </c>
      <c r="Y105" s="20" t="str">
        <f t="shared" si="20"/>
        <v>A</v>
      </c>
      <c r="Z105" s="20" t="str">
        <f t="shared" si="21"/>
        <v>M1</v>
      </c>
      <c r="AA105" s="20" t="str">
        <f t="shared" si="22"/>
        <v>M1</v>
      </c>
    </row>
    <row r="106" spans="10:27" ht="16.5">
      <c r="J106" s="29">
        <v>102</v>
      </c>
      <c r="K106" s="19" t="s">
        <v>137</v>
      </c>
      <c r="L106" s="19" t="s">
        <v>42</v>
      </c>
      <c r="M106" s="19" t="s">
        <v>141</v>
      </c>
      <c r="N106" s="19" t="s">
        <v>32</v>
      </c>
      <c r="O106" s="19" t="s">
        <v>32</v>
      </c>
      <c r="Q106" s="20">
        <f t="shared" si="13"/>
        <v>7</v>
      </c>
      <c r="R106" s="20">
        <f t="shared" si="14"/>
        <v>8</v>
      </c>
      <c r="S106" s="20">
        <f t="shared" si="15"/>
        <v>6</v>
      </c>
      <c r="T106" s="20">
        <f t="shared" si="16"/>
        <v>5</v>
      </c>
      <c r="U106" s="20">
        <f t="shared" si="17"/>
        <v>5</v>
      </c>
      <c r="W106" s="20" t="str">
        <f t="shared" si="18"/>
        <v>A</v>
      </c>
      <c r="X106" s="20" t="str">
        <f t="shared" si="19"/>
        <v>K</v>
      </c>
      <c r="Y106" s="20" t="str">
        <f t="shared" si="20"/>
        <v>M4</v>
      </c>
      <c r="Z106" s="20" t="str">
        <f t="shared" si="21"/>
        <v>M3</v>
      </c>
      <c r="AA106" s="20" t="str">
        <f t="shared" si="22"/>
        <v>M3</v>
      </c>
    </row>
    <row r="107" spans="10:27" ht="16.5">
      <c r="J107" s="29">
        <v>103</v>
      </c>
      <c r="K107" s="19" t="s">
        <v>139</v>
      </c>
      <c r="L107" s="19" t="s">
        <v>41</v>
      </c>
      <c r="M107" s="19" t="s">
        <v>41</v>
      </c>
      <c r="N107" s="19" t="s">
        <v>36</v>
      </c>
      <c r="O107" s="19" t="s">
        <v>44</v>
      </c>
      <c r="Q107" s="20">
        <f t="shared" si="13"/>
        <v>9</v>
      </c>
      <c r="R107" s="20">
        <f t="shared" si="14"/>
        <v>7</v>
      </c>
      <c r="S107" s="20">
        <f t="shared" si="15"/>
        <v>7</v>
      </c>
      <c r="T107" s="20">
        <f t="shared" si="16"/>
        <v>4</v>
      </c>
      <c r="U107" s="20">
        <f t="shared" si="17"/>
        <v>10</v>
      </c>
      <c r="W107" s="20" t="str">
        <f t="shared" si="18"/>
        <v>Q</v>
      </c>
      <c r="X107" s="20" t="str">
        <f t="shared" si="19"/>
        <v>A</v>
      </c>
      <c r="Y107" s="20" t="str">
        <f t="shared" si="20"/>
        <v>A</v>
      </c>
      <c r="Z107" s="20" t="str">
        <f t="shared" si="21"/>
        <v>M2</v>
      </c>
      <c r="AA107" s="20" t="str">
        <f t="shared" si="22"/>
        <v>J</v>
      </c>
    </row>
    <row r="108" spans="10:27" ht="16.5">
      <c r="J108" s="29">
        <v>104</v>
      </c>
      <c r="K108" s="19" t="s">
        <v>138</v>
      </c>
      <c r="L108" s="19" t="s">
        <v>68</v>
      </c>
      <c r="M108" s="19" t="s">
        <v>138</v>
      </c>
      <c r="N108" s="19" t="s">
        <v>33</v>
      </c>
      <c r="O108" s="19" t="s">
        <v>43</v>
      </c>
      <c r="Q108" s="20">
        <f t="shared" si="13"/>
        <v>8</v>
      </c>
      <c r="R108" s="20">
        <f t="shared" si="14"/>
        <v>13</v>
      </c>
      <c r="S108" s="20">
        <f t="shared" si="15"/>
        <v>8</v>
      </c>
      <c r="T108" s="20">
        <f t="shared" si="16"/>
        <v>6</v>
      </c>
      <c r="U108" s="20">
        <f t="shared" si="17"/>
        <v>9</v>
      </c>
      <c r="W108" s="20" t="str">
        <f t="shared" si="18"/>
        <v>K</v>
      </c>
      <c r="X108" s="20" t="str">
        <f t="shared" si="19"/>
        <v>M3G</v>
      </c>
      <c r="Y108" s="20" t="str">
        <f t="shared" si="20"/>
        <v>K</v>
      </c>
      <c r="Z108" s="20" t="str">
        <f t="shared" si="21"/>
        <v>M4</v>
      </c>
      <c r="AA108" s="20" t="str">
        <f t="shared" si="22"/>
        <v>Q</v>
      </c>
    </row>
    <row r="109" spans="10:27" ht="16.5">
      <c r="J109" s="16">
        <v>105</v>
      </c>
      <c r="K109" s="19" t="s">
        <v>41</v>
      </c>
      <c r="L109" s="19" t="s">
        <v>44</v>
      </c>
      <c r="M109" s="19" t="s">
        <v>74</v>
      </c>
      <c r="N109" s="19" t="s">
        <v>44</v>
      </c>
      <c r="O109" s="19" t="s">
        <v>36</v>
      </c>
      <c r="Q109" s="20">
        <f t="shared" si="13"/>
        <v>7</v>
      </c>
      <c r="R109" s="20">
        <f t="shared" si="14"/>
        <v>10</v>
      </c>
      <c r="S109" s="20">
        <f t="shared" si="15"/>
        <v>16</v>
      </c>
      <c r="T109" s="20">
        <f t="shared" si="16"/>
        <v>10</v>
      </c>
      <c r="U109" s="20">
        <f t="shared" si="17"/>
        <v>4</v>
      </c>
      <c r="W109" s="20" t="str">
        <f t="shared" si="18"/>
        <v>A</v>
      </c>
      <c r="X109" s="20" t="str">
        <f t="shared" si="19"/>
        <v>J</v>
      </c>
      <c r="Y109" s="20" t="str">
        <f t="shared" si="20"/>
        <v>KG</v>
      </c>
      <c r="Z109" s="20" t="str">
        <f t="shared" si="21"/>
        <v>J</v>
      </c>
      <c r="AA109" s="20" t="str">
        <f t="shared" si="22"/>
        <v>M2</v>
      </c>
    </row>
    <row r="110" spans="10:27" ht="16.5">
      <c r="J110" s="16">
        <v>106</v>
      </c>
      <c r="K110" s="19" t="s">
        <v>41</v>
      </c>
      <c r="L110" s="19" t="s">
        <v>78</v>
      </c>
      <c r="M110" s="19" t="s">
        <v>140</v>
      </c>
      <c r="N110" s="19" t="s">
        <v>35</v>
      </c>
      <c r="O110" s="19" t="s">
        <v>44</v>
      </c>
      <c r="Q110" s="20">
        <f t="shared" si="13"/>
        <v>7</v>
      </c>
      <c r="R110" s="20">
        <f t="shared" si="14"/>
        <v>18</v>
      </c>
      <c r="S110" s="20">
        <f t="shared" si="15"/>
        <v>10</v>
      </c>
      <c r="T110" s="20">
        <f t="shared" si="16"/>
        <v>3</v>
      </c>
      <c r="U110" s="20">
        <f t="shared" si="17"/>
        <v>10</v>
      </c>
      <c r="W110" s="20" t="str">
        <f t="shared" si="18"/>
        <v>A</v>
      </c>
      <c r="X110" s="20" t="str">
        <f t="shared" si="19"/>
        <v>JG</v>
      </c>
      <c r="Y110" s="20" t="str">
        <f t="shared" si="20"/>
        <v>J</v>
      </c>
      <c r="Z110" s="20" t="str">
        <f t="shared" si="21"/>
        <v>M1</v>
      </c>
      <c r="AA110" s="20" t="str">
        <f t="shared" si="22"/>
        <v>J</v>
      </c>
    </row>
    <row r="111" spans="10:27" ht="16.5">
      <c r="J111" s="29">
        <v>107</v>
      </c>
      <c r="K111" s="19" t="s">
        <v>43</v>
      </c>
      <c r="L111" s="19" t="s">
        <v>142</v>
      </c>
      <c r="M111" s="19" t="s">
        <v>43</v>
      </c>
      <c r="N111" s="19" t="s">
        <v>33</v>
      </c>
      <c r="O111" s="19" t="s">
        <v>42</v>
      </c>
      <c r="Q111" s="20">
        <f t="shared" si="13"/>
        <v>9</v>
      </c>
      <c r="R111" s="20">
        <f t="shared" si="14"/>
        <v>5</v>
      </c>
      <c r="S111" s="20">
        <f t="shared" si="15"/>
        <v>9</v>
      </c>
      <c r="T111" s="20">
        <f t="shared" si="16"/>
        <v>6</v>
      </c>
      <c r="U111" s="20">
        <f t="shared" si="17"/>
        <v>8</v>
      </c>
      <c r="W111" s="20" t="str">
        <f t="shared" si="18"/>
        <v>Q</v>
      </c>
      <c r="X111" s="20" t="str">
        <f t="shared" si="19"/>
        <v>M3</v>
      </c>
      <c r="Y111" s="20" t="str">
        <f t="shared" si="20"/>
        <v>Q</v>
      </c>
      <c r="Z111" s="20" t="str">
        <f t="shared" si="21"/>
        <v>M4</v>
      </c>
      <c r="AA111" s="20" t="str">
        <f t="shared" si="22"/>
        <v>K</v>
      </c>
    </row>
    <row r="112" spans="10:27" ht="16.5">
      <c r="J112" s="29">
        <v>108</v>
      </c>
      <c r="K112" s="19" t="s">
        <v>44</v>
      </c>
      <c r="L112" s="19" t="s">
        <v>34</v>
      </c>
      <c r="M112" s="19" t="s">
        <v>35</v>
      </c>
      <c r="N112" s="19" t="s">
        <v>36</v>
      </c>
      <c r="O112" s="19" t="s">
        <v>34</v>
      </c>
      <c r="Q112" s="20">
        <f t="shared" si="13"/>
        <v>10</v>
      </c>
      <c r="R112" s="20">
        <f t="shared" si="14"/>
        <v>2</v>
      </c>
      <c r="S112" s="20">
        <f t="shared" si="15"/>
        <v>3</v>
      </c>
      <c r="T112" s="20">
        <f t="shared" si="16"/>
        <v>4</v>
      </c>
      <c r="U112" s="20">
        <f t="shared" si="17"/>
        <v>2</v>
      </c>
      <c r="W112" s="20" t="str">
        <f t="shared" si="18"/>
        <v>J</v>
      </c>
      <c r="X112" s="20" t="str">
        <f t="shared" si="19"/>
        <v>Scatter</v>
      </c>
      <c r="Y112" s="20" t="str">
        <f t="shared" si="20"/>
        <v>M1</v>
      </c>
      <c r="Z112" s="20" t="str">
        <f t="shared" si="21"/>
        <v>M2</v>
      </c>
      <c r="AA112" s="20" t="str">
        <f t="shared" si="22"/>
        <v>Scatter</v>
      </c>
    </row>
    <row r="113" spans="10:27" ht="16.5">
      <c r="J113" s="29">
        <v>109</v>
      </c>
      <c r="K113" s="19" t="s">
        <v>36</v>
      </c>
      <c r="L113" s="19" t="s">
        <v>138</v>
      </c>
      <c r="M113" s="19" t="s">
        <v>35</v>
      </c>
      <c r="N113" s="19" t="s">
        <v>34</v>
      </c>
      <c r="O113" s="19" t="s">
        <v>42</v>
      </c>
      <c r="Q113" s="20">
        <f t="shared" si="13"/>
        <v>4</v>
      </c>
      <c r="R113" s="20">
        <f t="shared" si="14"/>
        <v>8</v>
      </c>
      <c r="S113" s="20">
        <f t="shared" si="15"/>
        <v>3</v>
      </c>
      <c r="T113" s="20">
        <f t="shared" si="16"/>
        <v>2</v>
      </c>
      <c r="U113" s="20">
        <f t="shared" si="17"/>
        <v>8</v>
      </c>
      <c r="W113" s="20" t="str">
        <f t="shared" si="18"/>
        <v>M2</v>
      </c>
      <c r="X113" s="20" t="str">
        <f t="shared" si="19"/>
        <v>K</v>
      </c>
      <c r="Y113" s="20" t="str">
        <f t="shared" si="20"/>
        <v>M1</v>
      </c>
      <c r="Z113" s="20" t="str">
        <f t="shared" si="21"/>
        <v>Scatter</v>
      </c>
      <c r="AA113" s="20" t="str">
        <f t="shared" si="22"/>
        <v>K</v>
      </c>
    </row>
    <row r="114" spans="10:27" ht="16.5">
      <c r="J114" s="16">
        <v>110</v>
      </c>
      <c r="K114" s="19" t="s">
        <v>36</v>
      </c>
      <c r="L114" s="19" t="s">
        <v>140</v>
      </c>
      <c r="M114" s="19" t="s">
        <v>32</v>
      </c>
      <c r="N114" s="19" t="s">
        <v>33</v>
      </c>
      <c r="O114" s="19" t="s">
        <v>42</v>
      </c>
      <c r="Q114" s="20">
        <f t="shared" si="13"/>
        <v>4</v>
      </c>
      <c r="R114" s="20">
        <f t="shared" si="14"/>
        <v>10</v>
      </c>
      <c r="S114" s="20">
        <f t="shared" si="15"/>
        <v>5</v>
      </c>
      <c r="T114" s="20">
        <f t="shared" si="16"/>
        <v>6</v>
      </c>
      <c r="U114" s="20">
        <f t="shared" si="17"/>
        <v>8</v>
      </c>
      <c r="W114" s="20" t="str">
        <f t="shared" si="18"/>
        <v>M2</v>
      </c>
      <c r="X114" s="20" t="str">
        <f t="shared" si="19"/>
        <v>J</v>
      </c>
      <c r="Y114" s="20" t="str">
        <f t="shared" si="20"/>
        <v>M3</v>
      </c>
      <c r="Z114" s="20" t="str">
        <f t="shared" si="21"/>
        <v>M4</v>
      </c>
      <c r="AA114" s="20" t="str">
        <f t="shared" si="22"/>
        <v>K</v>
      </c>
    </row>
    <row r="115" spans="10:27" ht="16.5">
      <c r="J115" s="16">
        <v>111</v>
      </c>
      <c r="K115" s="19" t="s">
        <v>32</v>
      </c>
      <c r="L115" s="19" t="s">
        <v>33</v>
      </c>
      <c r="M115" s="19" t="s">
        <v>143</v>
      </c>
      <c r="N115" s="19" t="s">
        <v>35</v>
      </c>
      <c r="O115" s="19" t="s">
        <v>33</v>
      </c>
      <c r="Q115" s="20">
        <f t="shared" si="13"/>
        <v>5</v>
      </c>
      <c r="R115" s="20">
        <f t="shared" si="14"/>
        <v>6</v>
      </c>
      <c r="S115" s="20">
        <f t="shared" si="15"/>
        <v>4</v>
      </c>
      <c r="T115" s="20">
        <f t="shared" si="16"/>
        <v>3</v>
      </c>
      <c r="U115" s="20">
        <f t="shared" si="17"/>
        <v>6</v>
      </c>
      <c r="W115" s="20" t="str">
        <f t="shared" si="18"/>
        <v>M3</v>
      </c>
      <c r="X115" s="20" t="str">
        <f t="shared" si="19"/>
        <v>M4</v>
      </c>
      <c r="Y115" s="20" t="str">
        <f t="shared" si="20"/>
        <v>M2</v>
      </c>
      <c r="Z115" s="20" t="str">
        <f t="shared" si="21"/>
        <v>M1</v>
      </c>
      <c r="AA115" s="20" t="str">
        <f t="shared" si="22"/>
        <v>M4</v>
      </c>
    </row>
    <row r="116" spans="10:27" ht="16.5">
      <c r="J116" s="29">
        <v>112</v>
      </c>
      <c r="K116" s="19" t="s">
        <v>42</v>
      </c>
      <c r="L116" s="19" t="s">
        <v>70</v>
      </c>
      <c r="M116" s="19" t="s">
        <v>139</v>
      </c>
      <c r="N116" s="19" t="s">
        <v>43</v>
      </c>
      <c r="O116" s="19" t="s">
        <v>36</v>
      </c>
      <c r="Q116" s="20">
        <f t="shared" si="13"/>
        <v>8</v>
      </c>
      <c r="R116" s="20">
        <f t="shared" si="14"/>
        <v>14</v>
      </c>
      <c r="S116" s="20">
        <f t="shared" si="15"/>
        <v>9</v>
      </c>
      <c r="T116" s="20">
        <f t="shared" si="16"/>
        <v>9</v>
      </c>
      <c r="U116" s="20">
        <f t="shared" si="17"/>
        <v>4</v>
      </c>
      <c r="W116" s="20" t="str">
        <f t="shared" si="18"/>
        <v>K</v>
      </c>
      <c r="X116" s="20" t="str">
        <f t="shared" si="19"/>
        <v>M4G</v>
      </c>
      <c r="Y116" s="20" t="str">
        <f t="shared" si="20"/>
        <v>Q</v>
      </c>
      <c r="Z116" s="20" t="str">
        <f t="shared" si="21"/>
        <v>Q</v>
      </c>
      <c r="AA116" s="20" t="str">
        <f t="shared" si="22"/>
        <v>M2</v>
      </c>
    </row>
    <row r="117" spans="10:27" ht="16.5">
      <c r="J117" s="29">
        <v>113</v>
      </c>
      <c r="K117" s="19" t="s">
        <v>141</v>
      </c>
      <c r="L117" s="19" t="s">
        <v>139</v>
      </c>
      <c r="M117" s="19" t="s">
        <v>35</v>
      </c>
      <c r="N117" s="19" t="s">
        <v>137</v>
      </c>
      <c r="O117" s="19" t="s">
        <v>43</v>
      </c>
      <c r="Q117" s="20">
        <f t="shared" si="13"/>
        <v>6</v>
      </c>
      <c r="R117" s="20">
        <f t="shared" si="14"/>
        <v>9</v>
      </c>
      <c r="S117" s="20">
        <f t="shared" si="15"/>
        <v>3</v>
      </c>
      <c r="T117" s="20">
        <f t="shared" si="16"/>
        <v>7</v>
      </c>
      <c r="U117" s="20">
        <f t="shared" si="17"/>
        <v>9</v>
      </c>
      <c r="W117" s="20" t="str">
        <f t="shared" si="18"/>
        <v>M4</v>
      </c>
      <c r="X117" s="20" t="str">
        <f t="shared" si="19"/>
        <v>Q</v>
      </c>
      <c r="Y117" s="20" t="str">
        <f t="shared" si="20"/>
        <v>M1</v>
      </c>
      <c r="Z117" s="20" t="str">
        <f t="shared" si="21"/>
        <v>A</v>
      </c>
      <c r="AA117" s="20" t="str">
        <f t="shared" si="22"/>
        <v>Q</v>
      </c>
    </row>
    <row r="118" spans="10:27" ht="16.5">
      <c r="J118" s="29">
        <v>114</v>
      </c>
      <c r="K118" s="19" t="s">
        <v>43</v>
      </c>
      <c r="L118" s="19" t="s">
        <v>138</v>
      </c>
      <c r="M118" s="19" t="s">
        <v>32</v>
      </c>
      <c r="N118" s="19" t="s">
        <v>43</v>
      </c>
      <c r="O118" s="19" t="s">
        <v>44</v>
      </c>
      <c r="Q118" s="20">
        <f t="shared" si="13"/>
        <v>9</v>
      </c>
      <c r="R118" s="20">
        <f t="shared" si="14"/>
        <v>8</v>
      </c>
      <c r="S118" s="20">
        <f t="shared" si="15"/>
        <v>5</v>
      </c>
      <c r="T118" s="20">
        <f t="shared" si="16"/>
        <v>9</v>
      </c>
      <c r="U118" s="20">
        <f t="shared" si="17"/>
        <v>10</v>
      </c>
      <c r="W118" s="20" t="str">
        <f t="shared" si="18"/>
        <v>Q</v>
      </c>
      <c r="X118" s="20" t="str">
        <f t="shared" si="19"/>
        <v>K</v>
      </c>
      <c r="Y118" s="20" t="str">
        <f t="shared" si="20"/>
        <v>M3</v>
      </c>
      <c r="Z118" s="20" t="str">
        <f t="shared" si="21"/>
        <v>Q</v>
      </c>
      <c r="AA118" s="20" t="str">
        <f t="shared" si="22"/>
        <v>J</v>
      </c>
    </row>
    <row r="119" spans="10:27" ht="16.5">
      <c r="J119" s="16">
        <v>115</v>
      </c>
      <c r="K119" s="19" t="s">
        <v>41</v>
      </c>
      <c r="L119" s="19" t="s">
        <v>212</v>
      </c>
      <c r="M119" s="19" t="s">
        <v>32</v>
      </c>
      <c r="N119" s="19" t="s">
        <v>42</v>
      </c>
      <c r="O119" s="19" t="s">
        <v>32</v>
      </c>
      <c r="Q119" s="20">
        <f t="shared" si="13"/>
        <v>7</v>
      </c>
      <c r="R119" s="20">
        <f t="shared" si="14"/>
        <v>3</v>
      </c>
      <c r="S119" s="20">
        <f t="shared" si="15"/>
        <v>5</v>
      </c>
      <c r="T119" s="20">
        <f t="shared" si="16"/>
        <v>8</v>
      </c>
      <c r="U119" s="20">
        <f t="shared" si="17"/>
        <v>5</v>
      </c>
      <c r="W119" s="20" t="str">
        <f t="shared" si="18"/>
        <v>A</v>
      </c>
      <c r="X119" s="20" t="str">
        <f t="shared" si="19"/>
        <v>M1</v>
      </c>
      <c r="Y119" s="20" t="str">
        <f t="shared" si="20"/>
        <v>M3</v>
      </c>
      <c r="Z119" s="20" t="str">
        <f t="shared" si="21"/>
        <v>K</v>
      </c>
      <c r="AA119" s="20" t="str">
        <f t="shared" si="22"/>
        <v>M3</v>
      </c>
    </row>
    <row r="120" spans="10:27" ht="16.5">
      <c r="J120" s="16">
        <v>116</v>
      </c>
      <c r="K120" s="19" t="s">
        <v>44</v>
      </c>
      <c r="L120" s="19" t="s">
        <v>76</v>
      </c>
      <c r="M120" s="19" t="s">
        <v>78</v>
      </c>
      <c r="N120" s="19" t="s">
        <v>42</v>
      </c>
      <c r="O120" s="19" t="s">
        <v>43</v>
      </c>
      <c r="Q120" s="20">
        <f t="shared" si="13"/>
        <v>10</v>
      </c>
      <c r="R120" s="20">
        <f t="shared" si="14"/>
        <v>17</v>
      </c>
      <c r="S120" s="20">
        <f t="shared" si="15"/>
        <v>18</v>
      </c>
      <c r="T120" s="20">
        <f t="shared" si="16"/>
        <v>8</v>
      </c>
      <c r="U120" s="20">
        <f t="shared" si="17"/>
        <v>9</v>
      </c>
      <c r="W120" s="20" t="str">
        <f t="shared" si="18"/>
        <v>J</v>
      </c>
      <c r="X120" s="20" t="str">
        <f t="shared" si="19"/>
        <v>QG</v>
      </c>
      <c r="Y120" s="20" t="str">
        <f t="shared" si="20"/>
        <v>JG</v>
      </c>
      <c r="Z120" s="20" t="str">
        <f t="shared" si="21"/>
        <v>K</v>
      </c>
      <c r="AA120" s="20" t="str">
        <f t="shared" si="22"/>
        <v>Q</v>
      </c>
    </row>
    <row r="121" spans="10:27" ht="16.5">
      <c r="J121" s="29">
        <v>117</v>
      </c>
      <c r="K121" s="19" t="s">
        <v>41</v>
      </c>
      <c r="L121" s="19" t="s">
        <v>41</v>
      </c>
      <c r="M121" s="19" t="s">
        <v>138</v>
      </c>
      <c r="N121" s="19" t="s">
        <v>44</v>
      </c>
      <c r="O121" s="19" t="s">
        <v>32</v>
      </c>
      <c r="Q121" s="20">
        <f t="shared" si="13"/>
        <v>7</v>
      </c>
      <c r="R121" s="20">
        <f t="shared" si="14"/>
        <v>7</v>
      </c>
      <c r="S121" s="20">
        <f t="shared" si="15"/>
        <v>8</v>
      </c>
      <c r="T121" s="20">
        <f t="shared" si="16"/>
        <v>10</v>
      </c>
      <c r="U121" s="20">
        <f t="shared" si="17"/>
        <v>5</v>
      </c>
      <c r="W121" s="20" t="str">
        <f t="shared" si="18"/>
        <v>A</v>
      </c>
      <c r="X121" s="20" t="str">
        <f t="shared" si="19"/>
        <v>A</v>
      </c>
      <c r="Y121" s="20" t="str">
        <f t="shared" si="20"/>
        <v>K</v>
      </c>
      <c r="Z121" s="20" t="str">
        <f t="shared" si="21"/>
        <v>J</v>
      </c>
      <c r="AA121" s="20" t="str">
        <f t="shared" si="22"/>
        <v>M3</v>
      </c>
    </row>
    <row r="122" spans="10:27" ht="16.5">
      <c r="J122" s="29">
        <v>118</v>
      </c>
      <c r="K122" s="19" t="s">
        <v>138</v>
      </c>
      <c r="L122" s="19" t="s">
        <v>70</v>
      </c>
      <c r="M122" s="19" t="s">
        <v>140</v>
      </c>
      <c r="N122" s="19" t="s">
        <v>36</v>
      </c>
      <c r="O122" s="19" t="s">
        <v>42</v>
      </c>
      <c r="Q122" s="20">
        <f t="shared" si="13"/>
        <v>8</v>
      </c>
      <c r="R122" s="20">
        <f t="shared" si="14"/>
        <v>14</v>
      </c>
      <c r="S122" s="20">
        <f t="shared" si="15"/>
        <v>10</v>
      </c>
      <c r="T122" s="20">
        <f t="shared" si="16"/>
        <v>4</v>
      </c>
      <c r="U122" s="20">
        <f t="shared" si="17"/>
        <v>8</v>
      </c>
      <c r="W122" s="20" t="str">
        <f t="shared" si="18"/>
        <v>K</v>
      </c>
      <c r="X122" s="20" t="str">
        <f t="shared" si="19"/>
        <v>M4G</v>
      </c>
      <c r="Y122" s="20" t="str">
        <f t="shared" si="20"/>
        <v>J</v>
      </c>
      <c r="Z122" s="20" t="str">
        <f t="shared" si="21"/>
        <v>M2</v>
      </c>
      <c r="AA122" s="20" t="str">
        <f t="shared" si="22"/>
        <v>K</v>
      </c>
    </row>
    <row r="123" spans="10:27" ht="16.5">
      <c r="J123" s="29">
        <v>119</v>
      </c>
      <c r="K123" s="19" t="s">
        <v>44</v>
      </c>
      <c r="L123" s="19" t="s">
        <v>142</v>
      </c>
      <c r="M123" s="19" t="s">
        <v>78</v>
      </c>
      <c r="N123" s="19" t="s">
        <v>33</v>
      </c>
      <c r="O123" s="19" t="s">
        <v>32</v>
      </c>
      <c r="Q123" s="20">
        <f t="shared" si="13"/>
        <v>10</v>
      </c>
      <c r="R123" s="20">
        <f t="shared" si="14"/>
        <v>5</v>
      </c>
      <c r="S123" s="20">
        <f t="shared" si="15"/>
        <v>18</v>
      </c>
      <c r="T123" s="20">
        <f t="shared" si="16"/>
        <v>6</v>
      </c>
      <c r="U123" s="20">
        <f t="shared" si="17"/>
        <v>5</v>
      </c>
      <c r="W123" s="20" t="str">
        <f t="shared" si="18"/>
        <v>J</v>
      </c>
      <c r="X123" s="20" t="str">
        <f t="shared" si="19"/>
        <v>M3</v>
      </c>
      <c r="Y123" s="20" t="str">
        <f t="shared" si="20"/>
        <v>JG</v>
      </c>
      <c r="Z123" s="20" t="str">
        <f t="shared" si="21"/>
        <v>M4</v>
      </c>
      <c r="AA123" s="20" t="str">
        <f t="shared" si="22"/>
        <v>M3</v>
      </c>
    </row>
    <row r="124" spans="10:27" ht="16.5">
      <c r="J124" s="16">
        <v>120</v>
      </c>
      <c r="K124" s="19" t="s">
        <v>139</v>
      </c>
      <c r="L124" s="19" t="s">
        <v>142</v>
      </c>
      <c r="M124" s="19" t="s">
        <v>140</v>
      </c>
      <c r="N124" s="19" t="s">
        <v>43</v>
      </c>
      <c r="O124" s="19" t="s">
        <v>44</v>
      </c>
      <c r="Q124" s="20">
        <f t="shared" si="13"/>
        <v>9</v>
      </c>
      <c r="R124" s="20">
        <f t="shared" si="14"/>
        <v>5</v>
      </c>
      <c r="S124" s="20">
        <f t="shared" si="15"/>
        <v>10</v>
      </c>
      <c r="T124" s="20">
        <f t="shared" si="16"/>
        <v>9</v>
      </c>
      <c r="U124" s="20">
        <f t="shared" si="17"/>
        <v>10</v>
      </c>
      <c r="W124" s="20" t="str">
        <f t="shared" si="18"/>
        <v>Q</v>
      </c>
      <c r="X124" s="20" t="str">
        <f t="shared" si="19"/>
        <v>M3</v>
      </c>
      <c r="Y124" s="20" t="str">
        <f t="shared" si="20"/>
        <v>J</v>
      </c>
      <c r="Z124" s="20" t="str">
        <f t="shared" si="21"/>
        <v>Q</v>
      </c>
      <c r="AA124" s="20" t="str">
        <f t="shared" si="22"/>
        <v>J</v>
      </c>
    </row>
    <row r="125" spans="10:27" ht="16.5">
      <c r="J125" s="16">
        <v>121</v>
      </c>
      <c r="K125" s="19" t="s">
        <v>42</v>
      </c>
      <c r="L125" s="19" t="s">
        <v>41</v>
      </c>
      <c r="M125" s="19" t="s">
        <v>138</v>
      </c>
      <c r="N125" s="19" t="s">
        <v>36</v>
      </c>
      <c r="O125" s="19" t="s">
        <v>33</v>
      </c>
      <c r="Q125" s="20">
        <f t="shared" si="13"/>
        <v>8</v>
      </c>
      <c r="R125" s="20">
        <f t="shared" si="14"/>
        <v>7</v>
      </c>
      <c r="S125" s="20">
        <f t="shared" si="15"/>
        <v>8</v>
      </c>
      <c r="T125" s="20">
        <f t="shared" si="16"/>
        <v>4</v>
      </c>
      <c r="U125" s="20">
        <f t="shared" si="17"/>
        <v>6</v>
      </c>
      <c r="W125" s="20" t="str">
        <f t="shared" si="18"/>
        <v>K</v>
      </c>
      <c r="X125" s="20" t="str">
        <f t="shared" si="19"/>
        <v>A</v>
      </c>
      <c r="Y125" s="20" t="str">
        <f t="shared" si="20"/>
        <v>K</v>
      </c>
      <c r="Z125" s="20" t="str">
        <f t="shared" si="21"/>
        <v>M2</v>
      </c>
      <c r="AA125" s="20" t="str">
        <f t="shared" si="22"/>
        <v>M4</v>
      </c>
    </row>
    <row r="126" spans="10:27" ht="16.5">
      <c r="J126" s="29">
        <v>122</v>
      </c>
      <c r="K126" s="19" t="s">
        <v>41</v>
      </c>
      <c r="L126" s="19" t="s">
        <v>66</v>
      </c>
      <c r="M126" s="19" t="s">
        <v>140</v>
      </c>
      <c r="N126" s="19" t="s">
        <v>35</v>
      </c>
      <c r="O126" s="19" t="s">
        <v>32</v>
      </c>
      <c r="Q126" s="20">
        <f t="shared" si="13"/>
        <v>7</v>
      </c>
      <c r="R126" s="20">
        <f t="shared" si="14"/>
        <v>12</v>
      </c>
      <c r="S126" s="20">
        <f t="shared" si="15"/>
        <v>10</v>
      </c>
      <c r="T126" s="20">
        <f t="shared" si="16"/>
        <v>3</v>
      </c>
      <c r="U126" s="20">
        <f t="shared" si="17"/>
        <v>5</v>
      </c>
      <c r="W126" s="20" t="str">
        <f t="shared" si="18"/>
        <v>A</v>
      </c>
      <c r="X126" s="20" t="str">
        <f t="shared" si="19"/>
        <v>M2G</v>
      </c>
      <c r="Y126" s="20" t="str">
        <f t="shared" si="20"/>
        <v>J</v>
      </c>
      <c r="Z126" s="20" t="str">
        <f t="shared" si="21"/>
        <v>M1</v>
      </c>
      <c r="AA126" s="20" t="str">
        <f t="shared" si="22"/>
        <v>M3</v>
      </c>
    </row>
    <row r="127" spans="10:27" ht="16.5">
      <c r="J127" s="29">
        <v>123</v>
      </c>
      <c r="K127" s="19" t="s">
        <v>41</v>
      </c>
      <c r="L127" s="19" t="s">
        <v>139</v>
      </c>
      <c r="M127" s="19" t="s">
        <v>72</v>
      </c>
      <c r="N127" s="19" t="s">
        <v>33</v>
      </c>
      <c r="O127" s="19" t="s">
        <v>43</v>
      </c>
      <c r="Q127" s="20">
        <f t="shared" si="13"/>
        <v>7</v>
      </c>
      <c r="R127" s="20">
        <f t="shared" si="14"/>
        <v>9</v>
      </c>
      <c r="S127" s="20">
        <f t="shared" si="15"/>
        <v>15</v>
      </c>
      <c r="T127" s="20">
        <f t="shared" si="16"/>
        <v>6</v>
      </c>
      <c r="U127" s="20">
        <f t="shared" si="17"/>
        <v>9</v>
      </c>
      <c r="W127" s="20" t="str">
        <f t="shared" si="18"/>
        <v>A</v>
      </c>
      <c r="X127" s="20" t="str">
        <f t="shared" si="19"/>
        <v>Q</v>
      </c>
      <c r="Y127" s="20" t="str">
        <f t="shared" si="20"/>
        <v>AG</v>
      </c>
      <c r="Z127" s="20" t="str">
        <f t="shared" si="21"/>
        <v>M4</v>
      </c>
      <c r="AA127" s="20" t="str">
        <f t="shared" si="22"/>
        <v>Q</v>
      </c>
    </row>
    <row r="128" spans="10:27" ht="16.5">
      <c r="J128" s="29">
        <v>124</v>
      </c>
      <c r="K128" s="19" t="s">
        <v>33</v>
      </c>
      <c r="L128" s="19" t="s">
        <v>76</v>
      </c>
      <c r="M128" s="19" t="s">
        <v>43</v>
      </c>
      <c r="N128" s="19" t="s">
        <v>36</v>
      </c>
      <c r="O128" s="19" t="s">
        <v>43</v>
      </c>
      <c r="Q128" s="20">
        <f t="shared" si="13"/>
        <v>6</v>
      </c>
      <c r="R128" s="20">
        <f t="shared" si="14"/>
        <v>17</v>
      </c>
      <c r="S128" s="20">
        <f t="shared" si="15"/>
        <v>9</v>
      </c>
      <c r="T128" s="20">
        <f t="shared" si="16"/>
        <v>4</v>
      </c>
      <c r="U128" s="20">
        <f t="shared" si="17"/>
        <v>9</v>
      </c>
      <c r="W128" s="20" t="str">
        <f t="shared" si="18"/>
        <v>M4</v>
      </c>
      <c r="X128" s="20" t="str">
        <f t="shared" si="19"/>
        <v>QG</v>
      </c>
      <c r="Y128" s="20" t="str">
        <f t="shared" si="20"/>
        <v>Q</v>
      </c>
      <c r="Z128" s="20" t="str">
        <f t="shared" si="21"/>
        <v>M2</v>
      </c>
      <c r="AA128" s="20" t="str">
        <f t="shared" si="22"/>
        <v>Q</v>
      </c>
    </row>
    <row r="129" spans="10:27" ht="16.5">
      <c r="J129" s="16">
        <v>125</v>
      </c>
      <c r="K129" s="19" t="s">
        <v>33</v>
      </c>
      <c r="L129" s="19" t="s">
        <v>138</v>
      </c>
      <c r="M129" s="19" t="s">
        <v>34</v>
      </c>
      <c r="N129" s="19" t="s">
        <v>42</v>
      </c>
      <c r="O129" s="19" t="s">
        <v>36</v>
      </c>
      <c r="Q129" s="20">
        <f t="shared" si="13"/>
        <v>6</v>
      </c>
      <c r="R129" s="20">
        <f t="shared" si="14"/>
        <v>8</v>
      </c>
      <c r="S129" s="20">
        <f t="shared" si="15"/>
        <v>2</v>
      </c>
      <c r="T129" s="20">
        <f t="shared" si="16"/>
        <v>8</v>
      </c>
      <c r="U129" s="20">
        <f t="shared" si="17"/>
        <v>4</v>
      </c>
      <c r="W129" s="20" t="str">
        <f t="shared" si="18"/>
        <v>M4</v>
      </c>
      <c r="X129" s="20" t="str">
        <f t="shared" si="19"/>
        <v>K</v>
      </c>
      <c r="Y129" s="20" t="str">
        <f t="shared" si="20"/>
        <v>Scatter</v>
      </c>
      <c r="Z129" s="20" t="str">
        <f t="shared" si="21"/>
        <v>K</v>
      </c>
      <c r="AA129" s="20" t="str">
        <f t="shared" si="22"/>
        <v>M2</v>
      </c>
    </row>
    <row r="130" spans="10:27" ht="16.5">
      <c r="J130" s="16">
        <v>126</v>
      </c>
      <c r="K130" s="19" t="s">
        <v>32</v>
      </c>
      <c r="L130" s="19" t="s">
        <v>139</v>
      </c>
      <c r="M130" s="19" t="s">
        <v>43</v>
      </c>
      <c r="N130" s="19" t="s">
        <v>44</v>
      </c>
      <c r="O130" s="19" t="s">
        <v>36</v>
      </c>
      <c r="Q130" s="20">
        <f t="shared" si="13"/>
        <v>5</v>
      </c>
      <c r="R130" s="20">
        <f t="shared" si="14"/>
        <v>9</v>
      </c>
      <c r="S130" s="20">
        <f t="shared" si="15"/>
        <v>9</v>
      </c>
      <c r="T130" s="20">
        <f t="shared" si="16"/>
        <v>10</v>
      </c>
      <c r="U130" s="20">
        <f t="shared" si="17"/>
        <v>4</v>
      </c>
      <c r="W130" s="20" t="str">
        <f t="shared" si="18"/>
        <v>M3</v>
      </c>
      <c r="X130" s="20" t="str">
        <f t="shared" si="19"/>
        <v>Q</v>
      </c>
      <c r="Y130" s="20" t="str">
        <f t="shared" si="20"/>
        <v>Q</v>
      </c>
      <c r="Z130" s="20" t="str">
        <f t="shared" si="21"/>
        <v>J</v>
      </c>
      <c r="AA130" s="20" t="str">
        <f t="shared" si="22"/>
        <v>M2</v>
      </c>
    </row>
    <row r="131" spans="10:27" ht="16.5">
      <c r="J131" s="29">
        <v>127</v>
      </c>
      <c r="K131" s="19" t="s">
        <v>41</v>
      </c>
      <c r="L131" s="19" t="s">
        <v>72</v>
      </c>
      <c r="M131" s="19" t="s">
        <v>143</v>
      </c>
      <c r="N131" s="19" t="s">
        <v>74</v>
      </c>
      <c r="O131" s="19" t="s">
        <v>43</v>
      </c>
      <c r="Q131" s="20">
        <f t="shared" si="13"/>
        <v>7</v>
      </c>
      <c r="R131" s="20">
        <f t="shared" si="14"/>
        <v>15</v>
      </c>
      <c r="S131" s="20">
        <f t="shared" si="15"/>
        <v>4</v>
      </c>
      <c r="T131" s="20">
        <f t="shared" si="16"/>
        <v>16</v>
      </c>
      <c r="U131" s="20">
        <f t="shared" si="17"/>
        <v>9</v>
      </c>
      <c r="W131" s="20" t="str">
        <f t="shared" si="18"/>
        <v>A</v>
      </c>
      <c r="X131" s="20" t="str">
        <f t="shared" si="19"/>
        <v>AG</v>
      </c>
      <c r="Y131" s="20" t="str">
        <f t="shared" si="20"/>
        <v>M2</v>
      </c>
      <c r="Z131" s="20" t="str">
        <f t="shared" si="21"/>
        <v>KG</v>
      </c>
      <c r="AA131" s="20" t="str">
        <f t="shared" si="22"/>
        <v>Q</v>
      </c>
    </row>
    <row r="132" spans="10:27" ht="16.5">
      <c r="J132" s="29">
        <v>128</v>
      </c>
      <c r="K132" s="19" t="s">
        <v>42</v>
      </c>
      <c r="L132" s="19" t="s">
        <v>41</v>
      </c>
      <c r="M132" s="19" t="s">
        <v>32</v>
      </c>
      <c r="N132" s="19" t="s">
        <v>42</v>
      </c>
      <c r="O132" s="19" t="s">
        <v>35</v>
      </c>
      <c r="Q132" s="20">
        <f t="shared" si="13"/>
        <v>8</v>
      </c>
      <c r="R132" s="20">
        <f t="shared" si="14"/>
        <v>7</v>
      </c>
      <c r="S132" s="20">
        <f t="shared" si="15"/>
        <v>5</v>
      </c>
      <c r="T132" s="20">
        <f t="shared" si="16"/>
        <v>8</v>
      </c>
      <c r="U132" s="20">
        <f t="shared" si="17"/>
        <v>3</v>
      </c>
      <c r="W132" s="20" t="str">
        <f t="shared" si="18"/>
        <v>K</v>
      </c>
      <c r="X132" s="20" t="str">
        <f t="shared" si="19"/>
        <v>A</v>
      </c>
      <c r="Y132" s="20" t="str">
        <f t="shared" si="20"/>
        <v>M3</v>
      </c>
      <c r="Z132" s="20" t="str">
        <f t="shared" si="21"/>
        <v>K</v>
      </c>
      <c r="AA132" s="20" t="str">
        <f t="shared" si="22"/>
        <v>M1</v>
      </c>
    </row>
    <row r="133" spans="10:27" ht="16.5">
      <c r="J133" s="29">
        <v>129</v>
      </c>
      <c r="K133" s="19" t="s">
        <v>41</v>
      </c>
      <c r="L133" s="19" t="s">
        <v>33</v>
      </c>
      <c r="M133" s="19" t="s">
        <v>78</v>
      </c>
      <c r="N133" s="19" t="s">
        <v>43</v>
      </c>
      <c r="O133" s="19" t="s">
        <v>43</v>
      </c>
      <c r="Q133" s="20">
        <f t="shared" ref="Q133:Q196" si="23">IF(K133="","",VLOOKUP(K133,$A:$H,8,FALSE))</f>
        <v>7</v>
      </c>
      <c r="R133" s="20">
        <f t="shared" ref="R133:R196" si="24">IF(L133="","",VLOOKUP(L133,$A:$H,8,FALSE))</f>
        <v>6</v>
      </c>
      <c r="S133" s="20">
        <f t="shared" ref="S133:S196" si="25">IF(M133="","",VLOOKUP(M133,$A:$H,8,FALSE))</f>
        <v>18</v>
      </c>
      <c r="T133" s="20">
        <f t="shared" ref="T133:T196" si="26">IF(N133="","",VLOOKUP(N133,$A:$H,8,FALSE))</f>
        <v>9</v>
      </c>
      <c r="U133" s="20">
        <f t="shared" ref="U133:U196" si="27">IF(O133="","",VLOOKUP(O133,$A:$H,8,FALSE))</f>
        <v>9</v>
      </c>
      <c r="W133" s="20" t="str">
        <f t="shared" ref="W133:W196" si="28">IF(K133="","",VLOOKUP(K133,$A:$H,2,FALSE))</f>
        <v>A</v>
      </c>
      <c r="X133" s="20" t="str">
        <f t="shared" ref="X133:X196" si="29">IF(L133="","",VLOOKUP(L133,$A:$H,2,FALSE))</f>
        <v>M4</v>
      </c>
      <c r="Y133" s="20" t="str">
        <f t="shared" ref="Y133:Y196" si="30">IF(M133="","",VLOOKUP(M133,$A:$H,2,FALSE))</f>
        <v>JG</v>
      </c>
      <c r="Z133" s="20" t="str">
        <f t="shared" ref="Z133:Z196" si="31">IF(N133="","",VLOOKUP(N133,$A:$H,2,FALSE))</f>
        <v>Q</v>
      </c>
      <c r="AA133" s="20" t="str">
        <f t="shared" ref="AA133:AA196" si="32">IF(O133="","",VLOOKUP(O133,$A:$H,2,FALSE))</f>
        <v>Q</v>
      </c>
    </row>
    <row r="134" spans="10:27" ht="16.5">
      <c r="J134" s="16">
        <v>130</v>
      </c>
      <c r="K134" s="19" t="s">
        <v>41</v>
      </c>
      <c r="L134" s="19" t="s">
        <v>42</v>
      </c>
      <c r="M134" s="19" t="s">
        <v>138</v>
      </c>
      <c r="N134" s="19" t="s">
        <v>43</v>
      </c>
      <c r="O134" s="19" t="s">
        <v>41</v>
      </c>
      <c r="Q134" s="20">
        <f t="shared" si="23"/>
        <v>7</v>
      </c>
      <c r="R134" s="20">
        <f t="shared" si="24"/>
        <v>8</v>
      </c>
      <c r="S134" s="20">
        <f t="shared" si="25"/>
        <v>8</v>
      </c>
      <c r="T134" s="20">
        <f t="shared" si="26"/>
        <v>9</v>
      </c>
      <c r="U134" s="20">
        <f t="shared" si="27"/>
        <v>7</v>
      </c>
      <c r="W134" s="20" t="str">
        <f t="shared" si="28"/>
        <v>A</v>
      </c>
      <c r="X134" s="20" t="str">
        <f t="shared" si="29"/>
        <v>K</v>
      </c>
      <c r="Y134" s="20" t="str">
        <f t="shared" si="30"/>
        <v>K</v>
      </c>
      <c r="Z134" s="20" t="str">
        <f t="shared" si="31"/>
        <v>Q</v>
      </c>
      <c r="AA134" s="20" t="str">
        <f t="shared" si="32"/>
        <v>A</v>
      </c>
    </row>
    <row r="135" spans="10:27" ht="16.5">
      <c r="J135" s="16">
        <v>131</v>
      </c>
      <c r="K135" s="19" t="s">
        <v>35</v>
      </c>
      <c r="L135" s="19" t="s">
        <v>139</v>
      </c>
      <c r="M135" s="19" t="s">
        <v>43</v>
      </c>
      <c r="N135" s="19" t="s">
        <v>33</v>
      </c>
      <c r="O135" s="19" t="s">
        <v>36</v>
      </c>
      <c r="Q135" s="20">
        <f t="shared" si="23"/>
        <v>3</v>
      </c>
      <c r="R135" s="20">
        <f t="shared" si="24"/>
        <v>9</v>
      </c>
      <c r="S135" s="20">
        <f t="shared" si="25"/>
        <v>9</v>
      </c>
      <c r="T135" s="20">
        <f t="shared" si="26"/>
        <v>6</v>
      </c>
      <c r="U135" s="20">
        <f t="shared" si="27"/>
        <v>4</v>
      </c>
      <c r="W135" s="20" t="str">
        <f t="shared" si="28"/>
        <v>M1</v>
      </c>
      <c r="X135" s="20" t="str">
        <f t="shared" si="29"/>
        <v>Q</v>
      </c>
      <c r="Y135" s="20" t="str">
        <f t="shared" si="30"/>
        <v>Q</v>
      </c>
      <c r="Z135" s="20" t="str">
        <f t="shared" si="31"/>
        <v>M4</v>
      </c>
      <c r="AA135" s="20" t="str">
        <f t="shared" si="32"/>
        <v>M2</v>
      </c>
    </row>
    <row r="136" spans="10:27" ht="16.5">
      <c r="J136" s="29">
        <v>132</v>
      </c>
      <c r="K136" s="19" t="s">
        <v>43</v>
      </c>
      <c r="L136" s="19" t="s">
        <v>42</v>
      </c>
      <c r="M136" s="19" t="s">
        <v>141</v>
      </c>
      <c r="N136" s="19" t="s">
        <v>35</v>
      </c>
      <c r="O136" s="19" t="s">
        <v>36</v>
      </c>
      <c r="Q136" s="20">
        <f t="shared" si="23"/>
        <v>9</v>
      </c>
      <c r="R136" s="20">
        <f t="shared" si="24"/>
        <v>8</v>
      </c>
      <c r="S136" s="20">
        <f t="shared" si="25"/>
        <v>6</v>
      </c>
      <c r="T136" s="20">
        <f t="shared" si="26"/>
        <v>3</v>
      </c>
      <c r="U136" s="20">
        <f t="shared" si="27"/>
        <v>4</v>
      </c>
      <c r="W136" s="20" t="str">
        <f t="shared" si="28"/>
        <v>Q</v>
      </c>
      <c r="X136" s="20" t="str">
        <f t="shared" si="29"/>
        <v>K</v>
      </c>
      <c r="Y136" s="20" t="str">
        <f t="shared" si="30"/>
        <v>M4</v>
      </c>
      <c r="Z136" s="20" t="str">
        <f t="shared" si="31"/>
        <v>M1</v>
      </c>
      <c r="AA136" s="20" t="str">
        <f t="shared" si="32"/>
        <v>M2</v>
      </c>
    </row>
    <row r="137" spans="10:27" ht="16.5">
      <c r="J137" s="29">
        <v>133</v>
      </c>
      <c r="K137" s="19" t="s">
        <v>138</v>
      </c>
      <c r="L137" s="19" t="s">
        <v>78</v>
      </c>
      <c r="M137" s="19" t="s">
        <v>140</v>
      </c>
      <c r="N137" s="19" t="s">
        <v>42</v>
      </c>
      <c r="O137" s="19" t="s">
        <v>32</v>
      </c>
      <c r="Q137" s="20">
        <f t="shared" si="23"/>
        <v>8</v>
      </c>
      <c r="R137" s="20">
        <f t="shared" si="24"/>
        <v>18</v>
      </c>
      <c r="S137" s="20">
        <f t="shared" si="25"/>
        <v>10</v>
      </c>
      <c r="T137" s="20">
        <f t="shared" si="26"/>
        <v>8</v>
      </c>
      <c r="U137" s="20">
        <f t="shared" si="27"/>
        <v>5</v>
      </c>
      <c r="W137" s="20" t="str">
        <f t="shared" si="28"/>
        <v>K</v>
      </c>
      <c r="X137" s="20" t="str">
        <f t="shared" si="29"/>
        <v>JG</v>
      </c>
      <c r="Y137" s="20" t="str">
        <f t="shared" si="30"/>
        <v>J</v>
      </c>
      <c r="Z137" s="20" t="str">
        <f t="shared" si="31"/>
        <v>K</v>
      </c>
      <c r="AA137" s="20" t="str">
        <f t="shared" si="32"/>
        <v>M3</v>
      </c>
    </row>
    <row r="138" spans="10:27" ht="16.5">
      <c r="J138" s="29">
        <v>134</v>
      </c>
      <c r="K138" s="19" t="s">
        <v>33</v>
      </c>
      <c r="L138" s="19" t="s">
        <v>42</v>
      </c>
      <c r="M138" s="19" t="s">
        <v>141</v>
      </c>
      <c r="N138" s="19" t="s">
        <v>36</v>
      </c>
      <c r="O138" s="19" t="s">
        <v>44</v>
      </c>
      <c r="Q138" s="20">
        <f t="shared" si="23"/>
        <v>6</v>
      </c>
      <c r="R138" s="20">
        <f t="shared" si="24"/>
        <v>8</v>
      </c>
      <c r="S138" s="20">
        <f t="shared" si="25"/>
        <v>6</v>
      </c>
      <c r="T138" s="20">
        <f t="shared" si="26"/>
        <v>4</v>
      </c>
      <c r="U138" s="20">
        <f t="shared" si="27"/>
        <v>10</v>
      </c>
      <c r="W138" s="20" t="str">
        <f t="shared" si="28"/>
        <v>M4</v>
      </c>
      <c r="X138" s="20" t="str">
        <f t="shared" si="29"/>
        <v>K</v>
      </c>
      <c r="Y138" s="20" t="str">
        <f t="shared" si="30"/>
        <v>M4</v>
      </c>
      <c r="Z138" s="20" t="str">
        <f t="shared" si="31"/>
        <v>M2</v>
      </c>
      <c r="AA138" s="20" t="str">
        <f t="shared" si="32"/>
        <v>J</v>
      </c>
    </row>
    <row r="139" spans="10:27" ht="16.5">
      <c r="J139" s="16">
        <v>135</v>
      </c>
      <c r="K139" s="19" t="s">
        <v>32</v>
      </c>
      <c r="L139" s="19" t="s">
        <v>212</v>
      </c>
      <c r="M139" s="19" t="s">
        <v>43</v>
      </c>
      <c r="N139" s="19" t="s">
        <v>43</v>
      </c>
      <c r="O139" s="19" t="s">
        <v>35</v>
      </c>
      <c r="Q139" s="20">
        <f t="shared" si="23"/>
        <v>5</v>
      </c>
      <c r="R139" s="20">
        <f t="shared" si="24"/>
        <v>3</v>
      </c>
      <c r="S139" s="20">
        <f t="shared" si="25"/>
        <v>9</v>
      </c>
      <c r="T139" s="20">
        <f t="shared" si="26"/>
        <v>9</v>
      </c>
      <c r="U139" s="20">
        <f t="shared" si="27"/>
        <v>3</v>
      </c>
      <c r="W139" s="20" t="str">
        <f t="shared" si="28"/>
        <v>M3</v>
      </c>
      <c r="X139" s="20" t="str">
        <f t="shared" si="29"/>
        <v>M1</v>
      </c>
      <c r="Y139" s="20" t="str">
        <f t="shared" si="30"/>
        <v>Q</v>
      </c>
      <c r="Z139" s="20" t="str">
        <f t="shared" si="31"/>
        <v>Q</v>
      </c>
      <c r="AA139" s="20" t="str">
        <f t="shared" si="32"/>
        <v>M1</v>
      </c>
    </row>
    <row r="140" spans="10:27" ht="16.5">
      <c r="J140" s="16">
        <v>136</v>
      </c>
      <c r="K140" s="19" t="s">
        <v>42</v>
      </c>
      <c r="L140" s="19" t="s">
        <v>33</v>
      </c>
      <c r="M140" s="19" t="s">
        <v>68</v>
      </c>
      <c r="N140" s="19" t="s">
        <v>33</v>
      </c>
      <c r="O140" s="19" t="s">
        <v>35</v>
      </c>
      <c r="Q140" s="20">
        <f t="shared" si="23"/>
        <v>8</v>
      </c>
      <c r="R140" s="20">
        <f t="shared" si="24"/>
        <v>6</v>
      </c>
      <c r="S140" s="20">
        <f t="shared" si="25"/>
        <v>13</v>
      </c>
      <c r="T140" s="20">
        <f t="shared" si="26"/>
        <v>6</v>
      </c>
      <c r="U140" s="20">
        <f t="shared" si="27"/>
        <v>3</v>
      </c>
      <c r="W140" s="20" t="str">
        <f t="shared" si="28"/>
        <v>K</v>
      </c>
      <c r="X140" s="20" t="str">
        <f t="shared" si="29"/>
        <v>M4</v>
      </c>
      <c r="Y140" s="20" t="str">
        <f t="shared" si="30"/>
        <v>M3G</v>
      </c>
      <c r="Z140" s="20" t="str">
        <f t="shared" si="31"/>
        <v>M4</v>
      </c>
      <c r="AA140" s="20" t="str">
        <f t="shared" si="32"/>
        <v>M1</v>
      </c>
    </row>
    <row r="141" spans="10:27" ht="16.5">
      <c r="J141" s="29">
        <v>137</v>
      </c>
      <c r="K141" s="19" t="s">
        <v>41</v>
      </c>
      <c r="L141" s="19" t="s">
        <v>70</v>
      </c>
      <c r="M141" s="19" t="s">
        <v>32</v>
      </c>
      <c r="N141" s="19" t="s">
        <v>35</v>
      </c>
      <c r="O141" s="19" t="s">
        <v>44</v>
      </c>
      <c r="Q141" s="20">
        <f t="shared" si="23"/>
        <v>7</v>
      </c>
      <c r="R141" s="20">
        <f t="shared" si="24"/>
        <v>14</v>
      </c>
      <c r="S141" s="20">
        <f t="shared" si="25"/>
        <v>5</v>
      </c>
      <c r="T141" s="20">
        <f t="shared" si="26"/>
        <v>3</v>
      </c>
      <c r="U141" s="20">
        <f t="shared" si="27"/>
        <v>10</v>
      </c>
      <c r="W141" s="20" t="str">
        <f t="shared" si="28"/>
        <v>A</v>
      </c>
      <c r="X141" s="20" t="str">
        <f t="shared" si="29"/>
        <v>M4G</v>
      </c>
      <c r="Y141" s="20" t="str">
        <f t="shared" si="30"/>
        <v>M3</v>
      </c>
      <c r="Z141" s="20" t="str">
        <f t="shared" si="31"/>
        <v>M1</v>
      </c>
      <c r="AA141" s="20" t="str">
        <f t="shared" si="32"/>
        <v>J</v>
      </c>
    </row>
    <row r="142" spans="10:27" ht="16.5">
      <c r="J142" s="29">
        <v>138</v>
      </c>
      <c r="K142" s="19" t="s">
        <v>139</v>
      </c>
      <c r="L142" s="19" t="s">
        <v>137</v>
      </c>
      <c r="M142" s="19" t="s">
        <v>35</v>
      </c>
      <c r="N142" s="19" t="s">
        <v>33</v>
      </c>
      <c r="O142" s="19" t="s">
        <v>42</v>
      </c>
      <c r="Q142" s="20">
        <f t="shared" si="23"/>
        <v>9</v>
      </c>
      <c r="R142" s="20">
        <f t="shared" si="24"/>
        <v>7</v>
      </c>
      <c r="S142" s="20">
        <f t="shared" si="25"/>
        <v>3</v>
      </c>
      <c r="T142" s="20">
        <f t="shared" si="26"/>
        <v>6</v>
      </c>
      <c r="U142" s="20">
        <f t="shared" si="27"/>
        <v>8</v>
      </c>
      <c r="W142" s="20" t="str">
        <f t="shared" si="28"/>
        <v>Q</v>
      </c>
      <c r="X142" s="20" t="str">
        <f t="shared" si="29"/>
        <v>A</v>
      </c>
      <c r="Y142" s="20" t="str">
        <f t="shared" si="30"/>
        <v>M1</v>
      </c>
      <c r="Z142" s="20" t="str">
        <f t="shared" si="31"/>
        <v>M4</v>
      </c>
      <c r="AA142" s="20" t="str">
        <f t="shared" si="32"/>
        <v>K</v>
      </c>
    </row>
    <row r="143" spans="10:27" ht="16.5">
      <c r="J143" s="29">
        <v>139</v>
      </c>
      <c r="K143" s="19" t="s">
        <v>44</v>
      </c>
      <c r="L143" s="19" t="s">
        <v>74</v>
      </c>
      <c r="M143" s="19" t="s">
        <v>140</v>
      </c>
      <c r="N143" s="19" t="s">
        <v>44</v>
      </c>
      <c r="O143" s="19" t="s">
        <v>44</v>
      </c>
      <c r="Q143" s="20">
        <f t="shared" si="23"/>
        <v>10</v>
      </c>
      <c r="R143" s="20">
        <f t="shared" si="24"/>
        <v>16</v>
      </c>
      <c r="S143" s="20">
        <f t="shared" si="25"/>
        <v>10</v>
      </c>
      <c r="T143" s="20">
        <f t="shared" si="26"/>
        <v>10</v>
      </c>
      <c r="U143" s="20">
        <f t="shared" si="27"/>
        <v>10</v>
      </c>
      <c r="W143" s="20" t="str">
        <f t="shared" si="28"/>
        <v>J</v>
      </c>
      <c r="X143" s="20" t="str">
        <f t="shared" si="29"/>
        <v>KG</v>
      </c>
      <c r="Y143" s="20" t="str">
        <f t="shared" si="30"/>
        <v>J</v>
      </c>
      <c r="Z143" s="20" t="str">
        <f t="shared" si="31"/>
        <v>J</v>
      </c>
      <c r="AA143" s="20" t="str">
        <f t="shared" si="32"/>
        <v>J</v>
      </c>
    </row>
    <row r="144" spans="10:27" ht="16.5">
      <c r="J144" s="16">
        <v>140</v>
      </c>
      <c r="K144" s="19" t="s">
        <v>138</v>
      </c>
      <c r="L144" s="19" t="s">
        <v>36</v>
      </c>
      <c r="M144" s="19" t="s">
        <v>43</v>
      </c>
      <c r="N144" s="19" t="s">
        <v>77</v>
      </c>
      <c r="O144" s="19" t="s">
        <v>32</v>
      </c>
      <c r="Q144" s="20">
        <f t="shared" si="23"/>
        <v>8</v>
      </c>
      <c r="R144" s="20">
        <f t="shared" si="24"/>
        <v>4</v>
      </c>
      <c r="S144" s="20">
        <f t="shared" si="25"/>
        <v>9</v>
      </c>
      <c r="T144" s="20">
        <f t="shared" si="26"/>
        <v>18</v>
      </c>
      <c r="U144" s="20">
        <f t="shared" si="27"/>
        <v>5</v>
      </c>
      <c r="W144" s="20" t="str">
        <f t="shared" si="28"/>
        <v>K</v>
      </c>
      <c r="X144" s="20" t="str">
        <f t="shared" si="29"/>
        <v>M2</v>
      </c>
      <c r="Y144" s="20" t="str">
        <f t="shared" si="30"/>
        <v>Q</v>
      </c>
      <c r="Z144" s="20" t="str">
        <f t="shared" si="31"/>
        <v>JG</v>
      </c>
      <c r="AA144" s="20" t="str">
        <f t="shared" si="32"/>
        <v>M3</v>
      </c>
    </row>
    <row r="145" spans="10:27" ht="16.5">
      <c r="J145" s="16">
        <v>141</v>
      </c>
      <c r="K145" s="19" t="s">
        <v>41</v>
      </c>
      <c r="L145" s="19" t="s">
        <v>212</v>
      </c>
      <c r="M145" s="19" t="s">
        <v>43</v>
      </c>
      <c r="N145" s="19" t="s">
        <v>32</v>
      </c>
      <c r="O145" s="19" t="s">
        <v>32</v>
      </c>
      <c r="Q145" s="20">
        <f t="shared" si="23"/>
        <v>7</v>
      </c>
      <c r="R145" s="20">
        <f t="shared" si="24"/>
        <v>3</v>
      </c>
      <c r="S145" s="20">
        <f t="shared" si="25"/>
        <v>9</v>
      </c>
      <c r="T145" s="20">
        <f t="shared" si="26"/>
        <v>5</v>
      </c>
      <c r="U145" s="20">
        <f t="shared" si="27"/>
        <v>5</v>
      </c>
      <c r="W145" s="20" t="str">
        <f t="shared" si="28"/>
        <v>A</v>
      </c>
      <c r="X145" s="20" t="str">
        <f t="shared" si="29"/>
        <v>M1</v>
      </c>
      <c r="Y145" s="20" t="str">
        <f t="shared" si="30"/>
        <v>Q</v>
      </c>
      <c r="Z145" s="20" t="str">
        <f t="shared" si="31"/>
        <v>M3</v>
      </c>
      <c r="AA145" s="20" t="str">
        <f t="shared" si="32"/>
        <v>M3</v>
      </c>
    </row>
    <row r="146" spans="10:27" ht="16.5">
      <c r="J146" s="29">
        <v>142</v>
      </c>
      <c r="K146" s="19" t="s">
        <v>43</v>
      </c>
      <c r="L146" s="19" t="s">
        <v>41</v>
      </c>
      <c r="M146" s="19" t="s">
        <v>67</v>
      </c>
      <c r="N146" s="19" t="s">
        <v>75</v>
      </c>
      <c r="O146" s="19" t="s">
        <v>41</v>
      </c>
      <c r="Q146" s="20">
        <f t="shared" si="23"/>
        <v>9</v>
      </c>
      <c r="R146" s="20">
        <f t="shared" si="24"/>
        <v>7</v>
      </c>
      <c r="S146" s="20">
        <f t="shared" si="25"/>
        <v>13</v>
      </c>
      <c r="T146" s="20">
        <f t="shared" si="26"/>
        <v>17</v>
      </c>
      <c r="U146" s="20">
        <f t="shared" si="27"/>
        <v>7</v>
      </c>
      <c r="W146" s="20" t="str">
        <f t="shared" si="28"/>
        <v>Q</v>
      </c>
      <c r="X146" s="20" t="str">
        <f t="shared" si="29"/>
        <v>A</v>
      </c>
      <c r="Y146" s="20" t="str">
        <f t="shared" si="30"/>
        <v>M3G</v>
      </c>
      <c r="Z146" s="20" t="str">
        <f t="shared" si="31"/>
        <v>QG</v>
      </c>
      <c r="AA146" s="20" t="str">
        <f t="shared" si="32"/>
        <v>A</v>
      </c>
    </row>
    <row r="147" spans="10:27" ht="16.5">
      <c r="J147" s="29">
        <v>143</v>
      </c>
      <c r="K147" s="19" t="s">
        <v>41</v>
      </c>
      <c r="L147" s="19" t="s">
        <v>76</v>
      </c>
      <c r="M147" s="19" t="s">
        <v>41</v>
      </c>
      <c r="N147" s="19" t="s">
        <v>36</v>
      </c>
      <c r="O147" s="19" t="s">
        <v>32</v>
      </c>
      <c r="Q147" s="20">
        <f t="shared" si="23"/>
        <v>7</v>
      </c>
      <c r="R147" s="20">
        <f t="shared" si="24"/>
        <v>17</v>
      </c>
      <c r="S147" s="20">
        <f t="shared" si="25"/>
        <v>7</v>
      </c>
      <c r="T147" s="20">
        <f t="shared" si="26"/>
        <v>4</v>
      </c>
      <c r="U147" s="20">
        <f t="shared" si="27"/>
        <v>5</v>
      </c>
      <c r="W147" s="20" t="str">
        <f t="shared" si="28"/>
        <v>A</v>
      </c>
      <c r="X147" s="20" t="str">
        <f t="shared" si="29"/>
        <v>QG</v>
      </c>
      <c r="Y147" s="20" t="str">
        <f t="shared" si="30"/>
        <v>A</v>
      </c>
      <c r="Z147" s="20" t="str">
        <f t="shared" si="31"/>
        <v>M2</v>
      </c>
      <c r="AA147" s="20" t="str">
        <f t="shared" si="32"/>
        <v>M3</v>
      </c>
    </row>
    <row r="148" spans="10:27" ht="16.5">
      <c r="J148" s="29">
        <v>144</v>
      </c>
      <c r="K148" s="19" t="s">
        <v>35</v>
      </c>
      <c r="L148" s="19" t="s">
        <v>139</v>
      </c>
      <c r="M148" s="19" t="s">
        <v>67</v>
      </c>
      <c r="N148" s="19" t="s">
        <v>42</v>
      </c>
      <c r="O148" s="19" t="s">
        <v>43</v>
      </c>
      <c r="Q148" s="20">
        <f t="shared" si="23"/>
        <v>3</v>
      </c>
      <c r="R148" s="20">
        <f t="shared" si="24"/>
        <v>9</v>
      </c>
      <c r="S148" s="20">
        <f t="shared" si="25"/>
        <v>13</v>
      </c>
      <c r="T148" s="20">
        <f t="shared" si="26"/>
        <v>8</v>
      </c>
      <c r="U148" s="20">
        <f t="shared" si="27"/>
        <v>9</v>
      </c>
      <c r="W148" s="20" t="str">
        <f t="shared" si="28"/>
        <v>M1</v>
      </c>
      <c r="X148" s="20" t="str">
        <f t="shared" si="29"/>
        <v>Q</v>
      </c>
      <c r="Y148" s="20" t="str">
        <f t="shared" si="30"/>
        <v>M3G</v>
      </c>
      <c r="Z148" s="20" t="str">
        <f t="shared" si="31"/>
        <v>K</v>
      </c>
      <c r="AA148" s="20" t="str">
        <f t="shared" si="32"/>
        <v>Q</v>
      </c>
    </row>
    <row r="149" spans="10:27" ht="16.5">
      <c r="J149" s="16">
        <v>145</v>
      </c>
      <c r="K149" s="19" t="s">
        <v>33</v>
      </c>
      <c r="L149" s="19" t="s">
        <v>65</v>
      </c>
      <c r="M149" s="19" t="s">
        <v>74</v>
      </c>
      <c r="N149" s="19" t="s">
        <v>43</v>
      </c>
      <c r="O149" s="19" t="s">
        <v>36</v>
      </c>
      <c r="Q149" s="20">
        <f t="shared" si="23"/>
        <v>6</v>
      </c>
      <c r="R149" s="20">
        <f t="shared" si="24"/>
        <v>12</v>
      </c>
      <c r="S149" s="20">
        <f t="shared" si="25"/>
        <v>16</v>
      </c>
      <c r="T149" s="20">
        <f t="shared" si="26"/>
        <v>9</v>
      </c>
      <c r="U149" s="20">
        <f t="shared" si="27"/>
        <v>4</v>
      </c>
      <c r="W149" s="20" t="str">
        <f t="shared" si="28"/>
        <v>M4</v>
      </c>
      <c r="X149" s="20" t="str">
        <f t="shared" si="29"/>
        <v>M2G</v>
      </c>
      <c r="Y149" s="20" t="str">
        <f t="shared" si="30"/>
        <v>KG</v>
      </c>
      <c r="Z149" s="20" t="str">
        <f t="shared" si="31"/>
        <v>Q</v>
      </c>
      <c r="AA149" s="20" t="str">
        <f t="shared" si="32"/>
        <v>M2</v>
      </c>
    </row>
    <row r="150" spans="10:27" ht="16.5">
      <c r="J150" s="16">
        <v>146</v>
      </c>
      <c r="K150" s="19" t="s">
        <v>138</v>
      </c>
      <c r="L150" s="19" t="s">
        <v>142</v>
      </c>
      <c r="M150" s="19" t="s">
        <v>41</v>
      </c>
      <c r="N150" s="19" t="s">
        <v>73</v>
      </c>
      <c r="O150" s="19" t="s">
        <v>43</v>
      </c>
      <c r="Q150" s="20">
        <f t="shared" si="23"/>
        <v>8</v>
      </c>
      <c r="R150" s="20">
        <f t="shared" si="24"/>
        <v>5</v>
      </c>
      <c r="S150" s="20">
        <f t="shared" si="25"/>
        <v>7</v>
      </c>
      <c r="T150" s="20">
        <f t="shared" si="26"/>
        <v>16</v>
      </c>
      <c r="U150" s="20">
        <f t="shared" si="27"/>
        <v>9</v>
      </c>
      <c r="W150" s="20" t="str">
        <f t="shared" si="28"/>
        <v>K</v>
      </c>
      <c r="X150" s="20" t="str">
        <f t="shared" si="29"/>
        <v>M3</v>
      </c>
      <c r="Y150" s="20" t="str">
        <f t="shared" si="30"/>
        <v>A</v>
      </c>
      <c r="Z150" s="20" t="str">
        <f t="shared" si="31"/>
        <v>KG</v>
      </c>
      <c r="AA150" s="20" t="str">
        <f t="shared" si="32"/>
        <v>Q</v>
      </c>
    </row>
    <row r="151" spans="10:27" ht="16.5">
      <c r="J151" s="29">
        <v>147</v>
      </c>
      <c r="K151" s="19" t="s">
        <v>44</v>
      </c>
      <c r="L151" s="19" t="s">
        <v>41</v>
      </c>
      <c r="M151" s="19" t="s">
        <v>138</v>
      </c>
      <c r="N151" s="19" t="s">
        <v>32</v>
      </c>
      <c r="O151" s="19" t="s">
        <v>43</v>
      </c>
      <c r="Q151" s="20">
        <f t="shared" si="23"/>
        <v>10</v>
      </c>
      <c r="R151" s="20">
        <f t="shared" si="24"/>
        <v>7</v>
      </c>
      <c r="S151" s="20">
        <f t="shared" si="25"/>
        <v>8</v>
      </c>
      <c r="T151" s="20">
        <f t="shared" si="26"/>
        <v>5</v>
      </c>
      <c r="U151" s="20">
        <f t="shared" si="27"/>
        <v>9</v>
      </c>
      <c r="W151" s="20" t="str">
        <f t="shared" si="28"/>
        <v>J</v>
      </c>
      <c r="X151" s="20" t="str">
        <f t="shared" si="29"/>
        <v>A</v>
      </c>
      <c r="Y151" s="20" t="str">
        <f t="shared" si="30"/>
        <v>K</v>
      </c>
      <c r="Z151" s="20" t="str">
        <f t="shared" si="31"/>
        <v>M3</v>
      </c>
      <c r="AA151" s="20" t="str">
        <f t="shared" si="32"/>
        <v>Q</v>
      </c>
    </row>
    <row r="152" spans="10:27" ht="16.5">
      <c r="J152" s="29">
        <v>148</v>
      </c>
      <c r="K152" s="19" t="s">
        <v>143</v>
      </c>
      <c r="L152" s="19" t="s">
        <v>74</v>
      </c>
      <c r="M152" s="19" t="s">
        <v>140</v>
      </c>
      <c r="N152" s="19" t="s">
        <v>77</v>
      </c>
      <c r="O152" s="19" t="s">
        <v>42</v>
      </c>
      <c r="Q152" s="20">
        <f t="shared" si="23"/>
        <v>4</v>
      </c>
      <c r="R152" s="20">
        <f t="shared" si="24"/>
        <v>16</v>
      </c>
      <c r="S152" s="20">
        <f t="shared" si="25"/>
        <v>10</v>
      </c>
      <c r="T152" s="20">
        <f t="shared" si="26"/>
        <v>18</v>
      </c>
      <c r="U152" s="20">
        <f t="shared" si="27"/>
        <v>8</v>
      </c>
      <c r="W152" s="20" t="str">
        <f t="shared" si="28"/>
        <v>M2</v>
      </c>
      <c r="X152" s="20" t="str">
        <f t="shared" si="29"/>
        <v>KG</v>
      </c>
      <c r="Y152" s="20" t="str">
        <f t="shared" si="30"/>
        <v>J</v>
      </c>
      <c r="Z152" s="20" t="str">
        <f t="shared" si="31"/>
        <v>JG</v>
      </c>
      <c r="AA152" s="20" t="str">
        <f t="shared" si="32"/>
        <v>K</v>
      </c>
    </row>
    <row r="153" spans="10:27" ht="16.5">
      <c r="J153" s="29">
        <v>149</v>
      </c>
      <c r="K153" s="19" t="s">
        <v>43</v>
      </c>
      <c r="L153" s="19" t="s">
        <v>139</v>
      </c>
      <c r="M153" s="19" t="s">
        <v>41</v>
      </c>
      <c r="N153" s="19" t="s">
        <v>44</v>
      </c>
      <c r="O153" s="19" t="s">
        <v>32</v>
      </c>
      <c r="Q153" s="20">
        <f t="shared" si="23"/>
        <v>9</v>
      </c>
      <c r="R153" s="20">
        <f t="shared" si="24"/>
        <v>9</v>
      </c>
      <c r="S153" s="20">
        <f t="shared" si="25"/>
        <v>7</v>
      </c>
      <c r="T153" s="20">
        <f t="shared" si="26"/>
        <v>10</v>
      </c>
      <c r="U153" s="20">
        <f t="shared" si="27"/>
        <v>5</v>
      </c>
      <c r="W153" s="20" t="str">
        <f t="shared" si="28"/>
        <v>Q</v>
      </c>
      <c r="X153" s="20" t="str">
        <f t="shared" si="29"/>
        <v>Q</v>
      </c>
      <c r="Y153" s="20" t="str">
        <f t="shared" si="30"/>
        <v>A</v>
      </c>
      <c r="Z153" s="20" t="str">
        <f t="shared" si="31"/>
        <v>J</v>
      </c>
      <c r="AA153" s="20" t="str">
        <f t="shared" si="32"/>
        <v>M3</v>
      </c>
    </row>
    <row r="154" spans="10:27" ht="16.5">
      <c r="J154" s="16">
        <v>150</v>
      </c>
      <c r="K154" s="19" t="s">
        <v>41</v>
      </c>
      <c r="L154" s="19" t="s">
        <v>44</v>
      </c>
      <c r="M154" s="19" t="s">
        <v>43</v>
      </c>
      <c r="N154" s="19" t="s">
        <v>137</v>
      </c>
      <c r="O154" s="19" t="s">
        <v>32</v>
      </c>
      <c r="Q154" s="20">
        <f t="shared" si="23"/>
        <v>7</v>
      </c>
      <c r="R154" s="20">
        <f t="shared" si="24"/>
        <v>10</v>
      </c>
      <c r="S154" s="20">
        <f t="shared" si="25"/>
        <v>9</v>
      </c>
      <c r="T154" s="20">
        <f t="shared" si="26"/>
        <v>7</v>
      </c>
      <c r="U154" s="20">
        <f t="shared" si="27"/>
        <v>5</v>
      </c>
      <c r="W154" s="20" t="str">
        <f t="shared" si="28"/>
        <v>A</v>
      </c>
      <c r="X154" s="20" t="str">
        <f t="shared" si="29"/>
        <v>J</v>
      </c>
      <c r="Y154" s="20" t="str">
        <f t="shared" si="30"/>
        <v>Q</v>
      </c>
      <c r="Z154" s="20" t="str">
        <f t="shared" si="31"/>
        <v>A</v>
      </c>
      <c r="AA154" s="20" t="str">
        <f t="shared" si="32"/>
        <v>M3</v>
      </c>
    </row>
    <row r="155" spans="10:27" ht="16.5">
      <c r="J155" s="16">
        <v>151</v>
      </c>
      <c r="K155" s="19" t="s">
        <v>35</v>
      </c>
      <c r="L155" s="19" t="s">
        <v>33</v>
      </c>
      <c r="M155" s="19" t="s">
        <v>32</v>
      </c>
      <c r="N155" s="19" t="s">
        <v>35</v>
      </c>
      <c r="O155" s="19" t="s">
        <v>41</v>
      </c>
      <c r="Q155" s="20">
        <f t="shared" si="23"/>
        <v>3</v>
      </c>
      <c r="R155" s="20">
        <f t="shared" si="24"/>
        <v>6</v>
      </c>
      <c r="S155" s="20">
        <f t="shared" si="25"/>
        <v>5</v>
      </c>
      <c r="T155" s="20">
        <f t="shared" si="26"/>
        <v>3</v>
      </c>
      <c r="U155" s="20">
        <f t="shared" si="27"/>
        <v>7</v>
      </c>
      <c r="W155" s="20" t="str">
        <f t="shared" si="28"/>
        <v>M1</v>
      </c>
      <c r="X155" s="20" t="str">
        <f t="shared" si="29"/>
        <v>M4</v>
      </c>
      <c r="Y155" s="20" t="str">
        <f t="shared" si="30"/>
        <v>M3</v>
      </c>
      <c r="Z155" s="20" t="str">
        <f t="shared" si="31"/>
        <v>M1</v>
      </c>
      <c r="AA155" s="20" t="str">
        <f t="shared" si="32"/>
        <v>A</v>
      </c>
    </row>
    <row r="156" spans="10:27" ht="16.5">
      <c r="J156" s="29">
        <v>152</v>
      </c>
      <c r="K156" s="19" t="s">
        <v>33</v>
      </c>
      <c r="L156" s="19" t="s">
        <v>41</v>
      </c>
      <c r="M156" s="19" t="s">
        <v>34</v>
      </c>
      <c r="N156" s="19" t="s">
        <v>42</v>
      </c>
      <c r="O156" s="19" t="s">
        <v>35</v>
      </c>
      <c r="Q156" s="20">
        <f t="shared" si="23"/>
        <v>6</v>
      </c>
      <c r="R156" s="20">
        <f t="shared" si="24"/>
        <v>7</v>
      </c>
      <c r="S156" s="20">
        <f t="shared" si="25"/>
        <v>2</v>
      </c>
      <c r="T156" s="20">
        <f t="shared" si="26"/>
        <v>8</v>
      </c>
      <c r="U156" s="20">
        <f t="shared" si="27"/>
        <v>3</v>
      </c>
      <c r="W156" s="20" t="str">
        <f t="shared" si="28"/>
        <v>M4</v>
      </c>
      <c r="X156" s="20" t="str">
        <f t="shared" si="29"/>
        <v>A</v>
      </c>
      <c r="Y156" s="20" t="str">
        <f t="shared" si="30"/>
        <v>Scatter</v>
      </c>
      <c r="Z156" s="20" t="str">
        <f t="shared" si="31"/>
        <v>K</v>
      </c>
      <c r="AA156" s="20" t="str">
        <f t="shared" si="32"/>
        <v>M1</v>
      </c>
    </row>
    <row r="157" spans="10:27" ht="16.5">
      <c r="J157" s="29">
        <v>153</v>
      </c>
      <c r="K157" s="19" t="s">
        <v>44</v>
      </c>
      <c r="L157" s="19" t="s">
        <v>212</v>
      </c>
      <c r="M157" s="19" t="s">
        <v>32</v>
      </c>
      <c r="N157" s="19" t="s">
        <v>33</v>
      </c>
      <c r="O157" s="19" t="s">
        <v>41</v>
      </c>
      <c r="Q157" s="20">
        <f t="shared" si="23"/>
        <v>10</v>
      </c>
      <c r="R157" s="20">
        <f t="shared" si="24"/>
        <v>3</v>
      </c>
      <c r="S157" s="20">
        <f t="shared" si="25"/>
        <v>5</v>
      </c>
      <c r="T157" s="20">
        <f t="shared" si="26"/>
        <v>6</v>
      </c>
      <c r="U157" s="20">
        <f t="shared" si="27"/>
        <v>7</v>
      </c>
      <c r="W157" s="20" t="str">
        <f t="shared" si="28"/>
        <v>J</v>
      </c>
      <c r="X157" s="20" t="str">
        <f t="shared" si="29"/>
        <v>M1</v>
      </c>
      <c r="Y157" s="20" t="str">
        <f t="shared" si="30"/>
        <v>M3</v>
      </c>
      <c r="Z157" s="20" t="str">
        <f t="shared" si="31"/>
        <v>M4</v>
      </c>
      <c r="AA157" s="20" t="str">
        <f t="shared" si="32"/>
        <v>A</v>
      </c>
    </row>
    <row r="158" spans="10:27" ht="16.5">
      <c r="J158" s="29">
        <v>154</v>
      </c>
      <c r="K158" s="19" t="s">
        <v>44</v>
      </c>
      <c r="L158" s="19" t="s">
        <v>76</v>
      </c>
      <c r="M158" s="19" t="s">
        <v>41</v>
      </c>
      <c r="N158" s="19" t="s">
        <v>33</v>
      </c>
      <c r="O158" s="19" t="s">
        <v>32</v>
      </c>
      <c r="Q158" s="20">
        <f t="shared" si="23"/>
        <v>10</v>
      </c>
      <c r="R158" s="20">
        <f t="shared" si="24"/>
        <v>17</v>
      </c>
      <c r="S158" s="20">
        <f t="shared" si="25"/>
        <v>7</v>
      </c>
      <c r="T158" s="20">
        <f t="shared" si="26"/>
        <v>6</v>
      </c>
      <c r="U158" s="20">
        <f t="shared" si="27"/>
        <v>5</v>
      </c>
      <c r="W158" s="20" t="str">
        <f t="shared" si="28"/>
        <v>J</v>
      </c>
      <c r="X158" s="20" t="str">
        <f t="shared" si="29"/>
        <v>QG</v>
      </c>
      <c r="Y158" s="20" t="str">
        <f t="shared" si="30"/>
        <v>A</v>
      </c>
      <c r="Z158" s="20" t="str">
        <f t="shared" si="31"/>
        <v>M4</v>
      </c>
      <c r="AA158" s="20" t="str">
        <f t="shared" si="32"/>
        <v>M3</v>
      </c>
    </row>
    <row r="159" spans="10:27" ht="16.5">
      <c r="J159" s="16">
        <v>155</v>
      </c>
      <c r="K159" s="19" t="s">
        <v>41</v>
      </c>
      <c r="L159" s="19" t="s">
        <v>41</v>
      </c>
      <c r="M159" s="19" t="s">
        <v>138</v>
      </c>
      <c r="N159" s="19" t="s">
        <v>72</v>
      </c>
      <c r="O159" s="19" t="s">
        <v>41</v>
      </c>
      <c r="Q159" s="20">
        <f t="shared" si="23"/>
        <v>7</v>
      </c>
      <c r="R159" s="20">
        <f t="shared" si="24"/>
        <v>7</v>
      </c>
      <c r="S159" s="20">
        <f t="shared" si="25"/>
        <v>8</v>
      </c>
      <c r="T159" s="20">
        <f t="shared" si="26"/>
        <v>15</v>
      </c>
      <c r="U159" s="20">
        <f t="shared" si="27"/>
        <v>7</v>
      </c>
      <c r="W159" s="20" t="str">
        <f t="shared" si="28"/>
        <v>A</v>
      </c>
      <c r="X159" s="20" t="str">
        <f t="shared" si="29"/>
        <v>A</v>
      </c>
      <c r="Y159" s="20" t="str">
        <f t="shared" si="30"/>
        <v>K</v>
      </c>
      <c r="Z159" s="20" t="str">
        <f t="shared" si="31"/>
        <v>AG</v>
      </c>
      <c r="AA159" s="20" t="str">
        <f t="shared" si="32"/>
        <v>A</v>
      </c>
    </row>
    <row r="160" spans="10:27" ht="16.5">
      <c r="J160" s="16">
        <v>156</v>
      </c>
      <c r="K160" s="19" t="s">
        <v>44</v>
      </c>
      <c r="L160" s="19" t="s">
        <v>33</v>
      </c>
      <c r="M160" s="19" t="s">
        <v>35</v>
      </c>
      <c r="N160" s="19" t="s">
        <v>42</v>
      </c>
      <c r="O160" s="19" t="s">
        <v>43</v>
      </c>
      <c r="Q160" s="20">
        <f t="shared" si="23"/>
        <v>10</v>
      </c>
      <c r="R160" s="20">
        <f t="shared" si="24"/>
        <v>6</v>
      </c>
      <c r="S160" s="20">
        <f t="shared" si="25"/>
        <v>3</v>
      </c>
      <c r="T160" s="20">
        <f t="shared" si="26"/>
        <v>8</v>
      </c>
      <c r="U160" s="20">
        <f t="shared" si="27"/>
        <v>9</v>
      </c>
      <c r="W160" s="20" t="str">
        <f t="shared" si="28"/>
        <v>J</v>
      </c>
      <c r="X160" s="20" t="str">
        <f t="shared" si="29"/>
        <v>M4</v>
      </c>
      <c r="Y160" s="20" t="str">
        <f t="shared" si="30"/>
        <v>M1</v>
      </c>
      <c r="Z160" s="20" t="str">
        <f t="shared" si="31"/>
        <v>K</v>
      </c>
      <c r="AA160" s="20" t="str">
        <f t="shared" si="32"/>
        <v>Q</v>
      </c>
    </row>
    <row r="161" spans="10:27" ht="16.5">
      <c r="J161" s="29">
        <v>157</v>
      </c>
      <c r="K161" s="19" t="s">
        <v>43</v>
      </c>
      <c r="L161" s="19" t="s">
        <v>69</v>
      </c>
      <c r="M161" s="19" t="s">
        <v>43</v>
      </c>
      <c r="N161" s="19" t="s">
        <v>33</v>
      </c>
      <c r="O161" s="19" t="s">
        <v>33</v>
      </c>
      <c r="Q161" s="20">
        <f t="shared" si="23"/>
        <v>9</v>
      </c>
      <c r="R161" s="20">
        <f t="shared" si="24"/>
        <v>14</v>
      </c>
      <c r="S161" s="20">
        <f t="shared" si="25"/>
        <v>9</v>
      </c>
      <c r="T161" s="20">
        <f t="shared" si="26"/>
        <v>6</v>
      </c>
      <c r="U161" s="20">
        <f t="shared" si="27"/>
        <v>6</v>
      </c>
      <c r="W161" s="20" t="str">
        <f t="shared" si="28"/>
        <v>Q</v>
      </c>
      <c r="X161" s="20" t="str">
        <f t="shared" si="29"/>
        <v>M4G</v>
      </c>
      <c r="Y161" s="20" t="str">
        <f t="shared" si="30"/>
        <v>Q</v>
      </c>
      <c r="Z161" s="20" t="str">
        <f t="shared" si="31"/>
        <v>M4</v>
      </c>
      <c r="AA161" s="20" t="str">
        <f t="shared" si="32"/>
        <v>M4</v>
      </c>
    </row>
    <row r="162" spans="10:27" ht="16.5">
      <c r="J162" s="29">
        <v>158</v>
      </c>
      <c r="K162" s="19" t="s">
        <v>32</v>
      </c>
      <c r="L162" s="19" t="s">
        <v>41</v>
      </c>
      <c r="M162" s="19" t="s">
        <v>78</v>
      </c>
      <c r="N162" s="19" t="s">
        <v>32</v>
      </c>
      <c r="O162" s="19" t="s">
        <v>35</v>
      </c>
      <c r="Q162" s="20">
        <f t="shared" si="23"/>
        <v>5</v>
      </c>
      <c r="R162" s="20">
        <f t="shared" si="24"/>
        <v>7</v>
      </c>
      <c r="S162" s="20">
        <f t="shared" si="25"/>
        <v>18</v>
      </c>
      <c r="T162" s="20">
        <f t="shared" si="26"/>
        <v>5</v>
      </c>
      <c r="U162" s="20">
        <f t="shared" si="27"/>
        <v>3</v>
      </c>
      <c r="W162" s="20" t="str">
        <f t="shared" si="28"/>
        <v>M3</v>
      </c>
      <c r="X162" s="20" t="str">
        <f t="shared" si="29"/>
        <v>A</v>
      </c>
      <c r="Y162" s="20" t="str">
        <f t="shared" si="30"/>
        <v>JG</v>
      </c>
      <c r="Z162" s="20" t="str">
        <f t="shared" si="31"/>
        <v>M3</v>
      </c>
      <c r="AA162" s="20" t="str">
        <f t="shared" si="32"/>
        <v>M1</v>
      </c>
    </row>
    <row r="163" spans="10:27" ht="16.5">
      <c r="J163" s="29">
        <v>159</v>
      </c>
      <c r="K163" s="19" t="s">
        <v>44</v>
      </c>
      <c r="L163" s="19" t="s">
        <v>139</v>
      </c>
      <c r="M163" s="19" t="s">
        <v>32</v>
      </c>
      <c r="N163" s="19" t="s">
        <v>42</v>
      </c>
      <c r="O163" s="19" t="s">
        <v>42</v>
      </c>
      <c r="Q163" s="20">
        <f t="shared" si="23"/>
        <v>10</v>
      </c>
      <c r="R163" s="20">
        <f t="shared" si="24"/>
        <v>9</v>
      </c>
      <c r="S163" s="20">
        <f t="shared" si="25"/>
        <v>5</v>
      </c>
      <c r="T163" s="20">
        <f t="shared" si="26"/>
        <v>8</v>
      </c>
      <c r="U163" s="20">
        <f t="shared" si="27"/>
        <v>8</v>
      </c>
      <c r="W163" s="20" t="str">
        <f t="shared" si="28"/>
        <v>J</v>
      </c>
      <c r="X163" s="20" t="str">
        <f t="shared" si="29"/>
        <v>Q</v>
      </c>
      <c r="Y163" s="20" t="str">
        <f t="shared" si="30"/>
        <v>M3</v>
      </c>
      <c r="Z163" s="20" t="str">
        <f t="shared" si="31"/>
        <v>K</v>
      </c>
      <c r="AA163" s="20" t="str">
        <f t="shared" si="32"/>
        <v>K</v>
      </c>
    </row>
    <row r="164" spans="10:27" ht="16.5">
      <c r="J164" s="16">
        <v>160</v>
      </c>
      <c r="K164" s="19" t="s">
        <v>138</v>
      </c>
      <c r="L164" s="19" t="s">
        <v>41</v>
      </c>
      <c r="M164" s="19" t="s">
        <v>41</v>
      </c>
      <c r="N164" s="19" t="s">
        <v>76</v>
      </c>
      <c r="O164" s="19" t="s">
        <v>44</v>
      </c>
      <c r="Q164" s="20">
        <f t="shared" si="23"/>
        <v>8</v>
      </c>
      <c r="R164" s="20">
        <f t="shared" si="24"/>
        <v>7</v>
      </c>
      <c r="S164" s="20">
        <f t="shared" si="25"/>
        <v>7</v>
      </c>
      <c r="T164" s="20">
        <f t="shared" si="26"/>
        <v>17</v>
      </c>
      <c r="U164" s="20">
        <f t="shared" si="27"/>
        <v>10</v>
      </c>
      <c r="W164" s="20" t="str">
        <f t="shared" si="28"/>
        <v>K</v>
      </c>
      <c r="X164" s="20" t="str">
        <f t="shared" si="29"/>
        <v>A</v>
      </c>
      <c r="Y164" s="20" t="str">
        <f t="shared" si="30"/>
        <v>A</v>
      </c>
      <c r="Z164" s="20" t="str">
        <f t="shared" si="31"/>
        <v>QG</v>
      </c>
      <c r="AA164" s="20" t="str">
        <f t="shared" si="32"/>
        <v>J</v>
      </c>
    </row>
    <row r="165" spans="10:27" ht="16.5">
      <c r="J165" s="16">
        <v>161</v>
      </c>
      <c r="K165" s="19" t="s">
        <v>44</v>
      </c>
      <c r="L165" s="19" t="s">
        <v>76</v>
      </c>
      <c r="M165" s="19" t="s">
        <v>72</v>
      </c>
      <c r="N165" s="19" t="s">
        <v>33</v>
      </c>
      <c r="O165" s="19" t="s">
        <v>43</v>
      </c>
      <c r="Q165" s="20">
        <f t="shared" si="23"/>
        <v>10</v>
      </c>
      <c r="R165" s="20">
        <f t="shared" si="24"/>
        <v>17</v>
      </c>
      <c r="S165" s="20">
        <f t="shared" si="25"/>
        <v>15</v>
      </c>
      <c r="T165" s="20">
        <f t="shared" si="26"/>
        <v>6</v>
      </c>
      <c r="U165" s="20">
        <f t="shared" si="27"/>
        <v>9</v>
      </c>
      <c r="W165" s="20" t="str">
        <f t="shared" si="28"/>
        <v>J</v>
      </c>
      <c r="X165" s="20" t="str">
        <f t="shared" si="29"/>
        <v>QG</v>
      </c>
      <c r="Y165" s="20" t="str">
        <f t="shared" si="30"/>
        <v>AG</v>
      </c>
      <c r="Z165" s="20" t="str">
        <f t="shared" si="31"/>
        <v>M4</v>
      </c>
      <c r="AA165" s="20" t="str">
        <f t="shared" si="32"/>
        <v>Q</v>
      </c>
    </row>
    <row r="166" spans="10:27" ht="16.5">
      <c r="J166" s="29">
        <v>162</v>
      </c>
      <c r="K166" s="19" t="s">
        <v>35</v>
      </c>
      <c r="L166" s="19" t="s">
        <v>41</v>
      </c>
      <c r="M166" s="19" t="s">
        <v>32</v>
      </c>
      <c r="N166" s="19" t="s">
        <v>72</v>
      </c>
      <c r="O166" s="19" t="s">
        <v>35</v>
      </c>
      <c r="Q166" s="20">
        <f t="shared" si="23"/>
        <v>3</v>
      </c>
      <c r="R166" s="20">
        <f t="shared" si="24"/>
        <v>7</v>
      </c>
      <c r="S166" s="20">
        <f t="shared" si="25"/>
        <v>5</v>
      </c>
      <c r="T166" s="20">
        <f t="shared" si="26"/>
        <v>15</v>
      </c>
      <c r="U166" s="20">
        <f t="shared" si="27"/>
        <v>3</v>
      </c>
      <c r="W166" s="20" t="str">
        <f t="shared" si="28"/>
        <v>M1</v>
      </c>
      <c r="X166" s="20" t="str">
        <f t="shared" si="29"/>
        <v>A</v>
      </c>
      <c r="Y166" s="20" t="str">
        <f t="shared" si="30"/>
        <v>M3</v>
      </c>
      <c r="Z166" s="20" t="str">
        <f t="shared" si="31"/>
        <v>AG</v>
      </c>
      <c r="AA166" s="20" t="str">
        <f t="shared" si="32"/>
        <v>M1</v>
      </c>
    </row>
    <row r="167" spans="10:27" ht="16.5">
      <c r="J167" s="29">
        <v>163</v>
      </c>
      <c r="K167" s="19" t="s">
        <v>41</v>
      </c>
      <c r="L167" s="19" t="s">
        <v>74</v>
      </c>
      <c r="M167" s="19" t="s">
        <v>41</v>
      </c>
      <c r="N167" s="19" t="s">
        <v>69</v>
      </c>
      <c r="O167" s="19" t="s">
        <v>44</v>
      </c>
      <c r="Q167" s="20">
        <f t="shared" si="23"/>
        <v>7</v>
      </c>
      <c r="R167" s="20">
        <f t="shared" si="24"/>
        <v>16</v>
      </c>
      <c r="S167" s="20">
        <f t="shared" si="25"/>
        <v>7</v>
      </c>
      <c r="T167" s="20">
        <f t="shared" si="26"/>
        <v>14</v>
      </c>
      <c r="U167" s="20">
        <f t="shared" si="27"/>
        <v>10</v>
      </c>
      <c r="W167" s="20" t="str">
        <f t="shared" si="28"/>
        <v>A</v>
      </c>
      <c r="X167" s="20" t="str">
        <f t="shared" si="29"/>
        <v>KG</v>
      </c>
      <c r="Y167" s="20" t="str">
        <f t="shared" si="30"/>
        <v>A</v>
      </c>
      <c r="Z167" s="20" t="str">
        <f t="shared" si="31"/>
        <v>M4G</v>
      </c>
      <c r="AA167" s="20" t="str">
        <f t="shared" si="32"/>
        <v>J</v>
      </c>
    </row>
    <row r="168" spans="10:27" ht="16.5">
      <c r="J168" s="29">
        <v>164</v>
      </c>
      <c r="K168" s="19" t="s">
        <v>43</v>
      </c>
      <c r="L168" s="19" t="s">
        <v>139</v>
      </c>
      <c r="M168" s="19" t="s">
        <v>143</v>
      </c>
      <c r="N168" s="19" t="s">
        <v>43</v>
      </c>
      <c r="O168" s="19" t="s">
        <v>33</v>
      </c>
      <c r="Q168" s="20">
        <f t="shared" si="23"/>
        <v>9</v>
      </c>
      <c r="R168" s="20">
        <f t="shared" si="24"/>
        <v>9</v>
      </c>
      <c r="S168" s="20">
        <f t="shared" si="25"/>
        <v>4</v>
      </c>
      <c r="T168" s="20">
        <f t="shared" si="26"/>
        <v>9</v>
      </c>
      <c r="U168" s="20">
        <f t="shared" si="27"/>
        <v>6</v>
      </c>
      <c r="W168" s="20" t="str">
        <f t="shared" si="28"/>
        <v>Q</v>
      </c>
      <c r="X168" s="20" t="str">
        <f t="shared" si="29"/>
        <v>Q</v>
      </c>
      <c r="Y168" s="20" t="str">
        <f t="shared" si="30"/>
        <v>M2</v>
      </c>
      <c r="Z168" s="20" t="str">
        <f t="shared" si="31"/>
        <v>Q</v>
      </c>
      <c r="AA168" s="20" t="str">
        <f t="shared" si="32"/>
        <v>M4</v>
      </c>
    </row>
    <row r="169" spans="10:27" ht="16.5">
      <c r="J169" s="16">
        <v>165</v>
      </c>
      <c r="K169" s="19" t="s">
        <v>42</v>
      </c>
      <c r="L169" s="19" t="s">
        <v>142</v>
      </c>
      <c r="M169" s="19" t="s">
        <v>74</v>
      </c>
      <c r="N169" s="19" t="s">
        <v>41</v>
      </c>
      <c r="O169" s="19" t="s">
        <v>43</v>
      </c>
      <c r="Q169" s="20">
        <f t="shared" si="23"/>
        <v>8</v>
      </c>
      <c r="R169" s="20">
        <f t="shared" si="24"/>
        <v>5</v>
      </c>
      <c r="S169" s="20">
        <f t="shared" si="25"/>
        <v>16</v>
      </c>
      <c r="T169" s="20">
        <f t="shared" si="26"/>
        <v>7</v>
      </c>
      <c r="U169" s="20">
        <f t="shared" si="27"/>
        <v>9</v>
      </c>
      <c r="W169" s="20" t="str">
        <f t="shared" si="28"/>
        <v>K</v>
      </c>
      <c r="X169" s="20" t="str">
        <f t="shared" si="29"/>
        <v>M3</v>
      </c>
      <c r="Y169" s="20" t="str">
        <f t="shared" si="30"/>
        <v>KG</v>
      </c>
      <c r="Z169" s="20" t="str">
        <f t="shared" si="31"/>
        <v>A</v>
      </c>
      <c r="AA169" s="20" t="str">
        <f t="shared" si="32"/>
        <v>Q</v>
      </c>
    </row>
    <row r="170" spans="10:27" ht="16.5">
      <c r="J170" s="16">
        <v>166</v>
      </c>
      <c r="K170" s="19" t="s">
        <v>137</v>
      </c>
      <c r="L170" s="19" t="s">
        <v>41</v>
      </c>
      <c r="M170" s="19" t="s">
        <v>43</v>
      </c>
      <c r="N170" s="19" t="s">
        <v>33</v>
      </c>
      <c r="O170" s="19" t="s">
        <v>41</v>
      </c>
      <c r="Q170" s="20">
        <f t="shared" si="23"/>
        <v>7</v>
      </c>
      <c r="R170" s="20">
        <f t="shared" si="24"/>
        <v>7</v>
      </c>
      <c r="S170" s="20">
        <f t="shared" si="25"/>
        <v>9</v>
      </c>
      <c r="T170" s="20">
        <f t="shared" si="26"/>
        <v>6</v>
      </c>
      <c r="U170" s="20">
        <f t="shared" si="27"/>
        <v>7</v>
      </c>
      <c r="W170" s="20" t="str">
        <f t="shared" si="28"/>
        <v>A</v>
      </c>
      <c r="X170" s="20" t="str">
        <f t="shared" si="29"/>
        <v>A</v>
      </c>
      <c r="Y170" s="20" t="str">
        <f t="shared" si="30"/>
        <v>Q</v>
      </c>
      <c r="Z170" s="20" t="str">
        <f t="shared" si="31"/>
        <v>M4</v>
      </c>
      <c r="AA170" s="20" t="str">
        <f t="shared" si="32"/>
        <v>A</v>
      </c>
    </row>
    <row r="171" spans="10:27" ht="16.5">
      <c r="J171" s="29">
        <v>167</v>
      </c>
      <c r="K171" s="19" t="s">
        <v>44</v>
      </c>
      <c r="L171" s="19" t="s">
        <v>212</v>
      </c>
      <c r="M171" s="19" t="s">
        <v>78</v>
      </c>
      <c r="N171" s="19" t="s">
        <v>33</v>
      </c>
      <c r="O171" s="19" t="s">
        <v>43</v>
      </c>
      <c r="Q171" s="20">
        <f t="shared" si="23"/>
        <v>10</v>
      </c>
      <c r="R171" s="20">
        <f t="shared" si="24"/>
        <v>3</v>
      </c>
      <c r="S171" s="20">
        <f t="shared" si="25"/>
        <v>18</v>
      </c>
      <c r="T171" s="20">
        <f t="shared" si="26"/>
        <v>6</v>
      </c>
      <c r="U171" s="20">
        <f t="shared" si="27"/>
        <v>9</v>
      </c>
      <c r="W171" s="20" t="str">
        <f t="shared" si="28"/>
        <v>J</v>
      </c>
      <c r="X171" s="20" t="str">
        <f t="shared" si="29"/>
        <v>M1</v>
      </c>
      <c r="Y171" s="20" t="str">
        <f t="shared" si="30"/>
        <v>JG</v>
      </c>
      <c r="Z171" s="20" t="str">
        <f t="shared" si="31"/>
        <v>M4</v>
      </c>
      <c r="AA171" s="20" t="str">
        <f t="shared" si="32"/>
        <v>Q</v>
      </c>
    </row>
    <row r="172" spans="10:27" ht="16.5">
      <c r="J172" s="29">
        <v>168</v>
      </c>
      <c r="K172" s="19" t="s">
        <v>42</v>
      </c>
      <c r="L172" s="19" t="s">
        <v>42</v>
      </c>
      <c r="M172" s="19" t="s">
        <v>43</v>
      </c>
      <c r="N172" s="19" t="s">
        <v>68</v>
      </c>
      <c r="O172" s="19" t="s">
        <v>35</v>
      </c>
      <c r="Q172" s="20">
        <f t="shared" si="23"/>
        <v>8</v>
      </c>
      <c r="R172" s="20">
        <f t="shared" si="24"/>
        <v>8</v>
      </c>
      <c r="S172" s="20">
        <f t="shared" si="25"/>
        <v>9</v>
      </c>
      <c r="T172" s="20">
        <f t="shared" si="26"/>
        <v>13</v>
      </c>
      <c r="U172" s="20">
        <f t="shared" si="27"/>
        <v>3</v>
      </c>
      <c r="W172" s="20" t="str">
        <f t="shared" si="28"/>
        <v>K</v>
      </c>
      <c r="X172" s="20" t="str">
        <f t="shared" si="29"/>
        <v>K</v>
      </c>
      <c r="Y172" s="20" t="str">
        <f t="shared" si="30"/>
        <v>Q</v>
      </c>
      <c r="Z172" s="20" t="str">
        <f t="shared" si="31"/>
        <v>M3G</v>
      </c>
      <c r="AA172" s="20" t="str">
        <f t="shared" si="32"/>
        <v>M1</v>
      </c>
    </row>
    <row r="173" spans="10:27" ht="16.5">
      <c r="J173" s="29">
        <v>169</v>
      </c>
      <c r="K173" s="19" t="s">
        <v>41</v>
      </c>
      <c r="L173" s="19" t="s">
        <v>68</v>
      </c>
      <c r="M173" s="19" t="s">
        <v>41</v>
      </c>
      <c r="N173" s="19" t="s">
        <v>42</v>
      </c>
      <c r="O173" s="19" t="s">
        <v>44</v>
      </c>
      <c r="Q173" s="20">
        <f t="shared" si="23"/>
        <v>7</v>
      </c>
      <c r="R173" s="20">
        <f t="shared" si="24"/>
        <v>13</v>
      </c>
      <c r="S173" s="20">
        <f t="shared" si="25"/>
        <v>7</v>
      </c>
      <c r="T173" s="20">
        <f t="shared" si="26"/>
        <v>8</v>
      </c>
      <c r="U173" s="20">
        <f t="shared" si="27"/>
        <v>10</v>
      </c>
      <c r="W173" s="20" t="str">
        <f t="shared" si="28"/>
        <v>A</v>
      </c>
      <c r="X173" s="20" t="str">
        <f t="shared" si="29"/>
        <v>M3G</v>
      </c>
      <c r="Y173" s="20" t="str">
        <f t="shared" si="30"/>
        <v>A</v>
      </c>
      <c r="Z173" s="20" t="str">
        <f t="shared" si="31"/>
        <v>K</v>
      </c>
      <c r="AA173" s="20" t="str">
        <f t="shared" si="32"/>
        <v>J</v>
      </c>
    </row>
    <row r="174" spans="10:27" ht="16.5">
      <c r="J174" s="16">
        <v>170</v>
      </c>
      <c r="K174" s="19" t="s">
        <v>36</v>
      </c>
      <c r="L174" s="19" t="s">
        <v>142</v>
      </c>
      <c r="M174" s="19" t="s">
        <v>143</v>
      </c>
      <c r="N174" s="19" t="s">
        <v>44</v>
      </c>
      <c r="O174" s="19" t="s">
        <v>33</v>
      </c>
      <c r="Q174" s="20">
        <f t="shared" si="23"/>
        <v>4</v>
      </c>
      <c r="R174" s="20">
        <f t="shared" si="24"/>
        <v>5</v>
      </c>
      <c r="S174" s="20">
        <f t="shared" si="25"/>
        <v>4</v>
      </c>
      <c r="T174" s="20">
        <f t="shared" si="26"/>
        <v>10</v>
      </c>
      <c r="U174" s="20">
        <f t="shared" si="27"/>
        <v>6</v>
      </c>
      <c r="W174" s="20" t="str">
        <f t="shared" si="28"/>
        <v>M2</v>
      </c>
      <c r="X174" s="20" t="str">
        <f t="shared" si="29"/>
        <v>M3</v>
      </c>
      <c r="Y174" s="20" t="str">
        <f t="shared" si="30"/>
        <v>M2</v>
      </c>
      <c r="Z174" s="20" t="str">
        <f t="shared" si="31"/>
        <v>J</v>
      </c>
      <c r="AA174" s="20" t="str">
        <f t="shared" si="32"/>
        <v>M4</v>
      </c>
    </row>
    <row r="175" spans="10:27" ht="16.5">
      <c r="J175" s="16">
        <v>171</v>
      </c>
      <c r="K175" s="19" t="s">
        <v>42</v>
      </c>
      <c r="L175" s="19" t="s">
        <v>41</v>
      </c>
      <c r="M175" s="19" t="s">
        <v>78</v>
      </c>
      <c r="N175" s="19" t="s">
        <v>42</v>
      </c>
      <c r="O175" s="19" t="s">
        <v>33</v>
      </c>
      <c r="Q175" s="20">
        <f t="shared" si="23"/>
        <v>8</v>
      </c>
      <c r="R175" s="20">
        <f t="shared" si="24"/>
        <v>7</v>
      </c>
      <c r="S175" s="20">
        <f t="shared" si="25"/>
        <v>18</v>
      </c>
      <c r="T175" s="20">
        <f t="shared" si="26"/>
        <v>8</v>
      </c>
      <c r="U175" s="20">
        <f t="shared" si="27"/>
        <v>6</v>
      </c>
      <c r="W175" s="20" t="str">
        <f t="shared" si="28"/>
        <v>K</v>
      </c>
      <c r="X175" s="20" t="str">
        <f t="shared" si="29"/>
        <v>A</v>
      </c>
      <c r="Y175" s="20" t="str">
        <f t="shared" si="30"/>
        <v>JG</v>
      </c>
      <c r="Z175" s="20" t="str">
        <f t="shared" si="31"/>
        <v>K</v>
      </c>
      <c r="AA175" s="20" t="str">
        <f t="shared" si="32"/>
        <v>M4</v>
      </c>
    </row>
    <row r="176" spans="10:27" ht="16.5">
      <c r="J176" s="29">
        <v>172</v>
      </c>
      <c r="K176" s="19" t="s">
        <v>42</v>
      </c>
      <c r="L176" s="19" t="s">
        <v>212</v>
      </c>
      <c r="M176" s="19" t="s">
        <v>138</v>
      </c>
      <c r="N176" s="19" t="s">
        <v>35</v>
      </c>
      <c r="O176" s="19" t="s">
        <v>44</v>
      </c>
      <c r="Q176" s="20">
        <f t="shared" si="23"/>
        <v>8</v>
      </c>
      <c r="R176" s="20">
        <f t="shared" si="24"/>
        <v>3</v>
      </c>
      <c r="S176" s="20">
        <f t="shared" si="25"/>
        <v>8</v>
      </c>
      <c r="T176" s="20">
        <f t="shared" si="26"/>
        <v>3</v>
      </c>
      <c r="U176" s="20">
        <f t="shared" si="27"/>
        <v>10</v>
      </c>
      <c r="W176" s="20" t="str">
        <f t="shared" si="28"/>
        <v>K</v>
      </c>
      <c r="X176" s="20" t="str">
        <f t="shared" si="29"/>
        <v>M1</v>
      </c>
      <c r="Y176" s="20" t="str">
        <f t="shared" si="30"/>
        <v>K</v>
      </c>
      <c r="Z176" s="20" t="str">
        <f t="shared" si="31"/>
        <v>M1</v>
      </c>
      <c r="AA176" s="20" t="str">
        <f t="shared" si="32"/>
        <v>J</v>
      </c>
    </row>
    <row r="177" spans="10:27" ht="16.5">
      <c r="J177" s="29">
        <v>173</v>
      </c>
      <c r="K177" s="19" t="s">
        <v>36</v>
      </c>
      <c r="L177" s="19" t="s">
        <v>72</v>
      </c>
      <c r="M177" s="19" t="s">
        <v>41</v>
      </c>
      <c r="N177" s="19" t="s">
        <v>35</v>
      </c>
      <c r="O177" s="19" t="s">
        <v>32</v>
      </c>
      <c r="Q177" s="20">
        <f t="shared" si="23"/>
        <v>4</v>
      </c>
      <c r="R177" s="20">
        <f t="shared" si="24"/>
        <v>15</v>
      </c>
      <c r="S177" s="20">
        <f t="shared" si="25"/>
        <v>7</v>
      </c>
      <c r="T177" s="20">
        <f t="shared" si="26"/>
        <v>3</v>
      </c>
      <c r="U177" s="20">
        <f t="shared" si="27"/>
        <v>5</v>
      </c>
      <c r="W177" s="20" t="str">
        <f t="shared" si="28"/>
        <v>M2</v>
      </c>
      <c r="X177" s="20" t="str">
        <f t="shared" si="29"/>
        <v>AG</v>
      </c>
      <c r="Y177" s="20" t="str">
        <f t="shared" si="30"/>
        <v>A</v>
      </c>
      <c r="Z177" s="20" t="str">
        <f t="shared" si="31"/>
        <v>M1</v>
      </c>
      <c r="AA177" s="20" t="str">
        <f t="shared" si="32"/>
        <v>M3</v>
      </c>
    </row>
    <row r="178" spans="10:27" ht="16.5">
      <c r="J178" s="29">
        <v>174</v>
      </c>
      <c r="K178" s="19" t="s">
        <v>44</v>
      </c>
      <c r="L178" s="19" t="s">
        <v>42</v>
      </c>
      <c r="M178" s="19" t="s">
        <v>35</v>
      </c>
      <c r="N178" s="19" t="s">
        <v>42</v>
      </c>
      <c r="O178" s="19" t="s">
        <v>41</v>
      </c>
      <c r="Q178" s="20">
        <f t="shared" si="23"/>
        <v>10</v>
      </c>
      <c r="R178" s="20">
        <f t="shared" si="24"/>
        <v>8</v>
      </c>
      <c r="S178" s="20">
        <f t="shared" si="25"/>
        <v>3</v>
      </c>
      <c r="T178" s="20">
        <f t="shared" si="26"/>
        <v>8</v>
      </c>
      <c r="U178" s="20">
        <f t="shared" si="27"/>
        <v>7</v>
      </c>
      <c r="W178" s="20" t="str">
        <f t="shared" si="28"/>
        <v>J</v>
      </c>
      <c r="X178" s="20" t="str">
        <f t="shared" si="29"/>
        <v>K</v>
      </c>
      <c r="Y178" s="20" t="str">
        <f t="shared" si="30"/>
        <v>M1</v>
      </c>
      <c r="Z178" s="20" t="str">
        <f t="shared" si="31"/>
        <v>K</v>
      </c>
      <c r="AA178" s="20" t="str">
        <f t="shared" si="32"/>
        <v>A</v>
      </c>
    </row>
    <row r="179" spans="10:27" ht="16.5">
      <c r="J179" s="16">
        <v>175</v>
      </c>
      <c r="K179" s="19" t="s">
        <v>35</v>
      </c>
      <c r="L179" s="19" t="s">
        <v>41</v>
      </c>
      <c r="M179" s="19" t="s">
        <v>32</v>
      </c>
      <c r="N179" s="19" t="s">
        <v>43</v>
      </c>
      <c r="O179" s="19" t="s">
        <v>44</v>
      </c>
      <c r="Q179" s="20">
        <f t="shared" si="23"/>
        <v>3</v>
      </c>
      <c r="R179" s="20">
        <f t="shared" si="24"/>
        <v>7</v>
      </c>
      <c r="S179" s="20">
        <f t="shared" si="25"/>
        <v>5</v>
      </c>
      <c r="T179" s="20">
        <f t="shared" si="26"/>
        <v>9</v>
      </c>
      <c r="U179" s="20">
        <f t="shared" si="27"/>
        <v>10</v>
      </c>
      <c r="W179" s="20" t="str">
        <f t="shared" si="28"/>
        <v>M1</v>
      </c>
      <c r="X179" s="20" t="str">
        <f t="shared" si="29"/>
        <v>A</v>
      </c>
      <c r="Y179" s="20" t="str">
        <f t="shared" si="30"/>
        <v>M3</v>
      </c>
      <c r="Z179" s="20" t="str">
        <f t="shared" si="31"/>
        <v>Q</v>
      </c>
      <c r="AA179" s="20" t="str">
        <f t="shared" si="32"/>
        <v>J</v>
      </c>
    </row>
    <row r="180" spans="10:27" ht="16.5">
      <c r="J180" s="16">
        <v>176</v>
      </c>
      <c r="K180" s="19" t="s">
        <v>44</v>
      </c>
      <c r="L180" s="19" t="s">
        <v>142</v>
      </c>
      <c r="M180" s="19" t="s">
        <v>143</v>
      </c>
      <c r="N180" s="19" t="s">
        <v>43</v>
      </c>
      <c r="O180" s="19" t="s">
        <v>33</v>
      </c>
      <c r="Q180" s="20">
        <f t="shared" si="23"/>
        <v>10</v>
      </c>
      <c r="R180" s="20">
        <f t="shared" si="24"/>
        <v>5</v>
      </c>
      <c r="S180" s="20">
        <f t="shared" si="25"/>
        <v>4</v>
      </c>
      <c r="T180" s="20">
        <f t="shared" si="26"/>
        <v>9</v>
      </c>
      <c r="U180" s="20">
        <f t="shared" si="27"/>
        <v>6</v>
      </c>
      <c r="W180" s="20" t="str">
        <f t="shared" si="28"/>
        <v>J</v>
      </c>
      <c r="X180" s="20" t="str">
        <f t="shared" si="29"/>
        <v>M3</v>
      </c>
      <c r="Y180" s="20" t="str">
        <f t="shared" si="30"/>
        <v>M2</v>
      </c>
      <c r="Z180" s="20" t="str">
        <f t="shared" si="31"/>
        <v>Q</v>
      </c>
      <c r="AA180" s="20" t="str">
        <f t="shared" si="32"/>
        <v>M4</v>
      </c>
    </row>
    <row r="181" spans="10:27" ht="16.5">
      <c r="J181" s="29">
        <v>177</v>
      </c>
      <c r="K181" s="19" t="s">
        <v>36</v>
      </c>
      <c r="L181" s="19" t="s">
        <v>41</v>
      </c>
      <c r="M181" s="19" t="s">
        <v>74</v>
      </c>
      <c r="N181" s="19" t="s">
        <v>137</v>
      </c>
      <c r="O181" s="19" t="s">
        <v>32</v>
      </c>
      <c r="Q181" s="20">
        <f t="shared" si="23"/>
        <v>4</v>
      </c>
      <c r="R181" s="20">
        <f t="shared" si="24"/>
        <v>7</v>
      </c>
      <c r="S181" s="20">
        <f t="shared" si="25"/>
        <v>16</v>
      </c>
      <c r="T181" s="20">
        <f t="shared" si="26"/>
        <v>7</v>
      </c>
      <c r="U181" s="20">
        <f t="shared" si="27"/>
        <v>5</v>
      </c>
      <c r="W181" s="20" t="str">
        <f t="shared" si="28"/>
        <v>M2</v>
      </c>
      <c r="X181" s="20" t="str">
        <f t="shared" si="29"/>
        <v>A</v>
      </c>
      <c r="Y181" s="20" t="str">
        <f t="shared" si="30"/>
        <v>KG</v>
      </c>
      <c r="Z181" s="20" t="str">
        <f t="shared" si="31"/>
        <v>A</v>
      </c>
      <c r="AA181" s="20" t="str">
        <f t="shared" si="32"/>
        <v>M3</v>
      </c>
    </row>
    <row r="182" spans="10:27" ht="16.5">
      <c r="J182" s="29">
        <v>178</v>
      </c>
      <c r="K182" s="19" t="s">
        <v>44</v>
      </c>
      <c r="L182" s="19" t="s">
        <v>78</v>
      </c>
      <c r="M182" s="19" t="s">
        <v>43</v>
      </c>
      <c r="N182" s="19" t="s">
        <v>36</v>
      </c>
      <c r="O182" s="19" t="s">
        <v>36</v>
      </c>
      <c r="Q182" s="20">
        <f t="shared" si="23"/>
        <v>10</v>
      </c>
      <c r="R182" s="20">
        <f t="shared" si="24"/>
        <v>18</v>
      </c>
      <c r="S182" s="20">
        <f t="shared" si="25"/>
        <v>9</v>
      </c>
      <c r="T182" s="20">
        <f t="shared" si="26"/>
        <v>4</v>
      </c>
      <c r="U182" s="20">
        <f t="shared" si="27"/>
        <v>4</v>
      </c>
      <c r="W182" s="20" t="str">
        <f t="shared" si="28"/>
        <v>J</v>
      </c>
      <c r="X182" s="20" t="str">
        <f t="shared" si="29"/>
        <v>JG</v>
      </c>
      <c r="Y182" s="20" t="str">
        <f t="shared" si="30"/>
        <v>Q</v>
      </c>
      <c r="Z182" s="20" t="str">
        <f t="shared" si="31"/>
        <v>M2</v>
      </c>
      <c r="AA182" s="20" t="str">
        <f t="shared" si="32"/>
        <v>M2</v>
      </c>
    </row>
    <row r="183" spans="10:27" ht="16.5">
      <c r="J183" s="29">
        <v>179</v>
      </c>
      <c r="K183" s="19" t="s">
        <v>138</v>
      </c>
      <c r="L183" s="19" t="s">
        <v>142</v>
      </c>
      <c r="M183" s="19" t="s">
        <v>32</v>
      </c>
      <c r="N183" s="19" t="s">
        <v>35</v>
      </c>
      <c r="O183" s="19" t="s">
        <v>32</v>
      </c>
      <c r="Q183" s="20">
        <f t="shared" si="23"/>
        <v>8</v>
      </c>
      <c r="R183" s="20">
        <f t="shared" si="24"/>
        <v>5</v>
      </c>
      <c r="S183" s="20">
        <f t="shared" si="25"/>
        <v>5</v>
      </c>
      <c r="T183" s="20">
        <f t="shared" si="26"/>
        <v>3</v>
      </c>
      <c r="U183" s="20">
        <f t="shared" si="27"/>
        <v>5</v>
      </c>
      <c r="W183" s="20" t="str">
        <f t="shared" si="28"/>
        <v>K</v>
      </c>
      <c r="X183" s="20" t="str">
        <f t="shared" si="29"/>
        <v>M3</v>
      </c>
      <c r="Y183" s="20" t="str">
        <f t="shared" si="30"/>
        <v>M3</v>
      </c>
      <c r="Z183" s="20" t="str">
        <f t="shared" si="31"/>
        <v>M1</v>
      </c>
      <c r="AA183" s="20" t="str">
        <f t="shared" si="32"/>
        <v>M3</v>
      </c>
    </row>
    <row r="184" spans="10:27" ht="16.5">
      <c r="J184" s="16">
        <v>180</v>
      </c>
      <c r="K184" s="19" t="s">
        <v>33</v>
      </c>
      <c r="L184" s="19" t="s">
        <v>33</v>
      </c>
      <c r="M184" s="19" t="s">
        <v>41</v>
      </c>
      <c r="N184" s="19" t="s">
        <v>75</v>
      </c>
      <c r="O184" s="19" t="s">
        <v>41</v>
      </c>
      <c r="Q184" s="20">
        <f t="shared" si="23"/>
        <v>6</v>
      </c>
      <c r="R184" s="20">
        <f t="shared" si="24"/>
        <v>6</v>
      </c>
      <c r="S184" s="20">
        <f t="shared" si="25"/>
        <v>7</v>
      </c>
      <c r="T184" s="20">
        <f t="shared" si="26"/>
        <v>17</v>
      </c>
      <c r="U184" s="20">
        <f t="shared" si="27"/>
        <v>7</v>
      </c>
      <c r="W184" s="20" t="str">
        <f t="shared" si="28"/>
        <v>M4</v>
      </c>
      <c r="X184" s="20" t="str">
        <f t="shared" si="29"/>
        <v>M4</v>
      </c>
      <c r="Y184" s="20" t="str">
        <f t="shared" si="30"/>
        <v>A</v>
      </c>
      <c r="Z184" s="20" t="str">
        <f t="shared" si="31"/>
        <v>QG</v>
      </c>
      <c r="AA184" s="20" t="str">
        <f t="shared" si="32"/>
        <v>A</v>
      </c>
    </row>
    <row r="185" spans="10:27" ht="16.5">
      <c r="J185" s="16">
        <v>181</v>
      </c>
      <c r="K185" s="19" t="s">
        <v>33</v>
      </c>
      <c r="L185" s="19" t="s">
        <v>41</v>
      </c>
      <c r="M185" s="19" t="s">
        <v>70</v>
      </c>
      <c r="N185" s="19" t="s">
        <v>42</v>
      </c>
      <c r="O185" s="19" t="s">
        <v>41</v>
      </c>
      <c r="Q185" s="20">
        <f t="shared" si="23"/>
        <v>6</v>
      </c>
      <c r="R185" s="20">
        <f t="shared" si="24"/>
        <v>7</v>
      </c>
      <c r="S185" s="20">
        <f t="shared" si="25"/>
        <v>14</v>
      </c>
      <c r="T185" s="20">
        <f t="shared" si="26"/>
        <v>8</v>
      </c>
      <c r="U185" s="20">
        <f t="shared" si="27"/>
        <v>7</v>
      </c>
      <c r="W185" s="20" t="str">
        <f t="shared" si="28"/>
        <v>M4</v>
      </c>
      <c r="X185" s="20" t="str">
        <f t="shared" si="29"/>
        <v>A</v>
      </c>
      <c r="Y185" s="20" t="str">
        <f t="shared" si="30"/>
        <v>M4G</v>
      </c>
      <c r="Z185" s="20" t="str">
        <f t="shared" si="31"/>
        <v>K</v>
      </c>
      <c r="AA185" s="20" t="str">
        <f t="shared" si="32"/>
        <v>A</v>
      </c>
    </row>
    <row r="186" spans="10:27" ht="16.5">
      <c r="J186" s="29">
        <v>182</v>
      </c>
      <c r="K186" s="19" t="s">
        <v>41</v>
      </c>
      <c r="L186" s="19" t="s">
        <v>76</v>
      </c>
      <c r="M186" s="19" t="s">
        <v>141</v>
      </c>
      <c r="N186" s="19" t="s">
        <v>36</v>
      </c>
      <c r="O186" s="19" t="s">
        <v>33</v>
      </c>
      <c r="Q186" s="20">
        <f t="shared" si="23"/>
        <v>7</v>
      </c>
      <c r="R186" s="20">
        <f t="shared" si="24"/>
        <v>17</v>
      </c>
      <c r="S186" s="20">
        <f t="shared" si="25"/>
        <v>6</v>
      </c>
      <c r="T186" s="20">
        <f t="shared" si="26"/>
        <v>4</v>
      </c>
      <c r="U186" s="20">
        <f t="shared" si="27"/>
        <v>6</v>
      </c>
      <c r="W186" s="20" t="str">
        <f t="shared" si="28"/>
        <v>A</v>
      </c>
      <c r="X186" s="20" t="str">
        <f t="shared" si="29"/>
        <v>QG</v>
      </c>
      <c r="Y186" s="20" t="str">
        <f t="shared" si="30"/>
        <v>M4</v>
      </c>
      <c r="Z186" s="20" t="str">
        <f t="shared" si="31"/>
        <v>M2</v>
      </c>
      <c r="AA186" s="20" t="str">
        <f t="shared" si="32"/>
        <v>M4</v>
      </c>
    </row>
    <row r="187" spans="10:27" ht="16.5">
      <c r="J187" s="29">
        <v>183</v>
      </c>
      <c r="K187" s="19" t="s">
        <v>41</v>
      </c>
      <c r="L187" s="19" t="s">
        <v>41</v>
      </c>
      <c r="M187" s="19" t="s">
        <v>138</v>
      </c>
      <c r="N187" s="19" t="s">
        <v>137</v>
      </c>
      <c r="O187" s="19" t="s">
        <v>42</v>
      </c>
      <c r="Q187" s="20">
        <f t="shared" si="23"/>
        <v>7</v>
      </c>
      <c r="R187" s="20">
        <f t="shared" si="24"/>
        <v>7</v>
      </c>
      <c r="S187" s="20">
        <f t="shared" si="25"/>
        <v>8</v>
      </c>
      <c r="T187" s="20">
        <f t="shared" si="26"/>
        <v>7</v>
      </c>
      <c r="U187" s="20">
        <f t="shared" si="27"/>
        <v>8</v>
      </c>
      <c r="W187" s="20" t="str">
        <f t="shared" si="28"/>
        <v>A</v>
      </c>
      <c r="X187" s="20" t="str">
        <f t="shared" si="29"/>
        <v>A</v>
      </c>
      <c r="Y187" s="20" t="str">
        <f t="shared" si="30"/>
        <v>K</v>
      </c>
      <c r="Z187" s="20" t="str">
        <f t="shared" si="31"/>
        <v>A</v>
      </c>
      <c r="AA187" s="20" t="str">
        <f t="shared" si="32"/>
        <v>K</v>
      </c>
    </row>
    <row r="188" spans="10:27" ht="16.5">
      <c r="J188" s="29">
        <v>184</v>
      </c>
      <c r="K188" s="19" t="s">
        <v>138</v>
      </c>
      <c r="L188" s="19" t="s">
        <v>36</v>
      </c>
      <c r="M188" s="19" t="s">
        <v>72</v>
      </c>
      <c r="N188" s="19" t="s">
        <v>64</v>
      </c>
      <c r="O188" s="19" t="s">
        <v>35</v>
      </c>
      <c r="Q188" s="20">
        <f t="shared" si="23"/>
        <v>8</v>
      </c>
      <c r="R188" s="20">
        <f t="shared" si="24"/>
        <v>4</v>
      </c>
      <c r="S188" s="20">
        <f t="shared" si="25"/>
        <v>15</v>
      </c>
      <c r="T188" s="20">
        <f t="shared" si="26"/>
        <v>11</v>
      </c>
      <c r="U188" s="20">
        <f t="shared" si="27"/>
        <v>3</v>
      </c>
      <c r="W188" s="20" t="str">
        <f t="shared" si="28"/>
        <v>K</v>
      </c>
      <c r="X188" s="20" t="str">
        <f t="shared" si="29"/>
        <v>M2</v>
      </c>
      <c r="Y188" s="20" t="str">
        <f t="shared" si="30"/>
        <v>AG</v>
      </c>
      <c r="Z188" s="20" t="str">
        <f t="shared" si="31"/>
        <v>M1G</v>
      </c>
      <c r="AA188" s="20" t="str">
        <f t="shared" si="32"/>
        <v>M1</v>
      </c>
    </row>
    <row r="189" spans="10:27" ht="16.5">
      <c r="J189" s="16">
        <v>185</v>
      </c>
      <c r="K189" s="19" t="s">
        <v>35</v>
      </c>
      <c r="L189" s="19" t="s">
        <v>139</v>
      </c>
      <c r="M189" s="19" t="s">
        <v>140</v>
      </c>
      <c r="N189" s="19" t="s">
        <v>42</v>
      </c>
      <c r="O189" s="19" t="s">
        <v>42</v>
      </c>
      <c r="Q189" s="20">
        <f t="shared" si="23"/>
        <v>3</v>
      </c>
      <c r="R189" s="20">
        <f t="shared" si="24"/>
        <v>9</v>
      </c>
      <c r="S189" s="20">
        <f t="shared" si="25"/>
        <v>10</v>
      </c>
      <c r="T189" s="20">
        <f t="shared" si="26"/>
        <v>8</v>
      </c>
      <c r="U189" s="20">
        <f t="shared" si="27"/>
        <v>8</v>
      </c>
      <c r="W189" s="20" t="str">
        <f t="shared" si="28"/>
        <v>M1</v>
      </c>
      <c r="X189" s="20" t="str">
        <f t="shared" si="29"/>
        <v>Q</v>
      </c>
      <c r="Y189" s="20" t="str">
        <f t="shared" si="30"/>
        <v>J</v>
      </c>
      <c r="Z189" s="20" t="str">
        <f t="shared" si="31"/>
        <v>K</v>
      </c>
      <c r="AA189" s="20" t="str">
        <f t="shared" si="32"/>
        <v>K</v>
      </c>
    </row>
    <row r="190" spans="10:27" ht="16.5">
      <c r="J190" s="16">
        <v>186</v>
      </c>
      <c r="K190" s="19" t="s">
        <v>44</v>
      </c>
      <c r="L190" s="19" t="s">
        <v>33</v>
      </c>
      <c r="M190" s="19" t="s">
        <v>140</v>
      </c>
      <c r="N190" s="19" t="s">
        <v>33</v>
      </c>
      <c r="O190" s="19" t="s">
        <v>43</v>
      </c>
      <c r="Q190" s="20">
        <f t="shared" si="23"/>
        <v>10</v>
      </c>
      <c r="R190" s="20">
        <f t="shared" si="24"/>
        <v>6</v>
      </c>
      <c r="S190" s="20">
        <f t="shared" si="25"/>
        <v>10</v>
      </c>
      <c r="T190" s="20">
        <f t="shared" si="26"/>
        <v>6</v>
      </c>
      <c r="U190" s="20">
        <f t="shared" si="27"/>
        <v>9</v>
      </c>
      <c r="W190" s="20" t="str">
        <f t="shared" si="28"/>
        <v>J</v>
      </c>
      <c r="X190" s="20" t="str">
        <f t="shared" si="29"/>
        <v>M4</v>
      </c>
      <c r="Y190" s="20" t="str">
        <f t="shared" si="30"/>
        <v>J</v>
      </c>
      <c r="Z190" s="20" t="str">
        <f t="shared" si="31"/>
        <v>M4</v>
      </c>
      <c r="AA190" s="20" t="str">
        <f t="shared" si="32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41</v>
      </c>
      <c r="N191" s="19" t="s">
        <v>43</v>
      </c>
      <c r="O191" s="19" t="s">
        <v>42</v>
      </c>
      <c r="Q191" s="20">
        <f t="shared" si="23"/>
        <v>4</v>
      </c>
      <c r="R191" s="20">
        <f t="shared" si="24"/>
        <v>7</v>
      </c>
      <c r="S191" s="20">
        <f t="shared" si="25"/>
        <v>7</v>
      </c>
      <c r="T191" s="20">
        <f t="shared" si="26"/>
        <v>9</v>
      </c>
      <c r="U191" s="20">
        <f t="shared" si="27"/>
        <v>8</v>
      </c>
      <c r="W191" s="20" t="str">
        <f t="shared" si="28"/>
        <v>M2</v>
      </c>
      <c r="X191" s="20" t="str">
        <f t="shared" si="29"/>
        <v>A</v>
      </c>
      <c r="Y191" s="20" t="str">
        <f t="shared" si="30"/>
        <v>A</v>
      </c>
      <c r="Z191" s="20" t="str">
        <f t="shared" si="31"/>
        <v>Q</v>
      </c>
      <c r="AA191" s="20" t="str">
        <f t="shared" si="32"/>
        <v>K</v>
      </c>
    </row>
    <row r="192" spans="10:27" ht="16.5">
      <c r="J192" s="29">
        <v>188</v>
      </c>
      <c r="K192" s="19" t="s">
        <v>32</v>
      </c>
      <c r="L192" s="19" t="s">
        <v>74</v>
      </c>
      <c r="M192" s="19" t="s">
        <v>32</v>
      </c>
      <c r="N192" s="19" t="s">
        <v>42</v>
      </c>
      <c r="O192" s="19" t="s">
        <v>36</v>
      </c>
      <c r="Q192" s="20">
        <f t="shared" si="23"/>
        <v>5</v>
      </c>
      <c r="R192" s="20">
        <f t="shared" si="24"/>
        <v>16</v>
      </c>
      <c r="S192" s="20">
        <f t="shared" si="25"/>
        <v>5</v>
      </c>
      <c r="T192" s="20">
        <f t="shared" si="26"/>
        <v>8</v>
      </c>
      <c r="U192" s="20">
        <f t="shared" si="27"/>
        <v>4</v>
      </c>
      <c r="W192" s="20" t="str">
        <f t="shared" si="28"/>
        <v>M3</v>
      </c>
      <c r="X192" s="20" t="str">
        <f t="shared" si="29"/>
        <v>KG</v>
      </c>
      <c r="Y192" s="20" t="str">
        <f t="shared" si="30"/>
        <v>M3</v>
      </c>
      <c r="Z192" s="20" t="str">
        <f t="shared" si="31"/>
        <v>K</v>
      </c>
      <c r="AA192" s="20" t="str">
        <f t="shared" si="32"/>
        <v>M2</v>
      </c>
    </row>
    <row r="193" spans="10:27" ht="16.5">
      <c r="J193" s="29">
        <v>189</v>
      </c>
      <c r="K193" s="19" t="s">
        <v>42</v>
      </c>
      <c r="L193" s="19" t="s">
        <v>42</v>
      </c>
      <c r="M193" s="19" t="s">
        <v>143</v>
      </c>
      <c r="N193" s="19" t="s">
        <v>43</v>
      </c>
      <c r="O193" s="19" t="s">
        <v>32</v>
      </c>
      <c r="Q193" s="20">
        <f t="shared" si="23"/>
        <v>8</v>
      </c>
      <c r="R193" s="20">
        <f t="shared" si="24"/>
        <v>8</v>
      </c>
      <c r="S193" s="20">
        <f t="shared" si="25"/>
        <v>4</v>
      </c>
      <c r="T193" s="20">
        <f t="shared" si="26"/>
        <v>9</v>
      </c>
      <c r="U193" s="20">
        <f t="shared" si="27"/>
        <v>5</v>
      </c>
      <c r="W193" s="20" t="str">
        <f t="shared" si="28"/>
        <v>K</v>
      </c>
      <c r="X193" s="20" t="str">
        <f t="shared" si="29"/>
        <v>K</v>
      </c>
      <c r="Y193" s="20" t="str">
        <f t="shared" si="30"/>
        <v>M2</v>
      </c>
      <c r="Z193" s="20" t="str">
        <f t="shared" si="31"/>
        <v>Q</v>
      </c>
      <c r="AA193" s="20" t="str">
        <f t="shared" si="32"/>
        <v>M3</v>
      </c>
    </row>
    <row r="194" spans="10:27" ht="16.5">
      <c r="J194" s="16">
        <v>190</v>
      </c>
      <c r="K194" s="19" t="s">
        <v>36</v>
      </c>
      <c r="L194" s="19" t="s">
        <v>41</v>
      </c>
      <c r="M194" s="19" t="s">
        <v>138</v>
      </c>
      <c r="N194" s="19" t="s">
        <v>76</v>
      </c>
      <c r="O194" s="19" t="s">
        <v>43</v>
      </c>
      <c r="Q194" s="20">
        <f t="shared" si="23"/>
        <v>4</v>
      </c>
      <c r="R194" s="20">
        <f t="shared" si="24"/>
        <v>7</v>
      </c>
      <c r="S194" s="20">
        <f t="shared" si="25"/>
        <v>8</v>
      </c>
      <c r="T194" s="20">
        <f t="shared" si="26"/>
        <v>17</v>
      </c>
      <c r="U194" s="20">
        <f t="shared" si="27"/>
        <v>9</v>
      </c>
      <c r="W194" s="20" t="str">
        <f t="shared" si="28"/>
        <v>M2</v>
      </c>
      <c r="X194" s="20" t="str">
        <f t="shared" si="29"/>
        <v>A</v>
      </c>
      <c r="Y194" s="20" t="str">
        <f t="shared" si="30"/>
        <v>K</v>
      </c>
      <c r="Z194" s="20" t="str">
        <f t="shared" si="31"/>
        <v>QG</v>
      </c>
      <c r="AA194" s="20" t="str">
        <f t="shared" si="32"/>
        <v>Q</v>
      </c>
    </row>
    <row r="195" spans="10:27" ht="16.5">
      <c r="J195" s="16">
        <v>191</v>
      </c>
      <c r="K195" s="19" t="s">
        <v>32</v>
      </c>
      <c r="L195" s="19" t="s">
        <v>72</v>
      </c>
      <c r="M195" s="19" t="s">
        <v>67</v>
      </c>
      <c r="N195" s="19" t="s">
        <v>43</v>
      </c>
      <c r="O195" s="19" t="s">
        <v>44</v>
      </c>
      <c r="Q195" s="20">
        <f t="shared" si="23"/>
        <v>5</v>
      </c>
      <c r="R195" s="20">
        <f t="shared" si="24"/>
        <v>15</v>
      </c>
      <c r="S195" s="20">
        <f t="shared" si="25"/>
        <v>13</v>
      </c>
      <c r="T195" s="20">
        <f t="shared" si="26"/>
        <v>9</v>
      </c>
      <c r="U195" s="20">
        <f t="shared" si="27"/>
        <v>10</v>
      </c>
      <c r="W195" s="20" t="str">
        <f t="shared" si="28"/>
        <v>M3</v>
      </c>
      <c r="X195" s="20" t="str">
        <f t="shared" si="29"/>
        <v>AG</v>
      </c>
      <c r="Y195" s="20" t="str">
        <f t="shared" si="30"/>
        <v>M3G</v>
      </c>
      <c r="Z195" s="20" t="str">
        <f t="shared" si="31"/>
        <v>Q</v>
      </c>
      <c r="AA195" s="20" t="str">
        <f t="shared" si="32"/>
        <v>J</v>
      </c>
    </row>
    <row r="196" spans="10:27" ht="16.5">
      <c r="J196" s="29">
        <v>192</v>
      </c>
      <c r="K196" s="19" t="s">
        <v>35</v>
      </c>
      <c r="L196" s="19" t="s">
        <v>41</v>
      </c>
      <c r="M196" s="19" t="s">
        <v>140</v>
      </c>
      <c r="N196" s="19" t="s">
        <v>42</v>
      </c>
      <c r="O196" s="19" t="s">
        <v>36</v>
      </c>
      <c r="Q196" s="20">
        <f t="shared" si="23"/>
        <v>3</v>
      </c>
      <c r="R196" s="20">
        <f t="shared" si="24"/>
        <v>7</v>
      </c>
      <c r="S196" s="20">
        <f t="shared" si="25"/>
        <v>10</v>
      </c>
      <c r="T196" s="20">
        <f t="shared" si="26"/>
        <v>8</v>
      </c>
      <c r="U196" s="20">
        <f t="shared" si="27"/>
        <v>4</v>
      </c>
      <c r="W196" s="20" t="str">
        <f t="shared" si="28"/>
        <v>M1</v>
      </c>
      <c r="X196" s="20" t="str">
        <f t="shared" si="29"/>
        <v>A</v>
      </c>
      <c r="Y196" s="20" t="str">
        <f t="shared" si="30"/>
        <v>J</v>
      </c>
      <c r="Z196" s="20" t="str">
        <f t="shared" si="31"/>
        <v>K</v>
      </c>
      <c r="AA196" s="20" t="str">
        <f t="shared" si="32"/>
        <v>M2</v>
      </c>
    </row>
    <row r="197" spans="10:27" ht="16.5">
      <c r="J197" s="29">
        <v>193</v>
      </c>
      <c r="K197" s="19" t="s">
        <v>41</v>
      </c>
      <c r="L197" s="19" t="s">
        <v>142</v>
      </c>
      <c r="M197" s="19" t="s">
        <v>43</v>
      </c>
      <c r="N197" s="19" t="s">
        <v>44</v>
      </c>
      <c r="O197" s="19" t="s">
        <v>33</v>
      </c>
      <c r="Q197" s="20">
        <f t="shared" ref="Q197:Q260" si="33">IF(K197="","",VLOOKUP(K197,$A:$H,8,FALSE))</f>
        <v>7</v>
      </c>
      <c r="R197" s="20">
        <f t="shared" ref="R197:R260" si="34">IF(L197="","",VLOOKUP(L197,$A:$H,8,FALSE))</f>
        <v>5</v>
      </c>
      <c r="S197" s="20">
        <f t="shared" ref="S197:S260" si="35">IF(M197="","",VLOOKUP(M197,$A:$H,8,FALSE))</f>
        <v>9</v>
      </c>
      <c r="T197" s="20">
        <f t="shared" ref="T197:T260" si="36">IF(N197="","",VLOOKUP(N197,$A:$H,8,FALSE))</f>
        <v>10</v>
      </c>
      <c r="U197" s="20">
        <f t="shared" ref="U197:U260" si="37">IF(O197="","",VLOOKUP(O197,$A:$H,8,FALSE))</f>
        <v>6</v>
      </c>
      <c r="W197" s="20" t="str">
        <f t="shared" ref="W197:W260" si="38">IF(K197="","",VLOOKUP(K197,$A:$H,2,FALSE))</f>
        <v>A</v>
      </c>
      <c r="X197" s="20" t="str">
        <f t="shared" ref="X197:X260" si="39">IF(L197="","",VLOOKUP(L197,$A:$H,2,FALSE))</f>
        <v>M3</v>
      </c>
      <c r="Y197" s="20" t="str">
        <f t="shared" ref="Y197:Y260" si="40">IF(M197="","",VLOOKUP(M197,$A:$H,2,FALSE))</f>
        <v>Q</v>
      </c>
      <c r="Z197" s="20" t="str">
        <f t="shared" ref="Z197:Z260" si="41">IF(N197="","",VLOOKUP(N197,$A:$H,2,FALSE))</f>
        <v>J</v>
      </c>
      <c r="AA197" s="20" t="str">
        <f t="shared" ref="AA197:AA260" si="42">IF(O197="","",VLOOKUP(O197,$A:$H,2,FALSE))</f>
        <v>M4</v>
      </c>
    </row>
    <row r="198" spans="10:27" ht="16.5">
      <c r="J198" s="29">
        <v>194</v>
      </c>
      <c r="K198" s="19" t="s">
        <v>44</v>
      </c>
      <c r="L198" s="19" t="s">
        <v>212</v>
      </c>
      <c r="M198" s="19" t="s">
        <v>143</v>
      </c>
      <c r="N198" s="19" t="s">
        <v>33</v>
      </c>
      <c r="O198" s="19" t="s">
        <v>43</v>
      </c>
      <c r="Q198" s="20">
        <f t="shared" si="33"/>
        <v>10</v>
      </c>
      <c r="R198" s="20">
        <f t="shared" si="34"/>
        <v>3</v>
      </c>
      <c r="S198" s="20">
        <f t="shared" si="35"/>
        <v>4</v>
      </c>
      <c r="T198" s="20">
        <f t="shared" si="36"/>
        <v>6</v>
      </c>
      <c r="U198" s="20">
        <f t="shared" si="37"/>
        <v>9</v>
      </c>
      <c r="W198" s="20" t="str">
        <f t="shared" si="38"/>
        <v>J</v>
      </c>
      <c r="X198" s="20" t="str">
        <f t="shared" si="39"/>
        <v>M1</v>
      </c>
      <c r="Y198" s="20" t="str">
        <f t="shared" si="40"/>
        <v>M2</v>
      </c>
      <c r="Z198" s="20" t="str">
        <f t="shared" si="41"/>
        <v>M4</v>
      </c>
      <c r="AA198" s="20" t="str">
        <f t="shared" si="42"/>
        <v>Q</v>
      </c>
    </row>
    <row r="199" spans="10:27" ht="16.5">
      <c r="J199" s="16">
        <v>195</v>
      </c>
      <c r="K199" s="19" t="s">
        <v>44</v>
      </c>
      <c r="L199" s="19" t="s">
        <v>33</v>
      </c>
      <c r="M199" s="19" t="s">
        <v>140</v>
      </c>
      <c r="N199" s="19" t="s">
        <v>44</v>
      </c>
      <c r="O199" s="19" t="s">
        <v>35</v>
      </c>
      <c r="Q199" s="20">
        <f t="shared" si="33"/>
        <v>10</v>
      </c>
      <c r="R199" s="20">
        <f t="shared" si="34"/>
        <v>6</v>
      </c>
      <c r="S199" s="20">
        <f t="shared" si="35"/>
        <v>10</v>
      </c>
      <c r="T199" s="20">
        <f t="shared" si="36"/>
        <v>10</v>
      </c>
      <c r="U199" s="20">
        <f t="shared" si="37"/>
        <v>3</v>
      </c>
      <c r="W199" s="20" t="str">
        <f t="shared" si="38"/>
        <v>J</v>
      </c>
      <c r="X199" s="20" t="str">
        <f t="shared" si="39"/>
        <v>M4</v>
      </c>
      <c r="Y199" s="20" t="str">
        <f t="shared" si="40"/>
        <v>J</v>
      </c>
      <c r="Z199" s="20" t="str">
        <f t="shared" si="41"/>
        <v>J</v>
      </c>
      <c r="AA199" s="20" t="str">
        <f t="shared" si="42"/>
        <v>M1</v>
      </c>
    </row>
    <row r="200" spans="10:27" ht="16.5">
      <c r="J200" s="16">
        <v>196</v>
      </c>
      <c r="K200" s="19" t="s">
        <v>41</v>
      </c>
      <c r="L200" s="19" t="s">
        <v>78</v>
      </c>
      <c r="M200" s="19" t="s">
        <v>76</v>
      </c>
      <c r="N200" s="19" t="s">
        <v>42</v>
      </c>
      <c r="O200" s="19" t="s">
        <v>42</v>
      </c>
      <c r="Q200" s="20">
        <f t="shared" si="33"/>
        <v>7</v>
      </c>
      <c r="R200" s="20">
        <f t="shared" si="34"/>
        <v>18</v>
      </c>
      <c r="S200" s="20">
        <f t="shared" si="35"/>
        <v>17</v>
      </c>
      <c r="T200" s="20">
        <f t="shared" si="36"/>
        <v>8</v>
      </c>
      <c r="U200" s="20">
        <f t="shared" si="37"/>
        <v>8</v>
      </c>
      <c r="W200" s="20" t="str">
        <f t="shared" si="38"/>
        <v>A</v>
      </c>
      <c r="X200" s="20" t="str">
        <f t="shared" si="39"/>
        <v>JG</v>
      </c>
      <c r="Y200" s="20" t="str">
        <f t="shared" si="40"/>
        <v>QG</v>
      </c>
      <c r="Z200" s="20" t="str">
        <f t="shared" si="41"/>
        <v>K</v>
      </c>
      <c r="AA200" s="20" t="str">
        <f t="shared" si="42"/>
        <v>K</v>
      </c>
    </row>
    <row r="201" spans="10:27" ht="16.5">
      <c r="J201" s="29">
        <v>197</v>
      </c>
      <c r="K201" s="19" t="s">
        <v>42</v>
      </c>
      <c r="L201" s="19" t="s">
        <v>41</v>
      </c>
      <c r="M201" s="19" t="s">
        <v>78</v>
      </c>
      <c r="N201" s="19" t="s">
        <v>42</v>
      </c>
      <c r="O201" s="19" t="s">
        <v>36</v>
      </c>
      <c r="Q201" s="20">
        <f t="shared" si="33"/>
        <v>8</v>
      </c>
      <c r="R201" s="20">
        <f t="shared" si="34"/>
        <v>7</v>
      </c>
      <c r="S201" s="20">
        <f t="shared" si="35"/>
        <v>18</v>
      </c>
      <c r="T201" s="20">
        <f t="shared" si="36"/>
        <v>8</v>
      </c>
      <c r="U201" s="20">
        <f t="shared" si="37"/>
        <v>4</v>
      </c>
      <c r="W201" s="20" t="str">
        <f t="shared" si="38"/>
        <v>K</v>
      </c>
      <c r="X201" s="20" t="str">
        <f t="shared" si="39"/>
        <v>A</v>
      </c>
      <c r="Y201" s="20" t="str">
        <f t="shared" si="40"/>
        <v>JG</v>
      </c>
      <c r="Z201" s="20" t="str">
        <f t="shared" si="41"/>
        <v>K</v>
      </c>
      <c r="AA201" s="20" t="str">
        <f t="shared" si="42"/>
        <v>M2</v>
      </c>
    </row>
    <row r="202" spans="10:27" ht="16.5">
      <c r="J202" s="29">
        <v>198</v>
      </c>
      <c r="K202" s="19" t="s">
        <v>44</v>
      </c>
      <c r="L202" s="19" t="s">
        <v>44</v>
      </c>
      <c r="M202" s="19" t="s">
        <v>43</v>
      </c>
      <c r="N202" s="19" t="s">
        <v>44</v>
      </c>
      <c r="O202" s="19" t="s">
        <v>41</v>
      </c>
      <c r="Q202" s="20">
        <f t="shared" si="33"/>
        <v>10</v>
      </c>
      <c r="R202" s="20">
        <f t="shared" si="34"/>
        <v>10</v>
      </c>
      <c r="S202" s="20">
        <f t="shared" si="35"/>
        <v>9</v>
      </c>
      <c r="T202" s="20">
        <f t="shared" si="36"/>
        <v>10</v>
      </c>
      <c r="U202" s="20">
        <f t="shared" si="37"/>
        <v>7</v>
      </c>
      <c r="W202" s="20" t="str">
        <f t="shared" si="38"/>
        <v>J</v>
      </c>
      <c r="X202" s="20" t="str">
        <f t="shared" si="39"/>
        <v>J</v>
      </c>
      <c r="Y202" s="20" t="str">
        <f t="shared" si="40"/>
        <v>Q</v>
      </c>
      <c r="Z202" s="20" t="str">
        <f t="shared" si="41"/>
        <v>J</v>
      </c>
      <c r="AA202" s="20" t="str">
        <f t="shared" si="42"/>
        <v>A</v>
      </c>
    </row>
    <row r="203" spans="10:27" ht="16.5">
      <c r="J203" s="29">
        <v>199</v>
      </c>
      <c r="K203" s="19" t="s">
        <v>36</v>
      </c>
      <c r="L203" s="19" t="s">
        <v>33</v>
      </c>
      <c r="M203" s="19" t="s">
        <v>35</v>
      </c>
      <c r="N203" s="19" t="s">
        <v>36</v>
      </c>
      <c r="O203" s="19" t="s">
        <v>41</v>
      </c>
      <c r="Q203" s="20">
        <f t="shared" si="33"/>
        <v>4</v>
      </c>
      <c r="R203" s="20">
        <f t="shared" si="34"/>
        <v>6</v>
      </c>
      <c r="S203" s="20">
        <f t="shared" si="35"/>
        <v>3</v>
      </c>
      <c r="T203" s="20">
        <f t="shared" si="36"/>
        <v>4</v>
      </c>
      <c r="U203" s="20">
        <f t="shared" si="37"/>
        <v>7</v>
      </c>
      <c r="W203" s="20" t="str">
        <f t="shared" si="38"/>
        <v>M2</v>
      </c>
      <c r="X203" s="20" t="str">
        <f t="shared" si="39"/>
        <v>M4</v>
      </c>
      <c r="Y203" s="20" t="str">
        <f t="shared" si="40"/>
        <v>M1</v>
      </c>
      <c r="Z203" s="20" t="str">
        <f t="shared" si="41"/>
        <v>M2</v>
      </c>
      <c r="AA203" s="20" t="str">
        <f t="shared" si="42"/>
        <v>A</v>
      </c>
    </row>
    <row r="204" spans="10:27" ht="16.5">
      <c r="J204" s="16">
        <v>200</v>
      </c>
      <c r="K204" s="19" t="s">
        <v>42</v>
      </c>
      <c r="L204" s="19" t="s">
        <v>69</v>
      </c>
      <c r="M204" s="19" t="s">
        <v>70</v>
      </c>
      <c r="N204" s="19" t="s">
        <v>43</v>
      </c>
      <c r="O204" s="19" t="s">
        <v>41</v>
      </c>
      <c r="Q204" s="20">
        <f t="shared" si="33"/>
        <v>8</v>
      </c>
      <c r="R204" s="20">
        <f t="shared" si="34"/>
        <v>14</v>
      </c>
      <c r="S204" s="20">
        <f t="shared" si="35"/>
        <v>14</v>
      </c>
      <c r="T204" s="20">
        <f t="shared" si="36"/>
        <v>9</v>
      </c>
      <c r="U204" s="20">
        <f t="shared" si="37"/>
        <v>7</v>
      </c>
      <c r="W204" s="20" t="str">
        <f t="shared" si="38"/>
        <v>K</v>
      </c>
      <c r="X204" s="20" t="str">
        <f t="shared" si="39"/>
        <v>M4G</v>
      </c>
      <c r="Y204" s="20" t="str">
        <f t="shared" si="40"/>
        <v>M4G</v>
      </c>
      <c r="Z204" s="20" t="str">
        <f t="shared" si="41"/>
        <v>Q</v>
      </c>
      <c r="AA204" s="20" t="str">
        <f t="shared" si="42"/>
        <v>A</v>
      </c>
    </row>
    <row r="205" spans="10:27" ht="16.5">
      <c r="J205" s="16">
        <v>201</v>
      </c>
      <c r="K205" s="19" t="s">
        <v>43</v>
      </c>
      <c r="L205" s="19" t="s">
        <v>212</v>
      </c>
      <c r="M205" s="19" t="s">
        <v>43</v>
      </c>
      <c r="N205" s="19" t="s">
        <v>33</v>
      </c>
      <c r="O205" s="19" t="s">
        <v>44</v>
      </c>
      <c r="Q205" s="20">
        <f t="shared" si="33"/>
        <v>9</v>
      </c>
      <c r="R205" s="20">
        <f t="shared" si="34"/>
        <v>3</v>
      </c>
      <c r="S205" s="20">
        <f t="shared" si="35"/>
        <v>9</v>
      </c>
      <c r="T205" s="20">
        <f t="shared" si="36"/>
        <v>6</v>
      </c>
      <c r="U205" s="20">
        <f t="shared" si="37"/>
        <v>10</v>
      </c>
      <c r="W205" s="20" t="str">
        <f t="shared" si="38"/>
        <v>Q</v>
      </c>
      <c r="X205" s="20" t="str">
        <f t="shared" si="39"/>
        <v>M1</v>
      </c>
      <c r="Y205" s="20" t="str">
        <f t="shared" si="40"/>
        <v>Q</v>
      </c>
      <c r="Z205" s="20" t="str">
        <f t="shared" si="41"/>
        <v>M4</v>
      </c>
      <c r="AA205" s="20" t="str">
        <f t="shared" si="42"/>
        <v>J</v>
      </c>
    </row>
    <row r="206" spans="10:27" ht="16.5">
      <c r="J206" s="29">
        <v>202</v>
      </c>
      <c r="K206" s="19" t="s">
        <v>41</v>
      </c>
      <c r="L206" s="19" t="s">
        <v>138</v>
      </c>
      <c r="M206" s="19" t="s">
        <v>143</v>
      </c>
      <c r="N206" s="19" t="s">
        <v>137</v>
      </c>
      <c r="O206" s="19" t="s">
        <v>32</v>
      </c>
      <c r="Q206" s="20">
        <f t="shared" si="33"/>
        <v>7</v>
      </c>
      <c r="R206" s="20">
        <f t="shared" si="34"/>
        <v>8</v>
      </c>
      <c r="S206" s="20">
        <f t="shared" si="35"/>
        <v>4</v>
      </c>
      <c r="T206" s="20">
        <f t="shared" si="36"/>
        <v>7</v>
      </c>
      <c r="U206" s="20">
        <f t="shared" si="37"/>
        <v>5</v>
      </c>
      <c r="W206" s="20" t="str">
        <f t="shared" si="38"/>
        <v>A</v>
      </c>
      <c r="X206" s="20" t="str">
        <f t="shared" si="39"/>
        <v>K</v>
      </c>
      <c r="Y206" s="20" t="str">
        <f t="shared" si="40"/>
        <v>M2</v>
      </c>
      <c r="Z206" s="20" t="str">
        <f t="shared" si="41"/>
        <v>A</v>
      </c>
      <c r="AA206" s="20" t="str">
        <f t="shared" si="42"/>
        <v>M3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74</v>
      </c>
      <c r="N207" s="19" t="s">
        <v>43</v>
      </c>
      <c r="O207" s="19" t="s">
        <v>42</v>
      </c>
      <c r="Q207" s="20">
        <f t="shared" si="33"/>
        <v>7</v>
      </c>
      <c r="R207" s="20">
        <f t="shared" si="34"/>
        <v>7</v>
      </c>
      <c r="S207" s="20">
        <f t="shared" si="35"/>
        <v>16</v>
      </c>
      <c r="T207" s="20">
        <f t="shared" si="36"/>
        <v>9</v>
      </c>
      <c r="U207" s="20">
        <f t="shared" si="37"/>
        <v>8</v>
      </c>
      <c r="W207" s="20" t="str">
        <f t="shared" si="38"/>
        <v>A</v>
      </c>
      <c r="X207" s="20" t="str">
        <f t="shared" si="39"/>
        <v>A</v>
      </c>
      <c r="Y207" s="20" t="str">
        <f t="shared" si="40"/>
        <v>KG</v>
      </c>
      <c r="Z207" s="20" t="str">
        <f t="shared" si="41"/>
        <v>Q</v>
      </c>
      <c r="AA207" s="20" t="str">
        <f t="shared" si="42"/>
        <v>K</v>
      </c>
    </row>
    <row r="208" spans="10:27" ht="16.5">
      <c r="J208" s="29">
        <v>204</v>
      </c>
      <c r="K208" s="19" t="s">
        <v>44</v>
      </c>
      <c r="L208" s="19" t="s">
        <v>36</v>
      </c>
      <c r="M208" s="19" t="s">
        <v>41</v>
      </c>
      <c r="N208" s="19" t="s">
        <v>73</v>
      </c>
      <c r="O208" s="19" t="s">
        <v>42</v>
      </c>
      <c r="Q208" s="20">
        <f t="shared" si="33"/>
        <v>10</v>
      </c>
      <c r="R208" s="20">
        <f t="shared" si="34"/>
        <v>4</v>
      </c>
      <c r="S208" s="20">
        <f t="shared" si="35"/>
        <v>7</v>
      </c>
      <c r="T208" s="20">
        <f t="shared" si="36"/>
        <v>16</v>
      </c>
      <c r="U208" s="20">
        <f t="shared" si="37"/>
        <v>8</v>
      </c>
      <c r="W208" s="20" t="str">
        <f t="shared" si="38"/>
        <v>J</v>
      </c>
      <c r="X208" s="20" t="str">
        <f t="shared" si="39"/>
        <v>M2</v>
      </c>
      <c r="Y208" s="20" t="str">
        <f t="shared" si="40"/>
        <v>A</v>
      </c>
      <c r="Z208" s="20" t="str">
        <f t="shared" si="41"/>
        <v>KG</v>
      </c>
      <c r="AA208" s="20" t="str">
        <f t="shared" si="42"/>
        <v>K</v>
      </c>
    </row>
    <row r="209" spans="10:27" ht="16.5">
      <c r="J209" s="16">
        <v>205</v>
      </c>
      <c r="K209" s="19" t="s">
        <v>44</v>
      </c>
      <c r="L209" s="19" t="s">
        <v>77</v>
      </c>
      <c r="M209" s="19" t="s">
        <v>43</v>
      </c>
      <c r="N209" s="19" t="s">
        <v>44</v>
      </c>
      <c r="O209" s="19" t="s">
        <v>44</v>
      </c>
      <c r="Q209" s="20">
        <f t="shared" si="33"/>
        <v>10</v>
      </c>
      <c r="R209" s="20">
        <f t="shared" si="34"/>
        <v>18</v>
      </c>
      <c r="S209" s="20">
        <f t="shared" si="35"/>
        <v>9</v>
      </c>
      <c r="T209" s="20">
        <f t="shared" si="36"/>
        <v>10</v>
      </c>
      <c r="U209" s="20">
        <f t="shared" si="37"/>
        <v>10</v>
      </c>
      <c r="W209" s="20" t="str">
        <f t="shared" si="38"/>
        <v>J</v>
      </c>
      <c r="X209" s="20" t="str">
        <f t="shared" si="39"/>
        <v>JG</v>
      </c>
      <c r="Y209" s="20" t="str">
        <f t="shared" si="40"/>
        <v>Q</v>
      </c>
      <c r="Z209" s="20" t="str">
        <f t="shared" si="41"/>
        <v>J</v>
      </c>
      <c r="AA209" s="20" t="str">
        <f t="shared" si="42"/>
        <v>J</v>
      </c>
    </row>
    <row r="210" spans="10:27" ht="16.5">
      <c r="J210" s="16">
        <v>206</v>
      </c>
      <c r="K210" s="19" t="s">
        <v>34</v>
      </c>
      <c r="L210" s="19" t="s">
        <v>139</v>
      </c>
      <c r="M210" s="19" t="s">
        <v>138</v>
      </c>
      <c r="N210" s="19" t="s">
        <v>33</v>
      </c>
      <c r="O210" s="19" t="s">
        <v>43</v>
      </c>
      <c r="Q210" s="20">
        <f t="shared" si="33"/>
        <v>2</v>
      </c>
      <c r="R210" s="20">
        <f t="shared" si="34"/>
        <v>9</v>
      </c>
      <c r="S210" s="20">
        <f t="shared" si="35"/>
        <v>8</v>
      </c>
      <c r="T210" s="20">
        <f t="shared" si="36"/>
        <v>6</v>
      </c>
      <c r="U210" s="20">
        <f t="shared" si="37"/>
        <v>9</v>
      </c>
      <c r="W210" s="20" t="str">
        <f t="shared" si="38"/>
        <v>Scatter</v>
      </c>
      <c r="X210" s="20" t="str">
        <f t="shared" si="39"/>
        <v>Q</v>
      </c>
      <c r="Y210" s="20" t="str">
        <f t="shared" si="40"/>
        <v>K</v>
      </c>
      <c r="Z210" s="20" t="str">
        <f t="shared" si="41"/>
        <v>M4</v>
      </c>
      <c r="AA210" s="20" t="str">
        <f t="shared" si="42"/>
        <v>Q</v>
      </c>
    </row>
    <row r="211" spans="10:27" ht="16.5">
      <c r="J211" s="29">
        <v>207</v>
      </c>
      <c r="K211" s="19" t="s">
        <v>42</v>
      </c>
      <c r="L211" s="19" t="s">
        <v>71</v>
      </c>
      <c r="M211" s="19" t="s">
        <v>74</v>
      </c>
      <c r="N211" s="19" t="s">
        <v>43</v>
      </c>
      <c r="O211" s="19" t="s">
        <v>41</v>
      </c>
      <c r="Q211" s="20">
        <f t="shared" si="33"/>
        <v>8</v>
      </c>
      <c r="R211" s="20">
        <f t="shared" si="34"/>
        <v>15</v>
      </c>
      <c r="S211" s="20">
        <f t="shared" si="35"/>
        <v>16</v>
      </c>
      <c r="T211" s="20">
        <f t="shared" si="36"/>
        <v>9</v>
      </c>
      <c r="U211" s="20">
        <f t="shared" si="37"/>
        <v>7</v>
      </c>
      <c r="W211" s="20" t="str">
        <f t="shared" si="38"/>
        <v>K</v>
      </c>
      <c r="X211" s="20" t="str">
        <f t="shared" si="39"/>
        <v>AG</v>
      </c>
      <c r="Y211" s="20" t="str">
        <f t="shared" si="40"/>
        <v>KG</v>
      </c>
      <c r="Z211" s="20" t="str">
        <f t="shared" si="41"/>
        <v>Q</v>
      </c>
      <c r="AA211" s="20" t="str">
        <f t="shared" si="42"/>
        <v>A</v>
      </c>
    </row>
    <row r="212" spans="10:27" ht="16.5">
      <c r="J212" s="29">
        <v>208</v>
      </c>
      <c r="K212" s="19" t="s">
        <v>36</v>
      </c>
      <c r="L212" s="19" t="s">
        <v>41</v>
      </c>
      <c r="M212" s="19" t="s">
        <v>43</v>
      </c>
      <c r="N212" s="19" t="s">
        <v>42</v>
      </c>
      <c r="O212" s="19" t="s">
        <v>42</v>
      </c>
      <c r="Q212" s="20">
        <f t="shared" si="33"/>
        <v>4</v>
      </c>
      <c r="R212" s="20">
        <f t="shared" si="34"/>
        <v>7</v>
      </c>
      <c r="S212" s="20">
        <f t="shared" si="35"/>
        <v>9</v>
      </c>
      <c r="T212" s="20">
        <f t="shared" si="36"/>
        <v>8</v>
      </c>
      <c r="U212" s="20">
        <f t="shared" si="37"/>
        <v>8</v>
      </c>
      <c r="W212" s="20" t="str">
        <f t="shared" si="38"/>
        <v>M2</v>
      </c>
      <c r="X212" s="20" t="str">
        <f t="shared" si="39"/>
        <v>A</v>
      </c>
      <c r="Y212" s="20" t="str">
        <f t="shared" si="40"/>
        <v>Q</v>
      </c>
      <c r="Z212" s="20" t="str">
        <f t="shared" si="41"/>
        <v>K</v>
      </c>
      <c r="AA212" s="20" t="str">
        <f t="shared" si="42"/>
        <v>K</v>
      </c>
    </row>
    <row r="213" spans="10:27" ht="16.5">
      <c r="J213" s="29">
        <v>209</v>
      </c>
      <c r="K213" s="19" t="s">
        <v>42</v>
      </c>
      <c r="L213" s="19" t="s">
        <v>33</v>
      </c>
      <c r="M213" s="19" t="s">
        <v>142</v>
      </c>
      <c r="N213" s="19" t="s">
        <v>43</v>
      </c>
      <c r="O213" s="19" t="s">
        <v>41</v>
      </c>
      <c r="Q213" s="20">
        <f t="shared" si="33"/>
        <v>8</v>
      </c>
      <c r="R213" s="20">
        <f t="shared" si="34"/>
        <v>6</v>
      </c>
      <c r="S213" s="20">
        <f t="shared" si="35"/>
        <v>5</v>
      </c>
      <c r="T213" s="20">
        <f t="shared" si="36"/>
        <v>9</v>
      </c>
      <c r="U213" s="20">
        <f t="shared" si="37"/>
        <v>7</v>
      </c>
      <c r="W213" s="20" t="str">
        <f t="shared" si="38"/>
        <v>K</v>
      </c>
      <c r="X213" s="20" t="str">
        <f t="shared" si="39"/>
        <v>M4</v>
      </c>
      <c r="Y213" s="20" t="str">
        <f t="shared" si="40"/>
        <v>M3</v>
      </c>
      <c r="Z213" s="20" t="str">
        <f t="shared" si="41"/>
        <v>Q</v>
      </c>
      <c r="AA213" s="20" t="str">
        <f t="shared" si="42"/>
        <v>A</v>
      </c>
    </row>
    <row r="214" spans="10:27" ht="16.5">
      <c r="J214" s="16">
        <v>210</v>
      </c>
      <c r="K214" s="19" t="s">
        <v>44</v>
      </c>
      <c r="L214" s="19" t="s">
        <v>76</v>
      </c>
      <c r="M214" s="19" t="s">
        <v>138</v>
      </c>
      <c r="N214" s="19" t="s">
        <v>70</v>
      </c>
      <c r="O214" s="19" t="s">
        <v>44</v>
      </c>
      <c r="Q214" s="20">
        <f t="shared" si="33"/>
        <v>10</v>
      </c>
      <c r="R214" s="20">
        <f t="shared" si="34"/>
        <v>17</v>
      </c>
      <c r="S214" s="20">
        <f t="shared" si="35"/>
        <v>8</v>
      </c>
      <c r="T214" s="20">
        <f t="shared" si="36"/>
        <v>14</v>
      </c>
      <c r="U214" s="20">
        <f t="shared" si="37"/>
        <v>10</v>
      </c>
      <c r="W214" s="20" t="str">
        <f t="shared" si="38"/>
        <v>J</v>
      </c>
      <c r="X214" s="20" t="str">
        <f t="shared" si="39"/>
        <v>QG</v>
      </c>
      <c r="Y214" s="20" t="str">
        <f t="shared" si="40"/>
        <v>K</v>
      </c>
      <c r="Z214" s="20" t="str">
        <f t="shared" si="41"/>
        <v>M4G</v>
      </c>
      <c r="AA214" s="20" t="str">
        <f t="shared" si="42"/>
        <v>J</v>
      </c>
    </row>
    <row r="215" spans="10:27" ht="16.5">
      <c r="J215" s="16">
        <v>211</v>
      </c>
      <c r="K215" s="19" t="s">
        <v>43</v>
      </c>
      <c r="L215" s="19" t="s">
        <v>139</v>
      </c>
      <c r="M215" s="19" t="s">
        <v>140</v>
      </c>
      <c r="N215" s="19" t="s">
        <v>33</v>
      </c>
      <c r="O215" s="19" t="s">
        <v>41</v>
      </c>
      <c r="Q215" s="20">
        <f t="shared" si="33"/>
        <v>9</v>
      </c>
      <c r="R215" s="20">
        <f t="shared" si="34"/>
        <v>9</v>
      </c>
      <c r="S215" s="20">
        <f t="shared" si="35"/>
        <v>10</v>
      </c>
      <c r="T215" s="20">
        <f t="shared" si="36"/>
        <v>6</v>
      </c>
      <c r="U215" s="20">
        <f t="shared" si="37"/>
        <v>7</v>
      </c>
      <c r="W215" s="20" t="str">
        <f t="shared" si="38"/>
        <v>Q</v>
      </c>
      <c r="X215" s="20" t="str">
        <f t="shared" si="39"/>
        <v>Q</v>
      </c>
      <c r="Y215" s="20" t="str">
        <f t="shared" si="40"/>
        <v>J</v>
      </c>
      <c r="Z215" s="20" t="str">
        <f t="shared" si="41"/>
        <v>M4</v>
      </c>
      <c r="AA215" s="20" t="str">
        <f t="shared" si="42"/>
        <v>A</v>
      </c>
    </row>
    <row r="216" spans="10:27" ht="16.5">
      <c r="J216" s="29">
        <v>212</v>
      </c>
      <c r="K216" s="19" t="s">
        <v>43</v>
      </c>
      <c r="L216" s="19" t="s">
        <v>33</v>
      </c>
      <c r="M216" s="19" t="s">
        <v>143</v>
      </c>
      <c r="N216" s="19" t="s">
        <v>42</v>
      </c>
      <c r="O216" s="19" t="s">
        <v>44</v>
      </c>
      <c r="Q216" s="20">
        <f t="shared" si="33"/>
        <v>9</v>
      </c>
      <c r="R216" s="20">
        <f t="shared" si="34"/>
        <v>6</v>
      </c>
      <c r="S216" s="20">
        <f t="shared" si="35"/>
        <v>4</v>
      </c>
      <c r="T216" s="20">
        <f t="shared" si="36"/>
        <v>8</v>
      </c>
      <c r="U216" s="20">
        <f t="shared" si="37"/>
        <v>10</v>
      </c>
      <c r="W216" s="20" t="str">
        <f t="shared" si="38"/>
        <v>Q</v>
      </c>
      <c r="X216" s="20" t="str">
        <f t="shared" si="39"/>
        <v>M4</v>
      </c>
      <c r="Y216" s="20" t="str">
        <f t="shared" si="40"/>
        <v>M2</v>
      </c>
      <c r="Z216" s="20" t="str">
        <f t="shared" si="41"/>
        <v>K</v>
      </c>
      <c r="AA216" s="20" t="str">
        <f t="shared" si="42"/>
        <v>J</v>
      </c>
    </row>
    <row r="217" spans="10:27" ht="16.5">
      <c r="J217" s="29">
        <v>213</v>
      </c>
      <c r="K217" s="19" t="s">
        <v>138</v>
      </c>
      <c r="L217" s="19" t="s">
        <v>41</v>
      </c>
      <c r="M217" s="19" t="s">
        <v>32</v>
      </c>
      <c r="N217" s="19" t="s">
        <v>35</v>
      </c>
      <c r="O217" s="19" t="s">
        <v>44</v>
      </c>
      <c r="Q217" s="20">
        <f t="shared" si="33"/>
        <v>8</v>
      </c>
      <c r="R217" s="20">
        <f t="shared" si="34"/>
        <v>7</v>
      </c>
      <c r="S217" s="20">
        <f t="shared" si="35"/>
        <v>5</v>
      </c>
      <c r="T217" s="20">
        <f t="shared" si="36"/>
        <v>3</v>
      </c>
      <c r="U217" s="20">
        <f t="shared" si="37"/>
        <v>10</v>
      </c>
      <c r="W217" s="20" t="str">
        <f t="shared" si="38"/>
        <v>K</v>
      </c>
      <c r="X217" s="20" t="str">
        <f t="shared" si="39"/>
        <v>A</v>
      </c>
      <c r="Y217" s="20" t="str">
        <f t="shared" si="40"/>
        <v>M3</v>
      </c>
      <c r="Z217" s="20" t="str">
        <f t="shared" si="41"/>
        <v>M1</v>
      </c>
      <c r="AA217" s="20" t="str">
        <f t="shared" si="42"/>
        <v>J</v>
      </c>
    </row>
    <row r="218" spans="10:27" ht="16.5">
      <c r="J218" s="29">
        <v>214</v>
      </c>
      <c r="K218" s="19" t="s">
        <v>41</v>
      </c>
      <c r="L218" s="19" t="s">
        <v>212</v>
      </c>
      <c r="M218" s="19" t="s">
        <v>41</v>
      </c>
      <c r="N218" s="19" t="s">
        <v>42</v>
      </c>
      <c r="O218" s="19" t="s">
        <v>43</v>
      </c>
      <c r="Q218" s="20">
        <f t="shared" si="33"/>
        <v>7</v>
      </c>
      <c r="R218" s="20">
        <f t="shared" si="34"/>
        <v>3</v>
      </c>
      <c r="S218" s="20">
        <f t="shared" si="35"/>
        <v>7</v>
      </c>
      <c r="T218" s="20">
        <f t="shared" si="36"/>
        <v>8</v>
      </c>
      <c r="U218" s="20">
        <f t="shared" si="37"/>
        <v>9</v>
      </c>
      <c r="W218" s="20" t="str">
        <f t="shared" si="38"/>
        <v>A</v>
      </c>
      <c r="X218" s="20" t="str">
        <f t="shared" si="39"/>
        <v>M1</v>
      </c>
      <c r="Y218" s="20" t="str">
        <f t="shared" si="40"/>
        <v>A</v>
      </c>
      <c r="Z218" s="20" t="str">
        <f t="shared" si="41"/>
        <v>K</v>
      </c>
      <c r="AA218" s="20" t="str">
        <f t="shared" si="42"/>
        <v>Q</v>
      </c>
    </row>
    <row r="219" spans="10:27" ht="16.5">
      <c r="J219" s="16">
        <v>215</v>
      </c>
      <c r="K219" s="19" t="s">
        <v>33</v>
      </c>
      <c r="L219" s="19" t="s">
        <v>78</v>
      </c>
      <c r="M219" s="19" t="s">
        <v>141</v>
      </c>
      <c r="N219" s="19" t="s">
        <v>42</v>
      </c>
      <c r="O219" s="19" t="s">
        <v>36</v>
      </c>
      <c r="Q219" s="20">
        <f t="shared" si="33"/>
        <v>6</v>
      </c>
      <c r="R219" s="20">
        <f t="shared" si="34"/>
        <v>18</v>
      </c>
      <c r="S219" s="20">
        <f t="shared" si="35"/>
        <v>6</v>
      </c>
      <c r="T219" s="20">
        <f t="shared" si="36"/>
        <v>8</v>
      </c>
      <c r="U219" s="20">
        <f t="shared" si="37"/>
        <v>4</v>
      </c>
      <c r="W219" s="20" t="str">
        <f t="shared" si="38"/>
        <v>M4</v>
      </c>
      <c r="X219" s="20" t="str">
        <f t="shared" si="39"/>
        <v>JG</v>
      </c>
      <c r="Y219" s="20" t="str">
        <f t="shared" si="40"/>
        <v>M4</v>
      </c>
      <c r="Z219" s="20" t="str">
        <f t="shared" si="41"/>
        <v>K</v>
      </c>
      <c r="AA219" s="20" t="str">
        <f t="shared" si="42"/>
        <v>M2</v>
      </c>
    </row>
    <row r="220" spans="10:27" ht="16.5">
      <c r="J220" s="16">
        <v>216</v>
      </c>
      <c r="K220" s="19" t="s">
        <v>44</v>
      </c>
      <c r="L220" s="19" t="s">
        <v>44</v>
      </c>
      <c r="M220" s="19" t="s">
        <v>70</v>
      </c>
      <c r="N220" s="19" t="s">
        <v>78</v>
      </c>
      <c r="O220" s="19" t="s">
        <v>43</v>
      </c>
      <c r="Q220" s="20">
        <f t="shared" si="33"/>
        <v>10</v>
      </c>
      <c r="R220" s="20">
        <f t="shared" si="34"/>
        <v>10</v>
      </c>
      <c r="S220" s="20">
        <f t="shared" si="35"/>
        <v>14</v>
      </c>
      <c r="T220" s="20">
        <f t="shared" si="36"/>
        <v>18</v>
      </c>
      <c r="U220" s="20">
        <f t="shared" si="37"/>
        <v>9</v>
      </c>
      <c r="W220" s="20" t="str">
        <f t="shared" si="38"/>
        <v>J</v>
      </c>
      <c r="X220" s="20" t="str">
        <f t="shared" si="39"/>
        <v>J</v>
      </c>
      <c r="Y220" s="20" t="str">
        <f t="shared" si="40"/>
        <v>M4G</v>
      </c>
      <c r="Z220" s="20" t="str">
        <f t="shared" si="41"/>
        <v>JG</v>
      </c>
      <c r="AA220" s="20" t="str">
        <f t="shared" si="42"/>
        <v>Q</v>
      </c>
    </row>
    <row r="221" spans="10:27" ht="16.5">
      <c r="J221" s="29">
        <v>217</v>
      </c>
      <c r="K221" s="19" t="s">
        <v>44</v>
      </c>
      <c r="L221" s="19" t="s">
        <v>41</v>
      </c>
      <c r="M221" s="19" t="s">
        <v>212</v>
      </c>
      <c r="N221" s="19" t="s">
        <v>43</v>
      </c>
      <c r="O221" s="19" t="s">
        <v>41</v>
      </c>
      <c r="Q221" s="20">
        <f t="shared" si="33"/>
        <v>10</v>
      </c>
      <c r="R221" s="20">
        <f t="shared" si="34"/>
        <v>7</v>
      </c>
      <c r="S221" s="20">
        <f t="shared" si="35"/>
        <v>3</v>
      </c>
      <c r="T221" s="20">
        <f t="shared" si="36"/>
        <v>9</v>
      </c>
      <c r="U221" s="20">
        <f t="shared" si="37"/>
        <v>7</v>
      </c>
      <c r="W221" s="20" t="str">
        <f t="shared" si="38"/>
        <v>J</v>
      </c>
      <c r="X221" s="20" t="str">
        <f t="shared" si="39"/>
        <v>A</v>
      </c>
      <c r="Y221" s="20" t="str">
        <f t="shared" si="40"/>
        <v>M1</v>
      </c>
      <c r="Z221" s="20" t="str">
        <f t="shared" si="41"/>
        <v>Q</v>
      </c>
      <c r="AA221" s="20" t="str">
        <f t="shared" si="42"/>
        <v>A</v>
      </c>
    </row>
    <row r="222" spans="10:27" ht="16.5">
      <c r="J222" s="29">
        <v>218</v>
      </c>
      <c r="K222" s="19" t="s">
        <v>33</v>
      </c>
      <c r="L222" s="19" t="s">
        <v>33</v>
      </c>
      <c r="M222" s="19" t="s">
        <v>43</v>
      </c>
      <c r="N222" s="19" t="s">
        <v>33</v>
      </c>
      <c r="O222" s="19" t="s">
        <v>33</v>
      </c>
      <c r="Q222" s="20">
        <f t="shared" si="33"/>
        <v>6</v>
      </c>
      <c r="R222" s="20">
        <f t="shared" si="34"/>
        <v>6</v>
      </c>
      <c r="S222" s="20">
        <f t="shared" si="35"/>
        <v>9</v>
      </c>
      <c r="T222" s="20">
        <f t="shared" si="36"/>
        <v>6</v>
      </c>
      <c r="U222" s="20">
        <f t="shared" si="37"/>
        <v>6</v>
      </c>
      <c r="W222" s="20" t="str">
        <f t="shared" si="38"/>
        <v>M4</v>
      </c>
      <c r="X222" s="20" t="str">
        <f t="shared" si="39"/>
        <v>M4</v>
      </c>
      <c r="Y222" s="20" t="str">
        <f t="shared" si="40"/>
        <v>Q</v>
      </c>
      <c r="Z222" s="20" t="str">
        <f t="shared" si="41"/>
        <v>M4</v>
      </c>
      <c r="AA222" s="20" t="str">
        <f t="shared" si="42"/>
        <v>M4</v>
      </c>
    </row>
    <row r="223" spans="10:27" ht="16.5">
      <c r="J223" s="29">
        <v>219</v>
      </c>
      <c r="K223" s="19" t="s">
        <v>42</v>
      </c>
      <c r="L223" s="19" t="s">
        <v>70</v>
      </c>
      <c r="M223" s="19" t="s">
        <v>32</v>
      </c>
      <c r="N223" s="19" t="s">
        <v>43</v>
      </c>
      <c r="O223" s="19" t="s">
        <v>44</v>
      </c>
      <c r="Q223" s="20">
        <f t="shared" si="33"/>
        <v>8</v>
      </c>
      <c r="R223" s="20">
        <f t="shared" si="34"/>
        <v>14</v>
      </c>
      <c r="S223" s="20">
        <f t="shared" si="35"/>
        <v>5</v>
      </c>
      <c r="T223" s="20">
        <f t="shared" si="36"/>
        <v>9</v>
      </c>
      <c r="U223" s="20">
        <f t="shared" si="37"/>
        <v>10</v>
      </c>
      <c r="W223" s="20" t="str">
        <f t="shared" si="38"/>
        <v>K</v>
      </c>
      <c r="X223" s="20" t="str">
        <f t="shared" si="39"/>
        <v>M4G</v>
      </c>
      <c r="Y223" s="20" t="str">
        <f t="shared" si="40"/>
        <v>M3</v>
      </c>
      <c r="Z223" s="20" t="str">
        <f t="shared" si="41"/>
        <v>Q</v>
      </c>
      <c r="AA223" s="20" t="str">
        <f t="shared" si="42"/>
        <v>J</v>
      </c>
    </row>
    <row r="224" spans="10:27" ht="16.5">
      <c r="J224" s="16">
        <v>220</v>
      </c>
      <c r="K224" s="19" t="s">
        <v>34</v>
      </c>
      <c r="L224" s="19" t="s">
        <v>212</v>
      </c>
      <c r="M224" s="19" t="s">
        <v>41</v>
      </c>
      <c r="N224" s="19" t="s">
        <v>35</v>
      </c>
      <c r="O224" s="19" t="s">
        <v>44</v>
      </c>
      <c r="Q224" s="20">
        <f t="shared" si="33"/>
        <v>2</v>
      </c>
      <c r="R224" s="20">
        <f t="shared" si="34"/>
        <v>3</v>
      </c>
      <c r="S224" s="20">
        <f t="shared" si="35"/>
        <v>7</v>
      </c>
      <c r="T224" s="20">
        <f t="shared" si="36"/>
        <v>3</v>
      </c>
      <c r="U224" s="20">
        <f t="shared" si="37"/>
        <v>10</v>
      </c>
      <c r="W224" s="20" t="str">
        <f t="shared" si="38"/>
        <v>Scatter</v>
      </c>
      <c r="X224" s="20" t="str">
        <f t="shared" si="39"/>
        <v>M1</v>
      </c>
      <c r="Y224" s="20" t="str">
        <f t="shared" si="40"/>
        <v>A</v>
      </c>
      <c r="Z224" s="20" t="str">
        <f t="shared" si="41"/>
        <v>M1</v>
      </c>
      <c r="AA224" s="20" t="str">
        <f t="shared" si="42"/>
        <v>J</v>
      </c>
    </row>
    <row r="225" spans="10:27" ht="16.5">
      <c r="J225" s="16">
        <v>221</v>
      </c>
      <c r="K225" s="19" t="s">
        <v>41</v>
      </c>
      <c r="L225" s="19" t="s">
        <v>74</v>
      </c>
      <c r="M225" s="19" t="s">
        <v>41</v>
      </c>
      <c r="N225" s="19" t="s">
        <v>44</v>
      </c>
      <c r="O225" s="19" t="s">
        <v>32</v>
      </c>
      <c r="Q225" s="20">
        <f t="shared" si="33"/>
        <v>7</v>
      </c>
      <c r="R225" s="20">
        <f t="shared" si="34"/>
        <v>16</v>
      </c>
      <c r="S225" s="20">
        <f t="shared" si="35"/>
        <v>7</v>
      </c>
      <c r="T225" s="20">
        <f t="shared" si="36"/>
        <v>10</v>
      </c>
      <c r="U225" s="20">
        <f t="shared" si="37"/>
        <v>5</v>
      </c>
      <c r="W225" s="20" t="str">
        <f t="shared" si="38"/>
        <v>A</v>
      </c>
      <c r="X225" s="20" t="str">
        <f t="shared" si="39"/>
        <v>KG</v>
      </c>
      <c r="Y225" s="20" t="str">
        <f t="shared" si="40"/>
        <v>A</v>
      </c>
      <c r="Z225" s="20" t="str">
        <f t="shared" si="41"/>
        <v>J</v>
      </c>
      <c r="AA225" s="20" t="str">
        <f t="shared" si="42"/>
        <v>M3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141</v>
      </c>
      <c r="N226" s="19" t="s">
        <v>36</v>
      </c>
      <c r="O226" s="19" t="s">
        <v>44</v>
      </c>
      <c r="Q226" s="20">
        <f t="shared" si="33"/>
        <v>4</v>
      </c>
      <c r="R226" s="20">
        <f t="shared" si="34"/>
        <v>7</v>
      </c>
      <c r="S226" s="20">
        <f t="shared" si="35"/>
        <v>6</v>
      </c>
      <c r="T226" s="20">
        <f t="shared" si="36"/>
        <v>4</v>
      </c>
      <c r="U226" s="20">
        <f t="shared" si="37"/>
        <v>10</v>
      </c>
      <c r="W226" s="20" t="str">
        <f t="shared" si="38"/>
        <v>M2</v>
      </c>
      <c r="X226" s="20" t="str">
        <f t="shared" si="39"/>
        <v>A</v>
      </c>
      <c r="Y226" s="20" t="str">
        <f t="shared" si="40"/>
        <v>M4</v>
      </c>
      <c r="Z226" s="20" t="str">
        <f t="shared" si="41"/>
        <v>M2</v>
      </c>
      <c r="AA226" s="20" t="str">
        <f t="shared" si="42"/>
        <v>J</v>
      </c>
    </row>
    <row r="227" spans="10:27" ht="16.5">
      <c r="J227" s="29">
        <v>223</v>
      </c>
      <c r="K227" s="19" t="s">
        <v>41</v>
      </c>
      <c r="L227" s="19" t="s">
        <v>71</v>
      </c>
      <c r="M227" s="19" t="s">
        <v>138</v>
      </c>
      <c r="N227" s="19" t="s">
        <v>42</v>
      </c>
      <c r="O227" s="19" t="s">
        <v>35</v>
      </c>
      <c r="Q227" s="20">
        <f t="shared" si="33"/>
        <v>7</v>
      </c>
      <c r="R227" s="20">
        <f t="shared" si="34"/>
        <v>15</v>
      </c>
      <c r="S227" s="20">
        <f t="shared" si="35"/>
        <v>8</v>
      </c>
      <c r="T227" s="20">
        <f t="shared" si="36"/>
        <v>8</v>
      </c>
      <c r="U227" s="20">
        <f t="shared" si="37"/>
        <v>3</v>
      </c>
      <c r="W227" s="20" t="str">
        <f t="shared" si="38"/>
        <v>A</v>
      </c>
      <c r="X227" s="20" t="str">
        <f t="shared" si="39"/>
        <v>AG</v>
      </c>
      <c r="Y227" s="20" t="str">
        <f t="shared" si="40"/>
        <v>K</v>
      </c>
      <c r="Z227" s="20" t="str">
        <f t="shared" si="41"/>
        <v>K</v>
      </c>
      <c r="AA227" s="20" t="str">
        <f t="shared" si="42"/>
        <v>M1</v>
      </c>
    </row>
    <row r="228" spans="10:27" ht="16.5">
      <c r="J228" s="29">
        <v>224</v>
      </c>
      <c r="K228" s="19" t="s">
        <v>32</v>
      </c>
      <c r="L228" s="19" t="s">
        <v>33</v>
      </c>
      <c r="M228" s="19" t="s">
        <v>74</v>
      </c>
      <c r="N228" s="19" t="s">
        <v>66</v>
      </c>
      <c r="O228" s="19" t="s">
        <v>44</v>
      </c>
      <c r="Q228" s="20">
        <f t="shared" si="33"/>
        <v>5</v>
      </c>
      <c r="R228" s="20">
        <f t="shared" si="34"/>
        <v>6</v>
      </c>
      <c r="S228" s="20">
        <f t="shared" si="35"/>
        <v>16</v>
      </c>
      <c r="T228" s="20">
        <f t="shared" si="36"/>
        <v>12</v>
      </c>
      <c r="U228" s="20">
        <f t="shared" si="37"/>
        <v>10</v>
      </c>
      <c r="W228" s="20" t="str">
        <f t="shared" si="38"/>
        <v>M3</v>
      </c>
      <c r="X228" s="20" t="str">
        <f t="shared" si="39"/>
        <v>M4</v>
      </c>
      <c r="Y228" s="20" t="str">
        <f t="shared" si="40"/>
        <v>KG</v>
      </c>
      <c r="Z228" s="20" t="str">
        <f t="shared" si="41"/>
        <v>M2G</v>
      </c>
      <c r="AA228" s="20" t="str">
        <f t="shared" si="42"/>
        <v>J</v>
      </c>
    </row>
    <row r="229" spans="10:27" ht="16.5">
      <c r="J229" s="16">
        <v>225</v>
      </c>
      <c r="K229" s="19" t="s">
        <v>36</v>
      </c>
      <c r="L229" s="19" t="s">
        <v>33</v>
      </c>
      <c r="M229" s="19" t="s">
        <v>43</v>
      </c>
      <c r="N229" s="19" t="s">
        <v>43</v>
      </c>
      <c r="O229" s="19" t="s">
        <v>33</v>
      </c>
      <c r="Q229" s="20">
        <f t="shared" si="33"/>
        <v>4</v>
      </c>
      <c r="R229" s="20">
        <f t="shared" si="34"/>
        <v>6</v>
      </c>
      <c r="S229" s="20">
        <f t="shared" si="35"/>
        <v>9</v>
      </c>
      <c r="T229" s="20">
        <f t="shared" si="36"/>
        <v>9</v>
      </c>
      <c r="U229" s="20">
        <f t="shared" si="37"/>
        <v>6</v>
      </c>
      <c r="W229" s="20" t="str">
        <f t="shared" si="38"/>
        <v>M2</v>
      </c>
      <c r="X229" s="20" t="str">
        <f t="shared" si="39"/>
        <v>M4</v>
      </c>
      <c r="Y229" s="20" t="str">
        <f t="shared" si="40"/>
        <v>Q</v>
      </c>
      <c r="Z229" s="20" t="str">
        <f t="shared" si="41"/>
        <v>Q</v>
      </c>
      <c r="AA229" s="20" t="str">
        <f t="shared" si="42"/>
        <v>M4</v>
      </c>
    </row>
    <row r="230" spans="10:27" ht="16.5">
      <c r="J230" s="16">
        <v>226</v>
      </c>
      <c r="K230" s="19" t="s">
        <v>32</v>
      </c>
      <c r="L230" s="19" t="s">
        <v>70</v>
      </c>
      <c r="M230" s="19" t="s">
        <v>32</v>
      </c>
      <c r="N230" s="19" t="s">
        <v>43</v>
      </c>
      <c r="O230" s="19" t="s">
        <v>32</v>
      </c>
      <c r="Q230" s="20">
        <f t="shared" si="33"/>
        <v>5</v>
      </c>
      <c r="R230" s="20">
        <f t="shared" si="34"/>
        <v>14</v>
      </c>
      <c r="S230" s="20">
        <f t="shared" si="35"/>
        <v>5</v>
      </c>
      <c r="T230" s="20">
        <f t="shared" si="36"/>
        <v>9</v>
      </c>
      <c r="U230" s="20">
        <f t="shared" si="37"/>
        <v>5</v>
      </c>
      <c r="W230" s="20" t="str">
        <f t="shared" si="38"/>
        <v>M3</v>
      </c>
      <c r="X230" s="20" t="str">
        <f t="shared" si="39"/>
        <v>M4G</v>
      </c>
      <c r="Y230" s="20" t="str">
        <f t="shared" si="40"/>
        <v>M3</v>
      </c>
      <c r="Z230" s="20" t="str">
        <f t="shared" si="41"/>
        <v>Q</v>
      </c>
      <c r="AA230" s="20" t="str">
        <f t="shared" si="42"/>
        <v>M3</v>
      </c>
    </row>
    <row r="231" spans="10:27" ht="16.5">
      <c r="J231" s="29">
        <v>227</v>
      </c>
      <c r="K231" s="19" t="s">
        <v>33</v>
      </c>
      <c r="L231" s="19" t="s">
        <v>44</v>
      </c>
      <c r="M231" s="19" t="s">
        <v>138</v>
      </c>
      <c r="N231" s="19" t="s">
        <v>36</v>
      </c>
      <c r="O231" s="19" t="s">
        <v>41</v>
      </c>
      <c r="Q231" s="20">
        <f t="shared" si="33"/>
        <v>6</v>
      </c>
      <c r="R231" s="20">
        <f t="shared" si="34"/>
        <v>10</v>
      </c>
      <c r="S231" s="20">
        <f t="shared" si="35"/>
        <v>8</v>
      </c>
      <c r="T231" s="20">
        <f t="shared" si="36"/>
        <v>4</v>
      </c>
      <c r="U231" s="20">
        <f t="shared" si="37"/>
        <v>7</v>
      </c>
      <c r="W231" s="20" t="str">
        <f t="shared" si="38"/>
        <v>M4</v>
      </c>
      <c r="X231" s="20" t="str">
        <f t="shared" si="39"/>
        <v>J</v>
      </c>
      <c r="Y231" s="20" t="str">
        <f t="shared" si="40"/>
        <v>K</v>
      </c>
      <c r="Z231" s="20" t="str">
        <f t="shared" si="41"/>
        <v>M2</v>
      </c>
      <c r="AA231" s="20" t="str">
        <f t="shared" si="42"/>
        <v>A</v>
      </c>
    </row>
    <row r="232" spans="10:27" ht="16.5">
      <c r="J232" s="29">
        <v>228</v>
      </c>
      <c r="K232" s="19" t="s">
        <v>138</v>
      </c>
      <c r="L232" s="19" t="s">
        <v>36</v>
      </c>
      <c r="M232" s="19" t="s">
        <v>41</v>
      </c>
      <c r="N232" s="19" t="s">
        <v>36</v>
      </c>
      <c r="O232" s="19" t="s">
        <v>42</v>
      </c>
      <c r="Q232" s="20">
        <f t="shared" si="33"/>
        <v>8</v>
      </c>
      <c r="R232" s="20">
        <f t="shared" si="34"/>
        <v>4</v>
      </c>
      <c r="S232" s="20">
        <f t="shared" si="35"/>
        <v>7</v>
      </c>
      <c r="T232" s="20">
        <f t="shared" si="36"/>
        <v>4</v>
      </c>
      <c r="U232" s="20">
        <f t="shared" si="37"/>
        <v>8</v>
      </c>
      <c r="W232" s="20" t="str">
        <f t="shared" si="38"/>
        <v>K</v>
      </c>
      <c r="X232" s="20" t="str">
        <f t="shared" si="39"/>
        <v>M2</v>
      </c>
      <c r="Y232" s="20" t="str">
        <f t="shared" si="40"/>
        <v>A</v>
      </c>
      <c r="Z232" s="20" t="str">
        <f t="shared" si="41"/>
        <v>M2</v>
      </c>
      <c r="AA232" s="20" t="str">
        <f t="shared" si="42"/>
        <v>K</v>
      </c>
    </row>
    <row r="233" spans="10:27" ht="16.5">
      <c r="J233" s="29">
        <v>229</v>
      </c>
      <c r="K233" s="19" t="s">
        <v>43</v>
      </c>
      <c r="L233" s="19" t="s">
        <v>41</v>
      </c>
      <c r="M233" s="19" t="s">
        <v>141</v>
      </c>
      <c r="N233" s="19" t="s">
        <v>41</v>
      </c>
      <c r="O233" s="19" t="s">
        <v>44</v>
      </c>
      <c r="Q233" s="20">
        <f t="shared" si="33"/>
        <v>9</v>
      </c>
      <c r="R233" s="20">
        <f t="shared" si="34"/>
        <v>7</v>
      </c>
      <c r="S233" s="20">
        <f t="shared" si="35"/>
        <v>6</v>
      </c>
      <c r="T233" s="20">
        <f t="shared" si="36"/>
        <v>7</v>
      </c>
      <c r="U233" s="20">
        <f t="shared" si="37"/>
        <v>10</v>
      </c>
      <c r="W233" s="20" t="str">
        <f t="shared" si="38"/>
        <v>Q</v>
      </c>
      <c r="X233" s="20" t="str">
        <f t="shared" si="39"/>
        <v>A</v>
      </c>
      <c r="Y233" s="20" t="str">
        <f t="shared" si="40"/>
        <v>M4</v>
      </c>
      <c r="Z233" s="20" t="str">
        <f t="shared" si="41"/>
        <v>A</v>
      </c>
      <c r="AA233" s="20" t="str">
        <f t="shared" si="42"/>
        <v>J</v>
      </c>
    </row>
    <row r="234" spans="10:27" ht="16.5">
      <c r="J234" s="16">
        <v>230</v>
      </c>
      <c r="K234" s="19" t="s">
        <v>36</v>
      </c>
      <c r="L234" s="19" t="s">
        <v>142</v>
      </c>
      <c r="M234" s="19" t="s">
        <v>34</v>
      </c>
      <c r="N234" s="19" t="s">
        <v>33</v>
      </c>
      <c r="O234" s="19" t="s">
        <v>44</v>
      </c>
      <c r="Q234" s="20">
        <f t="shared" si="33"/>
        <v>4</v>
      </c>
      <c r="R234" s="20">
        <f t="shared" si="34"/>
        <v>5</v>
      </c>
      <c r="S234" s="20">
        <f t="shared" si="35"/>
        <v>2</v>
      </c>
      <c r="T234" s="20">
        <f t="shared" si="36"/>
        <v>6</v>
      </c>
      <c r="U234" s="20">
        <f t="shared" si="37"/>
        <v>10</v>
      </c>
      <c r="W234" s="20" t="str">
        <f t="shared" si="38"/>
        <v>M2</v>
      </c>
      <c r="X234" s="20" t="str">
        <f t="shared" si="39"/>
        <v>M3</v>
      </c>
      <c r="Y234" s="20" t="str">
        <f t="shared" si="40"/>
        <v>Scatter</v>
      </c>
      <c r="Z234" s="20" t="str">
        <f t="shared" si="41"/>
        <v>M4</v>
      </c>
      <c r="AA234" s="20" t="str">
        <f t="shared" si="42"/>
        <v>J</v>
      </c>
    </row>
    <row r="235" spans="10:27" ht="16.5">
      <c r="J235" s="16">
        <v>231</v>
      </c>
      <c r="K235" s="19" t="s">
        <v>36</v>
      </c>
      <c r="L235" s="19" t="s">
        <v>41</v>
      </c>
      <c r="M235" s="19" t="s">
        <v>140</v>
      </c>
      <c r="N235" s="19" t="s">
        <v>36</v>
      </c>
      <c r="O235" s="19" t="s">
        <v>44</v>
      </c>
      <c r="Q235" s="20">
        <f t="shared" si="33"/>
        <v>4</v>
      </c>
      <c r="R235" s="20">
        <f t="shared" si="34"/>
        <v>7</v>
      </c>
      <c r="S235" s="20">
        <f t="shared" si="35"/>
        <v>10</v>
      </c>
      <c r="T235" s="20">
        <f t="shared" si="36"/>
        <v>4</v>
      </c>
      <c r="U235" s="20">
        <f t="shared" si="37"/>
        <v>10</v>
      </c>
      <c r="W235" s="20" t="str">
        <f t="shared" si="38"/>
        <v>M2</v>
      </c>
      <c r="X235" s="20" t="str">
        <f t="shared" si="39"/>
        <v>A</v>
      </c>
      <c r="Y235" s="20" t="str">
        <f t="shared" si="40"/>
        <v>J</v>
      </c>
      <c r="Z235" s="20" t="str">
        <f t="shared" si="41"/>
        <v>M2</v>
      </c>
      <c r="AA235" s="20" t="str">
        <f t="shared" si="42"/>
        <v>J</v>
      </c>
    </row>
    <row r="236" spans="10:27" ht="16.5">
      <c r="J236" s="29">
        <v>232</v>
      </c>
      <c r="K236" s="19" t="s">
        <v>32</v>
      </c>
      <c r="L236" s="19" t="s">
        <v>33</v>
      </c>
      <c r="M236" s="19" t="s">
        <v>138</v>
      </c>
      <c r="N236" s="19" t="s">
        <v>42</v>
      </c>
      <c r="O236" s="19" t="s">
        <v>33</v>
      </c>
      <c r="Q236" s="20">
        <f t="shared" si="33"/>
        <v>5</v>
      </c>
      <c r="R236" s="20">
        <f t="shared" si="34"/>
        <v>6</v>
      </c>
      <c r="S236" s="20">
        <f t="shared" si="35"/>
        <v>8</v>
      </c>
      <c r="T236" s="20">
        <f t="shared" si="36"/>
        <v>8</v>
      </c>
      <c r="U236" s="20">
        <f t="shared" si="37"/>
        <v>6</v>
      </c>
      <c r="W236" s="20" t="str">
        <f t="shared" si="38"/>
        <v>M3</v>
      </c>
      <c r="X236" s="20" t="str">
        <f t="shared" si="39"/>
        <v>M4</v>
      </c>
      <c r="Y236" s="20" t="str">
        <f t="shared" si="40"/>
        <v>K</v>
      </c>
      <c r="Z236" s="20" t="str">
        <f t="shared" si="41"/>
        <v>K</v>
      </c>
      <c r="AA236" s="20" t="str">
        <f t="shared" si="42"/>
        <v>M4</v>
      </c>
    </row>
    <row r="237" spans="10:27" ht="16.5">
      <c r="J237" s="29">
        <v>233</v>
      </c>
      <c r="K237" s="19" t="s">
        <v>33</v>
      </c>
      <c r="L237" s="19" t="s">
        <v>36</v>
      </c>
      <c r="M237" s="19" t="s">
        <v>43</v>
      </c>
      <c r="N237" s="19" t="s">
        <v>32</v>
      </c>
      <c r="O237" s="19" t="s">
        <v>42</v>
      </c>
      <c r="Q237" s="20">
        <f t="shared" si="33"/>
        <v>6</v>
      </c>
      <c r="R237" s="20">
        <f t="shared" si="34"/>
        <v>4</v>
      </c>
      <c r="S237" s="20">
        <f t="shared" si="35"/>
        <v>9</v>
      </c>
      <c r="T237" s="20">
        <f t="shared" si="36"/>
        <v>5</v>
      </c>
      <c r="U237" s="20">
        <f t="shared" si="37"/>
        <v>8</v>
      </c>
      <c r="W237" s="20" t="str">
        <f t="shared" si="38"/>
        <v>M4</v>
      </c>
      <c r="X237" s="20" t="str">
        <f t="shared" si="39"/>
        <v>M2</v>
      </c>
      <c r="Y237" s="20" t="str">
        <f t="shared" si="40"/>
        <v>Q</v>
      </c>
      <c r="Z237" s="20" t="str">
        <f t="shared" si="41"/>
        <v>M3</v>
      </c>
      <c r="AA237" s="20" t="str">
        <f t="shared" si="42"/>
        <v>K</v>
      </c>
    </row>
    <row r="238" spans="10:27" ht="16.5">
      <c r="J238" s="29">
        <v>234</v>
      </c>
      <c r="K238" s="19" t="s">
        <v>43</v>
      </c>
      <c r="L238" s="19" t="s">
        <v>41</v>
      </c>
      <c r="M238" s="19" t="s">
        <v>74</v>
      </c>
      <c r="N238" s="19" t="s">
        <v>137</v>
      </c>
      <c r="O238" s="19" t="s">
        <v>32</v>
      </c>
      <c r="Q238" s="20">
        <f t="shared" si="33"/>
        <v>9</v>
      </c>
      <c r="R238" s="20">
        <f t="shared" si="34"/>
        <v>7</v>
      </c>
      <c r="S238" s="20">
        <f t="shared" si="35"/>
        <v>16</v>
      </c>
      <c r="T238" s="20">
        <f t="shared" si="36"/>
        <v>7</v>
      </c>
      <c r="U238" s="20">
        <f t="shared" si="37"/>
        <v>5</v>
      </c>
      <c r="W238" s="20" t="str">
        <f t="shared" si="38"/>
        <v>Q</v>
      </c>
      <c r="X238" s="20" t="str">
        <f t="shared" si="39"/>
        <v>A</v>
      </c>
      <c r="Y238" s="20" t="str">
        <f t="shared" si="40"/>
        <v>KG</v>
      </c>
      <c r="Z238" s="20" t="str">
        <f t="shared" si="41"/>
        <v>A</v>
      </c>
      <c r="AA238" s="20" t="str">
        <f t="shared" si="42"/>
        <v>M3</v>
      </c>
    </row>
    <row r="239" spans="10:27" ht="16.5">
      <c r="J239" s="16">
        <v>235</v>
      </c>
      <c r="K239" s="19" t="s">
        <v>43</v>
      </c>
      <c r="L239" s="19" t="s">
        <v>70</v>
      </c>
      <c r="M239" s="19" t="s">
        <v>140</v>
      </c>
      <c r="N239" s="19" t="s">
        <v>42</v>
      </c>
      <c r="O239" s="19" t="s">
        <v>44</v>
      </c>
      <c r="Q239" s="20">
        <f t="shared" si="33"/>
        <v>9</v>
      </c>
      <c r="R239" s="20">
        <f t="shared" si="34"/>
        <v>14</v>
      </c>
      <c r="S239" s="20">
        <f t="shared" si="35"/>
        <v>10</v>
      </c>
      <c r="T239" s="20">
        <f t="shared" si="36"/>
        <v>8</v>
      </c>
      <c r="U239" s="20">
        <f t="shared" si="37"/>
        <v>10</v>
      </c>
      <c r="W239" s="20" t="str">
        <f t="shared" si="38"/>
        <v>Q</v>
      </c>
      <c r="X239" s="20" t="str">
        <f t="shared" si="39"/>
        <v>M4G</v>
      </c>
      <c r="Y239" s="20" t="str">
        <f t="shared" si="40"/>
        <v>J</v>
      </c>
      <c r="Z239" s="20" t="str">
        <f t="shared" si="41"/>
        <v>K</v>
      </c>
      <c r="AA239" s="20" t="str">
        <f t="shared" si="42"/>
        <v>J</v>
      </c>
    </row>
    <row r="240" spans="10:27" ht="16.5">
      <c r="J240" s="16">
        <v>236</v>
      </c>
      <c r="K240" s="19" t="s">
        <v>32</v>
      </c>
      <c r="L240" s="19" t="s">
        <v>33</v>
      </c>
      <c r="M240" s="19" t="s">
        <v>74</v>
      </c>
      <c r="N240" s="19" t="s">
        <v>42</v>
      </c>
      <c r="O240" s="19" t="s">
        <v>36</v>
      </c>
      <c r="Q240" s="20">
        <f t="shared" si="33"/>
        <v>5</v>
      </c>
      <c r="R240" s="20">
        <f t="shared" si="34"/>
        <v>6</v>
      </c>
      <c r="S240" s="20">
        <f t="shared" si="35"/>
        <v>16</v>
      </c>
      <c r="T240" s="20">
        <f t="shared" si="36"/>
        <v>8</v>
      </c>
      <c r="U240" s="20">
        <f t="shared" si="37"/>
        <v>4</v>
      </c>
      <c r="W240" s="20" t="str">
        <f t="shared" si="38"/>
        <v>M3</v>
      </c>
      <c r="X240" s="20" t="str">
        <f t="shared" si="39"/>
        <v>M4</v>
      </c>
      <c r="Y240" s="20" t="str">
        <f t="shared" si="40"/>
        <v>KG</v>
      </c>
      <c r="Z240" s="20" t="str">
        <f t="shared" si="41"/>
        <v>K</v>
      </c>
      <c r="AA240" s="20" t="str">
        <f t="shared" si="42"/>
        <v>M2</v>
      </c>
    </row>
    <row r="241" spans="10:27" ht="16.5">
      <c r="J241" s="29">
        <v>237</v>
      </c>
      <c r="K241" s="19" t="s">
        <v>41</v>
      </c>
      <c r="L241" s="19" t="s">
        <v>36</v>
      </c>
      <c r="M241" s="19" t="s">
        <v>140</v>
      </c>
      <c r="N241" s="19" t="s">
        <v>35</v>
      </c>
      <c r="O241" s="19" t="s">
        <v>44</v>
      </c>
      <c r="Q241" s="20">
        <f t="shared" si="33"/>
        <v>7</v>
      </c>
      <c r="R241" s="20">
        <f t="shared" si="34"/>
        <v>4</v>
      </c>
      <c r="S241" s="20">
        <f t="shared" si="35"/>
        <v>10</v>
      </c>
      <c r="T241" s="20">
        <f t="shared" si="36"/>
        <v>3</v>
      </c>
      <c r="U241" s="20">
        <f t="shared" si="37"/>
        <v>10</v>
      </c>
      <c r="W241" s="20" t="str">
        <f t="shared" si="38"/>
        <v>A</v>
      </c>
      <c r="X241" s="20" t="str">
        <f t="shared" si="39"/>
        <v>M2</v>
      </c>
      <c r="Y241" s="20" t="str">
        <f t="shared" si="40"/>
        <v>J</v>
      </c>
      <c r="Z241" s="20" t="str">
        <f t="shared" si="41"/>
        <v>M1</v>
      </c>
      <c r="AA241" s="20" t="str">
        <f t="shared" si="42"/>
        <v>J</v>
      </c>
    </row>
    <row r="242" spans="10:27" ht="16.5">
      <c r="J242" s="29">
        <v>238</v>
      </c>
      <c r="K242" s="19" t="s">
        <v>33</v>
      </c>
      <c r="L242" s="19" t="s">
        <v>72</v>
      </c>
      <c r="M242" s="19" t="s">
        <v>66</v>
      </c>
      <c r="N242" s="19" t="s">
        <v>43</v>
      </c>
      <c r="O242" s="19" t="s">
        <v>32</v>
      </c>
      <c r="Q242" s="20">
        <f t="shared" si="33"/>
        <v>6</v>
      </c>
      <c r="R242" s="20">
        <f t="shared" si="34"/>
        <v>15</v>
      </c>
      <c r="S242" s="20">
        <f t="shared" si="35"/>
        <v>12</v>
      </c>
      <c r="T242" s="20">
        <f t="shared" si="36"/>
        <v>9</v>
      </c>
      <c r="U242" s="20">
        <f t="shared" si="37"/>
        <v>5</v>
      </c>
      <c r="W242" s="20" t="str">
        <f t="shared" si="38"/>
        <v>M4</v>
      </c>
      <c r="X242" s="20" t="str">
        <f t="shared" si="39"/>
        <v>AG</v>
      </c>
      <c r="Y242" s="20" t="str">
        <f t="shared" si="40"/>
        <v>M2G</v>
      </c>
      <c r="Z242" s="20" t="str">
        <f t="shared" si="41"/>
        <v>Q</v>
      </c>
      <c r="AA242" s="20" t="str">
        <f t="shared" si="42"/>
        <v>M3</v>
      </c>
    </row>
    <row r="243" spans="10:27" ht="16.5">
      <c r="J243" s="29">
        <v>239</v>
      </c>
      <c r="K243" s="19" t="s">
        <v>41</v>
      </c>
      <c r="L243" s="19" t="s">
        <v>44</v>
      </c>
      <c r="M243" s="19" t="s">
        <v>43</v>
      </c>
      <c r="N243" s="19" t="s">
        <v>36</v>
      </c>
      <c r="O243" s="19" t="s">
        <v>42</v>
      </c>
      <c r="Q243" s="20">
        <f t="shared" si="33"/>
        <v>7</v>
      </c>
      <c r="R243" s="20">
        <f t="shared" si="34"/>
        <v>10</v>
      </c>
      <c r="S243" s="20">
        <f t="shared" si="35"/>
        <v>9</v>
      </c>
      <c r="T243" s="20">
        <f t="shared" si="36"/>
        <v>4</v>
      </c>
      <c r="U243" s="20">
        <f t="shared" si="37"/>
        <v>8</v>
      </c>
      <c r="W243" s="20" t="str">
        <f t="shared" si="38"/>
        <v>A</v>
      </c>
      <c r="X243" s="20" t="str">
        <f t="shared" si="39"/>
        <v>J</v>
      </c>
      <c r="Y243" s="20" t="str">
        <f t="shared" si="40"/>
        <v>Q</v>
      </c>
      <c r="Z243" s="20" t="str">
        <f t="shared" si="41"/>
        <v>M2</v>
      </c>
      <c r="AA243" s="20" t="str">
        <f t="shared" si="42"/>
        <v>K</v>
      </c>
    </row>
    <row r="244" spans="10:27" ht="16.5">
      <c r="J244" s="16">
        <v>240</v>
      </c>
      <c r="K244" s="19" t="s">
        <v>42</v>
      </c>
      <c r="L244" s="19" t="s">
        <v>41</v>
      </c>
      <c r="M244" s="19" t="s">
        <v>43</v>
      </c>
      <c r="N244" s="19" t="s">
        <v>43</v>
      </c>
      <c r="O244" s="19" t="s">
        <v>41</v>
      </c>
      <c r="Q244" s="20">
        <f t="shared" si="33"/>
        <v>8</v>
      </c>
      <c r="R244" s="20">
        <f t="shared" si="34"/>
        <v>7</v>
      </c>
      <c r="S244" s="20">
        <f t="shared" si="35"/>
        <v>9</v>
      </c>
      <c r="T244" s="20">
        <f t="shared" si="36"/>
        <v>9</v>
      </c>
      <c r="U244" s="20">
        <f t="shared" si="37"/>
        <v>7</v>
      </c>
      <c r="W244" s="20" t="str">
        <f t="shared" si="38"/>
        <v>K</v>
      </c>
      <c r="X244" s="20" t="str">
        <f t="shared" si="39"/>
        <v>A</v>
      </c>
      <c r="Y244" s="20" t="str">
        <f t="shared" si="40"/>
        <v>Q</v>
      </c>
      <c r="Z244" s="20" t="str">
        <f t="shared" si="41"/>
        <v>Q</v>
      </c>
      <c r="AA244" s="20" t="str">
        <f t="shared" si="42"/>
        <v>A</v>
      </c>
    </row>
    <row r="245" spans="10:27" ht="16.5">
      <c r="J245" s="16">
        <v>241</v>
      </c>
      <c r="K245" s="19" t="s">
        <v>41</v>
      </c>
      <c r="L245" s="19" t="s">
        <v>33</v>
      </c>
      <c r="M245" s="19" t="s">
        <v>78</v>
      </c>
      <c r="N245" s="19" t="s">
        <v>32</v>
      </c>
      <c r="O245" s="19" t="s">
        <v>41</v>
      </c>
      <c r="Q245" s="20">
        <f t="shared" si="33"/>
        <v>7</v>
      </c>
      <c r="R245" s="20">
        <f t="shared" si="34"/>
        <v>6</v>
      </c>
      <c r="S245" s="20">
        <f t="shared" si="35"/>
        <v>18</v>
      </c>
      <c r="T245" s="20">
        <f t="shared" si="36"/>
        <v>5</v>
      </c>
      <c r="U245" s="20">
        <f t="shared" si="37"/>
        <v>7</v>
      </c>
      <c r="W245" s="20" t="str">
        <f t="shared" si="38"/>
        <v>A</v>
      </c>
      <c r="X245" s="20" t="str">
        <f t="shared" si="39"/>
        <v>M4</v>
      </c>
      <c r="Y245" s="20" t="str">
        <f t="shared" si="40"/>
        <v>JG</v>
      </c>
      <c r="Z245" s="20" t="str">
        <f t="shared" si="41"/>
        <v>M3</v>
      </c>
      <c r="AA245" s="20" t="str">
        <f t="shared" si="42"/>
        <v>A</v>
      </c>
    </row>
    <row r="246" spans="10:27" ht="16.5">
      <c r="J246" s="29">
        <v>242</v>
      </c>
      <c r="K246" s="19" t="s">
        <v>41</v>
      </c>
      <c r="L246" s="19" t="s">
        <v>42</v>
      </c>
      <c r="M246" s="19" t="s">
        <v>141</v>
      </c>
      <c r="N246" s="19" t="s">
        <v>42</v>
      </c>
      <c r="O246" s="19" t="s">
        <v>43</v>
      </c>
      <c r="Q246" s="20">
        <f t="shared" si="33"/>
        <v>7</v>
      </c>
      <c r="R246" s="20">
        <f t="shared" si="34"/>
        <v>8</v>
      </c>
      <c r="S246" s="20">
        <f t="shared" si="35"/>
        <v>6</v>
      </c>
      <c r="T246" s="20">
        <f t="shared" si="36"/>
        <v>8</v>
      </c>
      <c r="U246" s="20">
        <f t="shared" si="37"/>
        <v>9</v>
      </c>
      <c r="W246" s="20" t="str">
        <f t="shared" si="38"/>
        <v>A</v>
      </c>
      <c r="X246" s="20" t="str">
        <f t="shared" si="39"/>
        <v>K</v>
      </c>
      <c r="Y246" s="20" t="str">
        <f t="shared" si="40"/>
        <v>M4</v>
      </c>
      <c r="Z246" s="20" t="str">
        <f t="shared" si="41"/>
        <v>K</v>
      </c>
      <c r="AA246" s="20" t="str">
        <f t="shared" si="42"/>
        <v>Q</v>
      </c>
    </row>
    <row r="247" spans="10:27" ht="16.5">
      <c r="J247" s="29">
        <v>243</v>
      </c>
      <c r="K247" s="19" t="s">
        <v>41</v>
      </c>
      <c r="L247" s="19" t="s">
        <v>71</v>
      </c>
      <c r="M247" s="19" t="s">
        <v>41</v>
      </c>
      <c r="N247" s="19" t="s">
        <v>76</v>
      </c>
      <c r="O247" s="19" t="s">
        <v>32</v>
      </c>
      <c r="Q247" s="20">
        <f t="shared" si="33"/>
        <v>7</v>
      </c>
      <c r="R247" s="20">
        <f t="shared" si="34"/>
        <v>15</v>
      </c>
      <c r="S247" s="20">
        <f t="shared" si="35"/>
        <v>7</v>
      </c>
      <c r="T247" s="20">
        <f t="shared" si="36"/>
        <v>17</v>
      </c>
      <c r="U247" s="20">
        <f t="shared" si="37"/>
        <v>5</v>
      </c>
      <c r="W247" s="20" t="str">
        <f t="shared" si="38"/>
        <v>A</v>
      </c>
      <c r="X247" s="20" t="str">
        <f t="shared" si="39"/>
        <v>AG</v>
      </c>
      <c r="Y247" s="20" t="str">
        <f t="shared" si="40"/>
        <v>A</v>
      </c>
      <c r="Z247" s="20" t="str">
        <f t="shared" si="41"/>
        <v>QG</v>
      </c>
      <c r="AA247" s="20" t="str">
        <f t="shared" si="42"/>
        <v>M3</v>
      </c>
    </row>
    <row r="248" spans="10:27" ht="16.5">
      <c r="J248" s="29">
        <v>244</v>
      </c>
      <c r="K248" s="19" t="s">
        <v>42</v>
      </c>
      <c r="L248" s="19" t="s">
        <v>139</v>
      </c>
      <c r="M248" s="19" t="s">
        <v>78</v>
      </c>
      <c r="N248" s="19" t="s">
        <v>33</v>
      </c>
      <c r="O248" s="19" t="s">
        <v>43</v>
      </c>
      <c r="Q248" s="20">
        <f t="shared" si="33"/>
        <v>8</v>
      </c>
      <c r="R248" s="20">
        <f t="shared" si="34"/>
        <v>9</v>
      </c>
      <c r="S248" s="20">
        <f t="shared" si="35"/>
        <v>18</v>
      </c>
      <c r="T248" s="20">
        <f t="shared" si="36"/>
        <v>6</v>
      </c>
      <c r="U248" s="20">
        <f t="shared" si="37"/>
        <v>9</v>
      </c>
      <c r="W248" s="20" t="str">
        <f t="shared" si="38"/>
        <v>K</v>
      </c>
      <c r="X248" s="20" t="str">
        <f t="shared" si="39"/>
        <v>Q</v>
      </c>
      <c r="Y248" s="20" t="str">
        <f t="shared" si="40"/>
        <v>JG</v>
      </c>
      <c r="Z248" s="20" t="str">
        <f t="shared" si="41"/>
        <v>M4</v>
      </c>
      <c r="AA248" s="20" t="str">
        <f t="shared" si="42"/>
        <v>Q</v>
      </c>
    </row>
    <row r="249" spans="10:27" ht="16.5">
      <c r="J249" s="16">
        <v>245</v>
      </c>
      <c r="K249" s="19" t="s">
        <v>36</v>
      </c>
      <c r="L249" s="19" t="s">
        <v>42</v>
      </c>
      <c r="M249" s="19" t="s">
        <v>141</v>
      </c>
      <c r="N249" s="19" t="s">
        <v>42</v>
      </c>
      <c r="O249" s="19" t="s">
        <v>42</v>
      </c>
      <c r="Q249" s="20">
        <f t="shared" si="33"/>
        <v>4</v>
      </c>
      <c r="R249" s="20">
        <f t="shared" si="34"/>
        <v>8</v>
      </c>
      <c r="S249" s="20">
        <f t="shared" si="35"/>
        <v>6</v>
      </c>
      <c r="T249" s="20">
        <f t="shared" si="36"/>
        <v>8</v>
      </c>
      <c r="U249" s="20">
        <f t="shared" si="37"/>
        <v>8</v>
      </c>
      <c r="W249" s="20" t="str">
        <f t="shared" si="38"/>
        <v>M2</v>
      </c>
      <c r="X249" s="20" t="str">
        <f t="shared" si="39"/>
        <v>K</v>
      </c>
      <c r="Y249" s="20" t="str">
        <f t="shared" si="40"/>
        <v>M4</v>
      </c>
      <c r="Z249" s="20" t="str">
        <f t="shared" si="41"/>
        <v>K</v>
      </c>
      <c r="AA249" s="20" t="str">
        <f t="shared" si="42"/>
        <v>K</v>
      </c>
    </row>
    <row r="250" spans="10:27" ht="16.5">
      <c r="J250" s="16">
        <v>246</v>
      </c>
      <c r="K250" s="19" t="s">
        <v>42</v>
      </c>
      <c r="L250" s="19" t="s">
        <v>74</v>
      </c>
      <c r="M250" s="19" t="s">
        <v>138</v>
      </c>
      <c r="N250" s="19" t="s">
        <v>43</v>
      </c>
      <c r="O250" s="19" t="s">
        <v>44</v>
      </c>
      <c r="Q250" s="20">
        <f t="shared" si="33"/>
        <v>8</v>
      </c>
      <c r="R250" s="20">
        <f t="shared" si="34"/>
        <v>16</v>
      </c>
      <c r="S250" s="20">
        <f t="shared" si="35"/>
        <v>8</v>
      </c>
      <c r="T250" s="20">
        <f t="shared" si="36"/>
        <v>9</v>
      </c>
      <c r="U250" s="20">
        <f t="shared" si="37"/>
        <v>10</v>
      </c>
      <c r="W250" s="20" t="str">
        <f t="shared" si="38"/>
        <v>K</v>
      </c>
      <c r="X250" s="20" t="str">
        <f t="shared" si="39"/>
        <v>KG</v>
      </c>
      <c r="Y250" s="20" t="str">
        <f t="shared" si="40"/>
        <v>K</v>
      </c>
      <c r="Z250" s="20" t="str">
        <f t="shared" si="41"/>
        <v>Q</v>
      </c>
      <c r="AA250" s="20" t="str">
        <f t="shared" si="42"/>
        <v>J</v>
      </c>
    </row>
    <row r="251" spans="10:27" ht="16.5">
      <c r="J251" s="29">
        <v>247</v>
      </c>
      <c r="K251" s="19" t="s">
        <v>33</v>
      </c>
      <c r="L251" s="19" t="s">
        <v>41</v>
      </c>
      <c r="M251" s="19" t="s">
        <v>41</v>
      </c>
      <c r="N251" s="19" t="s">
        <v>74</v>
      </c>
      <c r="O251" s="19" t="s">
        <v>42</v>
      </c>
      <c r="Q251" s="20">
        <f t="shared" si="33"/>
        <v>6</v>
      </c>
      <c r="R251" s="20">
        <f t="shared" si="34"/>
        <v>7</v>
      </c>
      <c r="S251" s="20">
        <f t="shared" si="35"/>
        <v>7</v>
      </c>
      <c r="T251" s="20">
        <f t="shared" si="36"/>
        <v>16</v>
      </c>
      <c r="U251" s="20">
        <f t="shared" si="37"/>
        <v>8</v>
      </c>
      <c r="W251" s="20" t="str">
        <f t="shared" si="38"/>
        <v>M4</v>
      </c>
      <c r="X251" s="20" t="str">
        <f t="shared" si="39"/>
        <v>A</v>
      </c>
      <c r="Y251" s="20" t="str">
        <f t="shared" si="40"/>
        <v>A</v>
      </c>
      <c r="Z251" s="20" t="str">
        <f t="shared" si="41"/>
        <v>KG</v>
      </c>
      <c r="AA251" s="20" t="str">
        <f t="shared" si="42"/>
        <v>K</v>
      </c>
    </row>
    <row r="252" spans="10:27" ht="16.5">
      <c r="J252" s="29">
        <v>248</v>
      </c>
      <c r="K252" s="19" t="s">
        <v>42</v>
      </c>
      <c r="L252" s="19" t="s">
        <v>70</v>
      </c>
      <c r="M252" s="19" t="s">
        <v>32</v>
      </c>
      <c r="N252" s="19" t="s">
        <v>35</v>
      </c>
      <c r="O252" s="19" t="s">
        <v>41</v>
      </c>
      <c r="Q252" s="20">
        <f t="shared" si="33"/>
        <v>8</v>
      </c>
      <c r="R252" s="20">
        <f t="shared" si="34"/>
        <v>14</v>
      </c>
      <c r="S252" s="20">
        <f t="shared" si="35"/>
        <v>5</v>
      </c>
      <c r="T252" s="20">
        <f t="shared" si="36"/>
        <v>3</v>
      </c>
      <c r="U252" s="20">
        <f t="shared" si="37"/>
        <v>7</v>
      </c>
      <c r="W252" s="20" t="str">
        <f t="shared" si="38"/>
        <v>K</v>
      </c>
      <c r="X252" s="20" t="str">
        <f t="shared" si="39"/>
        <v>M4G</v>
      </c>
      <c r="Y252" s="20" t="str">
        <f t="shared" si="40"/>
        <v>M3</v>
      </c>
      <c r="Z252" s="20" t="str">
        <f t="shared" si="41"/>
        <v>M1</v>
      </c>
      <c r="AA252" s="20" t="str">
        <f t="shared" si="42"/>
        <v>A</v>
      </c>
    </row>
    <row r="253" spans="10:27" ht="16.5">
      <c r="J253" s="29">
        <v>249</v>
      </c>
      <c r="K253" s="19" t="s">
        <v>43</v>
      </c>
      <c r="L253" s="19" t="s">
        <v>36</v>
      </c>
      <c r="M253" s="19" t="s">
        <v>68</v>
      </c>
      <c r="N253" s="19" t="s">
        <v>36</v>
      </c>
      <c r="O253" s="19" t="s">
        <v>42</v>
      </c>
      <c r="Q253" s="20">
        <f t="shared" si="33"/>
        <v>9</v>
      </c>
      <c r="R253" s="20">
        <f t="shared" si="34"/>
        <v>4</v>
      </c>
      <c r="S253" s="20">
        <f t="shared" si="35"/>
        <v>13</v>
      </c>
      <c r="T253" s="20">
        <f t="shared" si="36"/>
        <v>4</v>
      </c>
      <c r="U253" s="20">
        <f t="shared" si="37"/>
        <v>8</v>
      </c>
      <c r="W253" s="20" t="str">
        <f t="shared" si="38"/>
        <v>Q</v>
      </c>
      <c r="X253" s="20" t="str">
        <f t="shared" si="39"/>
        <v>M2</v>
      </c>
      <c r="Y253" s="20" t="str">
        <f t="shared" si="40"/>
        <v>M3G</v>
      </c>
      <c r="Z253" s="20" t="str">
        <f t="shared" si="41"/>
        <v>M2</v>
      </c>
      <c r="AA253" s="20" t="str">
        <f t="shared" si="42"/>
        <v>K</v>
      </c>
    </row>
    <row r="254" spans="10:27" ht="16.5">
      <c r="J254" s="16">
        <v>250</v>
      </c>
      <c r="K254" s="19" t="s">
        <v>43</v>
      </c>
      <c r="L254" s="19" t="s">
        <v>142</v>
      </c>
      <c r="M254" s="19" t="s">
        <v>143</v>
      </c>
      <c r="N254" s="19" t="s">
        <v>42</v>
      </c>
      <c r="O254" s="19" t="s">
        <v>32</v>
      </c>
      <c r="Q254" s="20">
        <f t="shared" si="33"/>
        <v>9</v>
      </c>
      <c r="R254" s="20">
        <f t="shared" si="34"/>
        <v>5</v>
      </c>
      <c r="S254" s="20">
        <f t="shared" si="35"/>
        <v>4</v>
      </c>
      <c r="T254" s="20">
        <f t="shared" si="36"/>
        <v>8</v>
      </c>
      <c r="U254" s="20">
        <f t="shared" si="37"/>
        <v>5</v>
      </c>
      <c r="W254" s="20" t="str">
        <f t="shared" si="38"/>
        <v>Q</v>
      </c>
      <c r="X254" s="20" t="str">
        <f t="shared" si="39"/>
        <v>M3</v>
      </c>
      <c r="Y254" s="20" t="str">
        <f t="shared" si="40"/>
        <v>M2</v>
      </c>
      <c r="Z254" s="20" t="str">
        <f t="shared" si="41"/>
        <v>K</v>
      </c>
      <c r="AA254" s="20" t="str">
        <f t="shared" si="42"/>
        <v>M3</v>
      </c>
    </row>
    <row r="255" spans="10:27" ht="16.5">
      <c r="J255" s="16">
        <v>251</v>
      </c>
      <c r="K255" s="19" t="s">
        <v>33</v>
      </c>
      <c r="L255" s="19" t="s">
        <v>41</v>
      </c>
      <c r="M255" s="19" t="s">
        <v>138</v>
      </c>
      <c r="N255" s="19" t="s">
        <v>32</v>
      </c>
      <c r="O255" s="19" t="s">
        <v>33</v>
      </c>
      <c r="Q255" s="20">
        <f t="shared" si="33"/>
        <v>6</v>
      </c>
      <c r="R255" s="20">
        <f t="shared" si="34"/>
        <v>7</v>
      </c>
      <c r="S255" s="20">
        <f t="shared" si="35"/>
        <v>8</v>
      </c>
      <c r="T255" s="20">
        <f t="shared" si="36"/>
        <v>5</v>
      </c>
      <c r="U255" s="20">
        <f t="shared" si="37"/>
        <v>6</v>
      </c>
      <c r="W255" s="20" t="str">
        <f t="shared" si="38"/>
        <v>M4</v>
      </c>
      <c r="X255" s="20" t="str">
        <f t="shared" si="39"/>
        <v>A</v>
      </c>
      <c r="Y255" s="20" t="str">
        <f t="shared" si="40"/>
        <v>K</v>
      </c>
      <c r="Z255" s="20" t="str">
        <f t="shared" si="41"/>
        <v>M3</v>
      </c>
      <c r="AA255" s="20" t="str">
        <f t="shared" si="42"/>
        <v>M4</v>
      </c>
    </row>
    <row r="256" spans="10:27" ht="16.5">
      <c r="J256" s="29">
        <v>252</v>
      </c>
      <c r="K256" s="19" t="s">
        <v>137</v>
      </c>
      <c r="L256" s="19" t="s">
        <v>44</v>
      </c>
      <c r="M256" s="19" t="s">
        <v>138</v>
      </c>
      <c r="N256" s="19" t="s">
        <v>33</v>
      </c>
      <c r="O256" s="19" t="s">
        <v>42</v>
      </c>
      <c r="Q256" s="20">
        <f t="shared" si="33"/>
        <v>7</v>
      </c>
      <c r="R256" s="20">
        <f t="shared" si="34"/>
        <v>10</v>
      </c>
      <c r="S256" s="20">
        <f t="shared" si="35"/>
        <v>8</v>
      </c>
      <c r="T256" s="20">
        <f t="shared" si="36"/>
        <v>6</v>
      </c>
      <c r="U256" s="20">
        <f t="shared" si="37"/>
        <v>8</v>
      </c>
      <c r="W256" s="20" t="str">
        <f t="shared" si="38"/>
        <v>A</v>
      </c>
      <c r="X256" s="20" t="str">
        <f t="shared" si="39"/>
        <v>J</v>
      </c>
      <c r="Y256" s="20" t="str">
        <f t="shared" si="40"/>
        <v>K</v>
      </c>
      <c r="Z256" s="20" t="str">
        <f t="shared" si="41"/>
        <v>M4</v>
      </c>
      <c r="AA256" s="20" t="str">
        <f t="shared" si="42"/>
        <v>K</v>
      </c>
    </row>
    <row r="257" spans="10:27" ht="16.5">
      <c r="J257" s="29">
        <v>253</v>
      </c>
      <c r="K257" s="19" t="s">
        <v>42</v>
      </c>
      <c r="L257" s="19" t="s">
        <v>36</v>
      </c>
      <c r="M257" s="19" t="s">
        <v>141</v>
      </c>
      <c r="N257" s="19" t="s">
        <v>35</v>
      </c>
      <c r="O257" s="19" t="s">
        <v>42</v>
      </c>
      <c r="Q257" s="20">
        <f t="shared" si="33"/>
        <v>8</v>
      </c>
      <c r="R257" s="20">
        <f t="shared" si="34"/>
        <v>4</v>
      </c>
      <c r="S257" s="20">
        <f t="shared" si="35"/>
        <v>6</v>
      </c>
      <c r="T257" s="20">
        <f t="shared" si="36"/>
        <v>3</v>
      </c>
      <c r="U257" s="20">
        <f t="shared" si="37"/>
        <v>8</v>
      </c>
      <c r="W257" s="20" t="str">
        <f t="shared" si="38"/>
        <v>K</v>
      </c>
      <c r="X257" s="20" t="str">
        <f t="shared" si="39"/>
        <v>M2</v>
      </c>
      <c r="Y257" s="20" t="str">
        <f t="shared" si="40"/>
        <v>M4</v>
      </c>
      <c r="Z257" s="20" t="str">
        <f t="shared" si="41"/>
        <v>M1</v>
      </c>
      <c r="AA257" s="20" t="str">
        <f t="shared" si="42"/>
        <v>K</v>
      </c>
    </row>
    <row r="258" spans="10:27" ht="16.5">
      <c r="J258" s="29">
        <v>254</v>
      </c>
      <c r="K258" s="19" t="s">
        <v>43</v>
      </c>
      <c r="L258" s="19" t="s">
        <v>44</v>
      </c>
      <c r="M258" s="19" t="s">
        <v>72</v>
      </c>
      <c r="N258" s="19" t="s">
        <v>43</v>
      </c>
      <c r="O258" s="19" t="s">
        <v>44</v>
      </c>
      <c r="Q258" s="20">
        <f t="shared" si="33"/>
        <v>9</v>
      </c>
      <c r="R258" s="20">
        <f t="shared" si="34"/>
        <v>10</v>
      </c>
      <c r="S258" s="20">
        <f t="shared" si="35"/>
        <v>15</v>
      </c>
      <c r="T258" s="20">
        <f t="shared" si="36"/>
        <v>9</v>
      </c>
      <c r="U258" s="20">
        <f t="shared" si="37"/>
        <v>10</v>
      </c>
      <c r="W258" s="20" t="str">
        <f t="shared" si="38"/>
        <v>Q</v>
      </c>
      <c r="X258" s="20" t="str">
        <f t="shared" si="39"/>
        <v>J</v>
      </c>
      <c r="Y258" s="20" t="str">
        <f t="shared" si="40"/>
        <v>AG</v>
      </c>
      <c r="Z258" s="20" t="str">
        <f t="shared" si="41"/>
        <v>Q</v>
      </c>
      <c r="AA258" s="20" t="str">
        <f t="shared" si="42"/>
        <v>J</v>
      </c>
    </row>
    <row r="259" spans="10:27" ht="16.5">
      <c r="J259" s="16">
        <v>255</v>
      </c>
      <c r="K259" s="19" t="s">
        <v>43</v>
      </c>
      <c r="L259" s="19" t="s">
        <v>78</v>
      </c>
      <c r="M259" s="19" t="s">
        <v>41</v>
      </c>
      <c r="N259" s="19" t="s">
        <v>65</v>
      </c>
      <c r="O259" s="19" t="s">
        <v>44</v>
      </c>
      <c r="Q259" s="20">
        <f t="shared" si="33"/>
        <v>9</v>
      </c>
      <c r="R259" s="20">
        <f t="shared" si="34"/>
        <v>18</v>
      </c>
      <c r="S259" s="20">
        <f t="shared" si="35"/>
        <v>7</v>
      </c>
      <c r="T259" s="20">
        <f t="shared" si="36"/>
        <v>12</v>
      </c>
      <c r="U259" s="20">
        <f t="shared" si="37"/>
        <v>10</v>
      </c>
      <c r="W259" s="20" t="str">
        <f t="shared" si="38"/>
        <v>Q</v>
      </c>
      <c r="X259" s="20" t="str">
        <f t="shared" si="39"/>
        <v>JG</v>
      </c>
      <c r="Y259" s="20" t="str">
        <f t="shared" si="40"/>
        <v>A</v>
      </c>
      <c r="Z259" s="20" t="str">
        <f t="shared" si="41"/>
        <v>M2G</v>
      </c>
      <c r="AA259" s="20" t="str">
        <f t="shared" si="42"/>
        <v>J</v>
      </c>
    </row>
    <row r="260" spans="10:27" ht="16.5">
      <c r="J260" s="16">
        <v>256</v>
      </c>
      <c r="K260" s="19" t="s">
        <v>33</v>
      </c>
      <c r="L260" s="19" t="s">
        <v>44</v>
      </c>
      <c r="M260" s="19" t="s">
        <v>138</v>
      </c>
      <c r="N260" s="19" t="s">
        <v>35</v>
      </c>
      <c r="O260" s="19" t="s">
        <v>35</v>
      </c>
      <c r="Q260" s="20">
        <f t="shared" si="33"/>
        <v>6</v>
      </c>
      <c r="R260" s="20">
        <f t="shared" si="34"/>
        <v>10</v>
      </c>
      <c r="S260" s="20">
        <f t="shared" si="35"/>
        <v>8</v>
      </c>
      <c r="T260" s="20">
        <f t="shared" si="36"/>
        <v>3</v>
      </c>
      <c r="U260" s="20">
        <f t="shared" si="37"/>
        <v>3</v>
      </c>
      <c r="W260" s="20" t="str">
        <f t="shared" si="38"/>
        <v>M4</v>
      </c>
      <c r="X260" s="20" t="str">
        <f t="shared" si="39"/>
        <v>J</v>
      </c>
      <c r="Y260" s="20" t="str">
        <f t="shared" si="40"/>
        <v>K</v>
      </c>
      <c r="Z260" s="20" t="str">
        <f t="shared" si="41"/>
        <v>M1</v>
      </c>
      <c r="AA260" s="20" t="str">
        <f t="shared" si="42"/>
        <v>M1</v>
      </c>
    </row>
    <row r="261" spans="10:27" ht="16.5">
      <c r="J261" s="29">
        <v>257</v>
      </c>
      <c r="K261" s="19" t="s">
        <v>44</v>
      </c>
      <c r="L261" s="19" t="s">
        <v>139</v>
      </c>
      <c r="M261" s="19" t="s">
        <v>141</v>
      </c>
      <c r="N261" s="19" t="s">
        <v>42</v>
      </c>
      <c r="O261" s="19" t="s">
        <v>44</v>
      </c>
      <c r="Q261" s="20">
        <f t="shared" ref="Q261:Q324" si="43">IF(K261="","",VLOOKUP(K261,$A:$H,8,FALSE))</f>
        <v>10</v>
      </c>
      <c r="R261" s="20">
        <f t="shared" ref="R261:R324" si="44">IF(L261="","",VLOOKUP(L261,$A:$H,8,FALSE))</f>
        <v>9</v>
      </c>
      <c r="S261" s="20">
        <f t="shared" ref="S261:S324" si="45">IF(M261="","",VLOOKUP(M261,$A:$H,8,FALSE))</f>
        <v>6</v>
      </c>
      <c r="T261" s="20">
        <f t="shared" ref="T261:T324" si="46">IF(N261="","",VLOOKUP(N261,$A:$H,8,FALSE))</f>
        <v>8</v>
      </c>
      <c r="U261" s="20">
        <f t="shared" ref="U261:U324" si="47">IF(O261="","",VLOOKUP(O261,$A:$H,8,FALSE))</f>
        <v>10</v>
      </c>
      <c r="W261" s="20" t="str">
        <f t="shared" ref="W261:W324" si="48">IF(K261="","",VLOOKUP(K261,$A:$H,2,FALSE))</f>
        <v>J</v>
      </c>
      <c r="X261" s="20" t="str">
        <f t="shared" ref="X261:X324" si="49">IF(L261="","",VLOOKUP(L261,$A:$H,2,FALSE))</f>
        <v>Q</v>
      </c>
      <c r="Y261" s="20" t="str">
        <f t="shared" ref="Y261:Y324" si="50">IF(M261="","",VLOOKUP(M261,$A:$H,2,FALSE))</f>
        <v>M4</v>
      </c>
      <c r="Z261" s="20" t="str">
        <f t="shared" ref="Z261:Z324" si="51">IF(N261="","",VLOOKUP(N261,$A:$H,2,FALSE))</f>
        <v>K</v>
      </c>
      <c r="AA261" s="20" t="str">
        <f t="shared" ref="AA261:AA324" si="52">IF(O261="","",VLOOKUP(O261,$A:$H,2,FALSE))</f>
        <v>J</v>
      </c>
    </row>
    <row r="262" spans="10:27" ht="16.5">
      <c r="J262" s="29">
        <v>258</v>
      </c>
      <c r="K262" s="19" t="s">
        <v>34</v>
      </c>
      <c r="L262" s="19" t="s">
        <v>74</v>
      </c>
      <c r="M262" s="19" t="s">
        <v>76</v>
      </c>
      <c r="N262" s="19" t="s">
        <v>73</v>
      </c>
      <c r="O262" s="19" t="s">
        <v>42</v>
      </c>
      <c r="Q262" s="20">
        <f t="shared" si="43"/>
        <v>2</v>
      </c>
      <c r="R262" s="20">
        <f t="shared" si="44"/>
        <v>16</v>
      </c>
      <c r="S262" s="20">
        <f t="shared" si="45"/>
        <v>17</v>
      </c>
      <c r="T262" s="20">
        <f t="shared" si="46"/>
        <v>16</v>
      </c>
      <c r="U262" s="20">
        <f t="shared" si="47"/>
        <v>8</v>
      </c>
      <c r="W262" s="20" t="str">
        <f t="shared" si="48"/>
        <v>Scatter</v>
      </c>
      <c r="X262" s="20" t="str">
        <f t="shared" si="49"/>
        <v>KG</v>
      </c>
      <c r="Y262" s="20" t="str">
        <f t="shared" si="50"/>
        <v>QG</v>
      </c>
      <c r="Z262" s="20" t="str">
        <f t="shared" si="51"/>
        <v>KG</v>
      </c>
      <c r="AA262" s="20" t="str">
        <f t="shared" si="52"/>
        <v>K</v>
      </c>
    </row>
    <row r="263" spans="10:27" ht="16.5">
      <c r="J263" s="29">
        <v>259</v>
      </c>
      <c r="K263" s="19" t="s">
        <v>44</v>
      </c>
      <c r="L263" s="19" t="s">
        <v>42</v>
      </c>
      <c r="M263" s="19" t="s">
        <v>138</v>
      </c>
      <c r="N263" s="19" t="s">
        <v>33</v>
      </c>
      <c r="O263" s="19" t="s">
        <v>43</v>
      </c>
      <c r="Q263" s="20">
        <f t="shared" si="43"/>
        <v>10</v>
      </c>
      <c r="R263" s="20">
        <f t="shared" si="44"/>
        <v>8</v>
      </c>
      <c r="S263" s="20">
        <f t="shared" si="45"/>
        <v>8</v>
      </c>
      <c r="T263" s="20">
        <f t="shared" si="46"/>
        <v>6</v>
      </c>
      <c r="U263" s="20">
        <f t="shared" si="47"/>
        <v>9</v>
      </c>
      <c r="W263" s="20" t="str">
        <f t="shared" si="48"/>
        <v>J</v>
      </c>
      <c r="X263" s="20" t="str">
        <f t="shared" si="49"/>
        <v>K</v>
      </c>
      <c r="Y263" s="20" t="str">
        <f t="shared" si="50"/>
        <v>K</v>
      </c>
      <c r="Z263" s="20" t="str">
        <f t="shared" si="51"/>
        <v>M4</v>
      </c>
      <c r="AA263" s="20" t="str">
        <f t="shared" si="52"/>
        <v>Q</v>
      </c>
    </row>
    <row r="264" spans="10:27" ht="16.5">
      <c r="J264" s="16">
        <v>260</v>
      </c>
      <c r="K264" s="19" t="s">
        <v>139</v>
      </c>
      <c r="L264" s="19" t="s">
        <v>36</v>
      </c>
      <c r="M264" s="19" t="s">
        <v>41</v>
      </c>
      <c r="N264" s="19" t="s">
        <v>43</v>
      </c>
      <c r="O264" s="19" t="s">
        <v>32</v>
      </c>
      <c r="Q264" s="20">
        <f t="shared" si="43"/>
        <v>9</v>
      </c>
      <c r="R264" s="20">
        <f t="shared" si="44"/>
        <v>4</v>
      </c>
      <c r="S264" s="20">
        <f t="shared" si="45"/>
        <v>7</v>
      </c>
      <c r="T264" s="20">
        <f t="shared" si="46"/>
        <v>9</v>
      </c>
      <c r="U264" s="20">
        <f t="shared" si="47"/>
        <v>5</v>
      </c>
      <c r="W264" s="20" t="str">
        <f t="shared" si="48"/>
        <v>Q</v>
      </c>
      <c r="X264" s="20" t="str">
        <f t="shared" si="49"/>
        <v>M2</v>
      </c>
      <c r="Y264" s="20" t="str">
        <f t="shared" si="50"/>
        <v>A</v>
      </c>
      <c r="Z264" s="20" t="str">
        <f t="shared" si="51"/>
        <v>Q</v>
      </c>
      <c r="AA264" s="20" t="str">
        <f t="shared" si="52"/>
        <v>M3</v>
      </c>
    </row>
    <row r="265" spans="10:27" ht="16.5">
      <c r="J265" s="16">
        <v>261</v>
      </c>
      <c r="K265" s="19" t="s">
        <v>41</v>
      </c>
      <c r="L265" s="19" t="s">
        <v>36</v>
      </c>
      <c r="M265" s="19" t="s">
        <v>32</v>
      </c>
      <c r="N265" s="19" t="s">
        <v>78</v>
      </c>
      <c r="O265" s="19" t="s">
        <v>42</v>
      </c>
      <c r="Q265" s="20">
        <f t="shared" si="43"/>
        <v>7</v>
      </c>
      <c r="R265" s="20">
        <f t="shared" si="44"/>
        <v>4</v>
      </c>
      <c r="S265" s="20">
        <f t="shared" si="45"/>
        <v>5</v>
      </c>
      <c r="T265" s="20">
        <f t="shared" si="46"/>
        <v>18</v>
      </c>
      <c r="U265" s="20">
        <f t="shared" si="47"/>
        <v>8</v>
      </c>
      <c r="W265" s="20" t="str">
        <f t="shared" si="48"/>
        <v>A</v>
      </c>
      <c r="X265" s="20" t="str">
        <f t="shared" si="49"/>
        <v>M2</v>
      </c>
      <c r="Y265" s="20" t="str">
        <f t="shared" si="50"/>
        <v>M3</v>
      </c>
      <c r="Z265" s="20" t="str">
        <f t="shared" si="51"/>
        <v>JG</v>
      </c>
      <c r="AA265" s="20" t="str">
        <f t="shared" si="52"/>
        <v>K</v>
      </c>
    </row>
    <row r="266" spans="10:27" ht="16.5">
      <c r="J266" s="29">
        <v>262</v>
      </c>
      <c r="K266" s="19" t="s">
        <v>44</v>
      </c>
      <c r="L266" s="19" t="s">
        <v>42</v>
      </c>
      <c r="M266" s="19" t="s">
        <v>43</v>
      </c>
      <c r="N266" s="19" t="s">
        <v>44</v>
      </c>
      <c r="O266" s="19" t="s">
        <v>42</v>
      </c>
      <c r="Q266" s="20">
        <f t="shared" si="43"/>
        <v>10</v>
      </c>
      <c r="R266" s="20">
        <f t="shared" si="44"/>
        <v>8</v>
      </c>
      <c r="S266" s="20">
        <f t="shared" si="45"/>
        <v>9</v>
      </c>
      <c r="T266" s="20">
        <f t="shared" si="46"/>
        <v>10</v>
      </c>
      <c r="U266" s="20">
        <f t="shared" si="47"/>
        <v>8</v>
      </c>
      <c r="W266" s="20" t="str">
        <f t="shared" si="48"/>
        <v>J</v>
      </c>
      <c r="X266" s="20" t="str">
        <f t="shared" si="49"/>
        <v>K</v>
      </c>
      <c r="Y266" s="20" t="str">
        <f t="shared" si="50"/>
        <v>Q</v>
      </c>
      <c r="Z266" s="20" t="str">
        <f t="shared" si="51"/>
        <v>J</v>
      </c>
      <c r="AA266" s="20" t="str">
        <f t="shared" si="52"/>
        <v>K</v>
      </c>
    </row>
    <row r="267" spans="10:27" ht="16.5">
      <c r="J267" s="29">
        <v>263</v>
      </c>
      <c r="K267" s="19" t="s">
        <v>41</v>
      </c>
      <c r="L267" s="19" t="s">
        <v>71</v>
      </c>
      <c r="M267" s="19" t="s">
        <v>41</v>
      </c>
      <c r="N267" s="19" t="s">
        <v>32</v>
      </c>
      <c r="O267" s="19" t="s">
        <v>44</v>
      </c>
      <c r="Q267" s="20">
        <f t="shared" si="43"/>
        <v>7</v>
      </c>
      <c r="R267" s="20">
        <f t="shared" si="44"/>
        <v>15</v>
      </c>
      <c r="S267" s="20">
        <f t="shared" si="45"/>
        <v>7</v>
      </c>
      <c r="T267" s="20">
        <f t="shared" si="46"/>
        <v>5</v>
      </c>
      <c r="U267" s="20">
        <f t="shared" si="47"/>
        <v>10</v>
      </c>
      <c r="W267" s="20" t="str">
        <f t="shared" si="48"/>
        <v>A</v>
      </c>
      <c r="X267" s="20" t="str">
        <f t="shared" si="49"/>
        <v>AG</v>
      </c>
      <c r="Y267" s="20" t="str">
        <f t="shared" si="50"/>
        <v>A</v>
      </c>
      <c r="Z267" s="20" t="str">
        <f t="shared" si="51"/>
        <v>M3</v>
      </c>
      <c r="AA267" s="20" t="str">
        <f t="shared" si="52"/>
        <v>J</v>
      </c>
    </row>
    <row r="268" spans="10:27" ht="16.5">
      <c r="J268" s="29">
        <v>264</v>
      </c>
      <c r="K268" s="19" t="s">
        <v>32</v>
      </c>
      <c r="L268" s="19" t="s">
        <v>44</v>
      </c>
      <c r="M268" s="19" t="s">
        <v>74</v>
      </c>
      <c r="N268" s="19" t="s">
        <v>42</v>
      </c>
      <c r="O268" s="19" t="s">
        <v>44</v>
      </c>
      <c r="Q268" s="20">
        <f t="shared" si="43"/>
        <v>5</v>
      </c>
      <c r="R268" s="20">
        <f t="shared" si="44"/>
        <v>10</v>
      </c>
      <c r="S268" s="20">
        <f t="shared" si="45"/>
        <v>16</v>
      </c>
      <c r="T268" s="20">
        <f t="shared" si="46"/>
        <v>8</v>
      </c>
      <c r="U268" s="20">
        <f t="shared" si="47"/>
        <v>10</v>
      </c>
      <c r="W268" s="20" t="str">
        <f t="shared" si="48"/>
        <v>M3</v>
      </c>
      <c r="X268" s="20" t="str">
        <f t="shared" si="49"/>
        <v>J</v>
      </c>
      <c r="Y268" s="20" t="str">
        <f t="shared" si="50"/>
        <v>KG</v>
      </c>
      <c r="Z268" s="20" t="str">
        <f t="shared" si="51"/>
        <v>K</v>
      </c>
      <c r="AA268" s="20" t="str">
        <f t="shared" si="52"/>
        <v>J</v>
      </c>
    </row>
    <row r="269" spans="10:27" ht="16.5">
      <c r="J269" s="16">
        <v>265</v>
      </c>
      <c r="K269" s="19" t="s">
        <v>42</v>
      </c>
      <c r="L269" s="19" t="s">
        <v>36</v>
      </c>
      <c r="M269" s="19" t="s">
        <v>43</v>
      </c>
      <c r="N269" s="19" t="s">
        <v>43</v>
      </c>
      <c r="O269" s="19" t="s">
        <v>32</v>
      </c>
      <c r="Q269" s="20">
        <f t="shared" si="43"/>
        <v>8</v>
      </c>
      <c r="R269" s="20">
        <f t="shared" si="44"/>
        <v>4</v>
      </c>
      <c r="S269" s="20">
        <f t="shared" si="45"/>
        <v>9</v>
      </c>
      <c r="T269" s="20">
        <f t="shared" si="46"/>
        <v>9</v>
      </c>
      <c r="U269" s="20">
        <f t="shared" si="47"/>
        <v>5</v>
      </c>
      <c r="W269" s="20" t="str">
        <f t="shared" si="48"/>
        <v>K</v>
      </c>
      <c r="X269" s="20" t="str">
        <f t="shared" si="49"/>
        <v>M2</v>
      </c>
      <c r="Y269" s="20" t="str">
        <f t="shared" si="50"/>
        <v>Q</v>
      </c>
      <c r="Z269" s="20" t="str">
        <f t="shared" si="51"/>
        <v>Q</v>
      </c>
      <c r="AA269" s="20" t="str">
        <f t="shared" si="52"/>
        <v>M3</v>
      </c>
    </row>
    <row r="270" spans="10:27" ht="16.5">
      <c r="J270" s="16">
        <v>266</v>
      </c>
      <c r="K270" s="19" t="s">
        <v>32</v>
      </c>
      <c r="L270" s="19" t="s">
        <v>66</v>
      </c>
      <c r="M270" s="19" t="s">
        <v>41</v>
      </c>
      <c r="N270" s="19" t="s">
        <v>68</v>
      </c>
      <c r="O270" s="19" t="s">
        <v>32</v>
      </c>
      <c r="Q270" s="20">
        <f t="shared" si="43"/>
        <v>5</v>
      </c>
      <c r="R270" s="20">
        <f t="shared" si="44"/>
        <v>12</v>
      </c>
      <c r="S270" s="20">
        <f t="shared" si="45"/>
        <v>7</v>
      </c>
      <c r="T270" s="20">
        <f t="shared" si="46"/>
        <v>13</v>
      </c>
      <c r="U270" s="20">
        <f t="shared" si="47"/>
        <v>5</v>
      </c>
      <c r="W270" s="20" t="str">
        <f t="shared" si="48"/>
        <v>M3</v>
      </c>
      <c r="X270" s="20" t="str">
        <f t="shared" si="49"/>
        <v>M2G</v>
      </c>
      <c r="Y270" s="20" t="str">
        <f t="shared" si="50"/>
        <v>A</v>
      </c>
      <c r="Z270" s="20" t="str">
        <f t="shared" si="51"/>
        <v>M3G</v>
      </c>
      <c r="AA270" s="20" t="str">
        <f t="shared" si="52"/>
        <v>M3</v>
      </c>
    </row>
    <row r="271" spans="10:27" ht="16.5">
      <c r="J271" s="29">
        <v>267</v>
      </c>
      <c r="K271" s="19" t="s">
        <v>43</v>
      </c>
      <c r="L271" s="19" t="s">
        <v>42</v>
      </c>
      <c r="M271" s="19" t="s">
        <v>66</v>
      </c>
      <c r="N271" s="19" t="s">
        <v>42</v>
      </c>
      <c r="O271" s="19" t="s">
        <v>32</v>
      </c>
      <c r="Q271" s="20">
        <f t="shared" si="43"/>
        <v>9</v>
      </c>
      <c r="R271" s="20">
        <f t="shared" si="44"/>
        <v>8</v>
      </c>
      <c r="S271" s="20">
        <f t="shared" si="45"/>
        <v>12</v>
      </c>
      <c r="T271" s="20">
        <f t="shared" si="46"/>
        <v>8</v>
      </c>
      <c r="U271" s="20">
        <f t="shared" si="47"/>
        <v>5</v>
      </c>
      <c r="W271" s="20" t="str">
        <f t="shared" si="48"/>
        <v>Q</v>
      </c>
      <c r="X271" s="20" t="str">
        <f t="shared" si="49"/>
        <v>K</v>
      </c>
      <c r="Y271" s="20" t="str">
        <f t="shared" si="50"/>
        <v>M2G</v>
      </c>
      <c r="Z271" s="20" t="str">
        <f t="shared" si="51"/>
        <v>K</v>
      </c>
      <c r="AA271" s="20" t="str">
        <f t="shared" si="52"/>
        <v>M3</v>
      </c>
    </row>
    <row r="272" spans="10:27" ht="16.5">
      <c r="J272" s="29">
        <v>268</v>
      </c>
      <c r="K272" s="19" t="s">
        <v>43</v>
      </c>
      <c r="L272" s="19" t="s">
        <v>72</v>
      </c>
      <c r="M272" s="19" t="s">
        <v>138</v>
      </c>
      <c r="N272" s="19" t="s">
        <v>33</v>
      </c>
      <c r="O272" s="19" t="s">
        <v>44</v>
      </c>
      <c r="Q272" s="20">
        <f t="shared" si="43"/>
        <v>9</v>
      </c>
      <c r="R272" s="20">
        <f t="shared" si="44"/>
        <v>15</v>
      </c>
      <c r="S272" s="20">
        <f t="shared" si="45"/>
        <v>8</v>
      </c>
      <c r="T272" s="20">
        <f t="shared" si="46"/>
        <v>6</v>
      </c>
      <c r="U272" s="20">
        <f t="shared" si="47"/>
        <v>10</v>
      </c>
      <c r="W272" s="20" t="str">
        <f t="shared" si="48"/>
        <v>Q</v>
      </c>
      <c r="X272" s="20" t="str">
        <f t="shared" si="49"/>
        <v>AG</v>
      </c>
      <c r="Y272" s="20" t="str">
        <f t="shared" si="50"/>
        <v>K</v>
      </c>
      <c r="Z272" s="20" t="str">
        <f t="shared" si="51"/>
        <v>M4</v>
      </c>
      <c r="AA272" s="20" t="str">
        <f t="shared" si="52"/>
        <v>J</v>
      </c>
    </row>
    <row r="273" spans="10:27" ht="16.5">
      <c r="J273" s="29">
        <v>269</v>
      </c>
      <c r="K273" s="19" t="s">
        <v>32</v>
      </c>
      <c r="L273" s="19" t="s">
        <v>44</v>
      </c>
      <c r="M273" s="19" t="s">
        <v>43</v>
      </c>
      <c r="N273" s="19" t="s">
        <v>43</v>
      </c>
      <c r="O273" s="19" t="s">
        <v>41</v>
      </c>
      <c r="Q273" s="20">
        <f t="shared" si="43"/>
        <v>5</v>
      </c>
      <c r="R273" s="20">
        <f t="shared" si="44"/>
        <v>10</v>
      </c>
      <c r="S273" s="20">
        <f t="shared" si="45"/>
        <v>9</v>
      </c>
      <c r="T273" s="20">
        <f t="shared" si="46"/>
        <v>9</v>
      </c>
      <c r="U273" s="20">
        <f t="shared" si="47"/>
        <v>7</v>
      </c>
      <c r="W273" s="20" t="str">
        <f t="shared" si="48"/>
        <v>M3</v>
      </c>
      <c r="X273" s="20" t="str">
        <f t="shared" si="49"/>
        <v>J</v>
      </c>
      <c r="Y273" s="20" t="str">
        <f t="shared" si="50"/>
        <v>Q</v>
      </c>
      <c r="Z273" s="20" t="str">
        <f t="shared" si="51"/>
        <v>Q</v>
      </c>
      <c r="AA273" s="20" t="str">
        <f t="shared" si="52"/>
        <v>A</v>
      </c>
    </row>
    <row r="274" spans="10:27" ht="16.5">
      <c r="J274" s="16">
        <v>270</v>
      </c>
      <c r="K274" s="19" t="s">
        <v>35</v>
      </c>
      <c r="L274" s="19" t="s">
        <v>34</v>
      </c>
      <c r="M274" s="19" t="s">
        <v>32</v>
      </c>
      <c r="N274" s="19" t="s">
        <v>70</v>
      </c>
      <c r="O274" s="19" t="s">
        <v>41</v>
      </c>
      <c r="Q274" s="20">
        <f t="shared" si="43"/>
        <v>3</v>
      </c>
      <c r="R274" s="20">
        <f t="shared" si="44"/>
        <v>2</v>
      </c>
      <c r="S274" s="20">
        <f t="shared" si="45"/>
        <v>5</v>
      </c>
      <c r="T274" s="20">
        <f t="shared" si="46"/>
        <v>14</v>
      </c>
      <c r="U274" s="20">
        <f t="shared" si="47"/>
        <v>7</v>
      </c>
      <c r="W274" s="20" t="str">
        <f t="shared" si="48"/>
        <v>M1</v>
      </c>
      <c r="X274" s="20" t="str">
        <f t="shared" si="49"/>
        <v>Scatter</v>
      </c>
      <c r="Y274" s="20" t="str">
        <f t="shared" si="50"/>
        <v>M3</v>
      </c>
      <c r="Z274" s="20" t="str">
        <f t="shared" si="51"/>
        <v>M4G</v>
      </c>
      <c r="AA274" s="20" t="str">
        <f t="shared" si="52"/>
        <v>A</v>
      </c>
    </row>
    <row r="275" spans="10:27" ht="16.5">
      <c r="J275" s="16">
        <v>271</v>
      </c>
      <c r="K275" s="19" t="s">
        <v>42</v>
      </c>
      <c r="L275" s="19" t="s">
        <v>41</v>
      </c>
      <c r="M275" s="19" t="s">
        <v>32</v>
      </c>
      <c r="N275" s="19" t="s">
        <v>32</v>
      </c>
      <c r="O275" s="19" t="s">
        <v>41</v>
      </c>
      <c r="Q275" s="20">
        <f t="shared" si="43"/>
        <v>8</v>
      </c>
      <c r="R275" s="20">
        <f t="shared" si="44"/>
        <v>7</v>
      </c>
      <c r="S275" s="20">
        <f t="shared" si="45"/>
        <v>5</v>
      </c>
      <c r="T275" s="20">
        <f t="shared" si="46"/>
        <v>5</v>
      </c>
      <c r="U275" s="20">
        <f t="shared" si="47"/>
        <v>7</v>
      </c>
      <c r="W275" s="20" t="str">
        <f t="shared" si="48"/>
        <v>K</v>
      </c>
      <c r="X275" s="20" t="str">
        <f t="shared" si="49"/>
        <v>A</v>
      </c>
      <c r="Y275" s="20" t="str">
        <f t="shared" si="50"/>
        <v>M3</v>
      </c>
      <c r="Z275" s="20" t="str">
        <f t="shared" si="51"/>
        <v>M3</v>
      </c>
      <c r="AA275" s="20" t="str">
        <f t="shared" si="52"/>
        <v>A</v>
      </c>
    </row>
    <row r="276" spans="10:27" ht="16.5">
      <c r="J276" s="29">
        <v>272</v>
      </c>
      <c r="K276" s="19" t="s">
        <v>44</v>
      </c>
      <c r="L276" s="19" t="s">
        <v>78</v>
      </c>
      <c r="M276" s="19" t="s">
        <v>41</v>
      </c>
      <c r="N276" s="19" t="s">
        <v>76</v>
      </c>
      <c r="O276" s="19" t="s">
        <v>44</v>
      </c>
      <c r="Q276" s="20">
        <f t="shared" si="43"/>
        <v>10</v>
      </c>
      <c r="R276" s="20">
        <f t="shared" si="44"/>
        <v>18</v>
      </c>
      <c r="S276" s="20">
        <f t="shared" si="45"/>
        <v>7</v>
      </c>
      <c r="T276" s="20">
        <f t="shared" si="46"/>
        <v>17</v>
      </c>
      <c r="U276" s="20">
        <f t="shared" si="47"/>
        <v>10</v>
      </c>
      <c r="W276" s="20" t="str">
        <f t="shared" si="48"/>
        <v>J</v>
      </c>
      <c r="X276" s="20" t="str">
        <f t="shared" si="49"/>
        <v>JG</v>
      </c>
      <c r="Y276" s="20" t="str">
        <f t="shared" si="50"/>
        <v>A</v>
      </c>
      <c r="Z276" s="20" t="str">
        <f t="shared" si="51"/>
        <v>QG</v>
      </c>
      <c r="AA276" s="20" t="str">
        <f t="shared" si="52"/>
        <v>J</v>
      </c>
    </row>
    <row r="277" spans="10:27" ht="16.5">
      <c r="J277" s="29">
        <v>273</v>
      </c>
      <c r="K277" s="19" t="s">
        <v>35</v>
      </c>
      <c r="L277" s="19" t="s">
        <v>33</v>
      </c>
      <c r="M277" s="19" t="s">
        <v>64</v>
      </c>
      <c r="N277" s="19" t="s">
        <v>43</v>
      </c>
      <c r="O277" s="19" t="s">
        <v>35</v>
      </c>
      <c r="Q277" s="20">
        <f t="shared" si="43"/>
        <v>3</v>
      </c>
      <c r="R277" s="20">
        <f t="shared" si="44"/>
        <v>6</v>
      </c>
      <c r="S277" s="20">
        <f t="shared" si="45"/>
        <v>11</v>
      </c>
      <c r="T277" s="20">
        <f t="shared" si="46"/>
        <v>9</v>
      </c>
      <c r="U277" s="20">
        <f t="shared" si="47"/>
        <v>3</v>
      </c>
      <c r="W277" s="20" t="str">
        <f t="shared" si="48"/>
        <v>M1</v>
      </c>
      <c r="X277" s="20" t="str">
        <f t="shared" si="49"/>
        <v>M4</v>
      </c>
      <c r="Y277" s="20" t="str">
        <f t="shared" si="50"/>
        <v>M1G</v>
      </c>
      <c r="Z277" s="20" t="str">
        <f t="shared" si="51"/>
        <v>Q</v>
      </c>
      <c r="AA277" s="20" t="str">
        <f t="shared" si="52"/>
        <v>M1</v>
      </c>
    </row>
    <row r="278" spans="10:27" ht="16.5">
      <c r="J278" s="29">
        <v>274</v>
      </c>
      <c r="K278" s="19" t="s">
        <v>137</v>
      </c>
      <c r="L278" s="19" t="s">
        <v>142</v>
      </c>
      <c r="M278" s="19" t="s">
        <v>138</v>
      </c>
      <c r="N278" s="19" t="s">
        <v>35</v>
      </c>
      <c r="O278" s="19" t="s">
        <v>32</v>
      </c>
      <c r="Q278" s="20">
        <f t="shared" si="43"/>
        <v>7</v>
      </c>
      <c r="R278" s="20">
        <f t="shared" si="44"/>
        <v>5</v>
      </c>
      <c r="S278" s="20">
        <f t="shared" si="45"/>
        <v>8</v>
      </c>
      <c r="T278" s="20">
        <f t="shared" si="46"/>
        <v>3</v>
      </c>
      <c r="U278" s="20">
        <f t="shared" si="47"/>
        <v>5</v>
      </c>
      <c r="W278" s="20" t="str">
        <f t="shared" si="48"/>
        <v>A</v>
      </c>
      <c r="X278" s="20" t="str">
        <f t="shared" si="49"/>
        <v>M3</v>
      </c>
      <c r="Y278" s="20" t="str">
        <f t="shared" si="50"/>
        <v>K</v>
      </c>
      <c r="Z278" s="20" t="str">
        <f t="shared" si="51"/>
        <v>M1</v>
      </c>
      <c r="AA278" s="20" t="str">
        <f t="shared" si="52"/>
        <v>M3</v>
      </c>
    </row>
    <row r="279" spans="10:27" ht="16.5">
      <c r="J279" s="16">
        <v>275</v>
      </c>
      <c r="K279" s="19" t="s">
        <v>33</v>
      </c>
      <c r="L279" s="19" t="s">
        <v>41</v>
      </c>
      <c r="M279" s="19" t="s">
        <v>143</v>
      </c>
      <c r="N279" s="19" t="s">
        <v>33</v>
      </c>
      <c r="O279" s="19" t="s">
        <v>32</v>
      </c>
      <c r="Q279" s="20">
        <f t="shared" si="43"/>
        <v>6</v>
      </c>
      <c r="R279" s="20">
        <f t="shared" si="44"/>
        <v>7</v>
      </c>
      <c r="S279" s="20">
        <f t="shared" si="45"/>
        <v>4</v>
      </c>
      <c r="T279" s="20">
        <f t="shared" si="46"/>
        <v>6</v>
      </c>
      <c r="U279" s="20">
        <f t="shared" si="47"/>
        <v>5</v>
      </c>
      <c r="W279" s="20" t="str">
        <f t="shared" si="48"/>
        <v>M4</v>
      </c>
      <c r="X279" s="20" t="str">
        <f t="shared" si="49"/>
        <v>A</v>
      </c>
      <c r="Y279" s="20" t="str">
        <f t="shared" si="50"/>
        <v>M2</v>
      </c>
      <c r="Z279" s="20" t="str">
        <f t="shared" si="51"/>
        <v>M4</v>
      </c>
      <c r="AA279" s="20" t="str">
        <f t="shared" si="52"/>
        <v>M3</v>
      </c>
    </row>
    <row r="280" spans="10:27" ht="16.5">
      <c r="J280" s="16">
        <v>276</v>
      </c>
      <c r="K280" s="19" t="s">
        <v>32</v>
      </c>
      <c r="L280" s="19" t="s">
        <v>78</v>
      </c>
      <c r="M280" s="19" t="s">
        <v>141</v>
      </c>
      <c r="N280" s="19" t="s">
        <v>43</v>
      </c>
      <c r="O280" s="19" t="s">
        <v>44</v>
      </c>
      <c r="Q280" s="20">
        <f t="shared" si="43"/>
        <v>5</v>
      </c>
      <c r="R280" s="20">
        <f t="shared" si="44"/>
        <v>18</v>
      </c>
      <c r="S280" s="20">
        <f t="shared" si="45"/>
        <v>6</v>
      </c>
      <c r="T280" s="20">
        <f t="shared" si="46"/>
        <v>9</v>
      </c>
      <c r="U280" s="20">
        <f t="shared" si="47"/>
        <v>10</v>
      </c>
      <c r="W280" s="20" t="str">
        <f t="shared" si="48"/>
        <v>M3</v>
      </c>
      <c r="X280" s="20" t="str">
        <f t="shared" si="49"/>
        <v>JG</v>
      </c>
      <c r="Y280" s="20" t="str">
        <f t="shared" si="50"/>
        <v>M4</v>
      </c>
      <c r="Z280" s="20" t="str">
        <f t="shared" si="51"/>
        <v>Q</v>
      </c>
      <c r="AA280" s="20" t="str">
        <f t="shared" si="52"/>
        <v>J</v>
      </c>
    </row>
    <row r="281" spans="10:27" ht="16.5">
      <c r="J281" s="29">
        <v>277</v>
      </c>
      <c r="K281" s="19" t="s">
        <v>36</v>
      </c>
      <c r="L281" s="19" t="s">
        <v>44</v>
      </c>
      <c r="M281" s="19" t="s">
        <v>35</v>
      </c>
      <c r="N281" s="19" t="s">
        <v>32</v>
      </c>
      <c r="O281" s="19" t="s">
        <v>42</v>
      </c>
      <c r="Q281" s="20">
        <f t="shared" si="43"/>
        <v>4</v>
      </c>
      <c r="R281" s="20">
        <f t="shared" si="44"/>
        <v>10</v>
      </c>
      <c r="S281" s="20">
        <f t="shared" si="45"/>
        <v>3</v>
      </c>
      <c r="T281" s="20">
        <f t="shared" si="46"/>
        <v>5</v>
      </c>
      <c r="U281" s="20">
        <f t="shared" si="47"/>
        <v>8</v>
      </c>
      <c r="W281" s="20" t="str">
        <f t="shared" si="48"/>
        <v>M2</v>
      </c>
      <c r="X281" s="20" t="str">
        <f t="shared" si="49"/>
        <v>J</v>
      </c>
      <c r="Y281" s="20" t="str">
        <f t="shared" si="50"/>
        <v>M1</v>
      </c>
      <c r="Z281" s="20" t="str">
        <f t="shared" si="51"/>
        <v>M3</v>
      </c>
      <c r="AA281" s="20" t="str">
        <f t="shared" si="52"/>
        <v>K</v>
      </c>
    </row>
    <row r="282" spans="10:27" ht="16.5">
      <c r="J282" s="29">
        <v>278</v>
      </c>
      <c r="K282" s="19" t="s">
        <v>41</v>
      </c>
      <c r="L282" s="19" t="s">
        <v>77</v>
      </c>
      <c r="M282" s="19" t="s">
        <v>138</v>
      </c>
      <c r="N282" s="19" t="s">
        <v>35</v>
      </c>
      <c r="O282" s="19" t="s">
        <v>41</v>
      </c>
      <c r="Q282" s="20">
        <f t="shared" si="43"/>
        <v>7</v>
      </c>
      <c r="R282" s="20">
        <f t="shared" si="44"/>
        <v>18</v>
      </c>
      <c r="S282" s="20">
        <f t="shared" si="45"/>
        <v>8</v>
      </c>
      <c r="T282" s="20">
        <f t="shared" si="46"/>
        <v>3</v>
      </c>
      <c r="U282" s="20">
        <f t="shared" si="47"/>
        <v>7</v>
      </c>
      <c r="W282" s="20" t="str">
        <f t="shared" si="48"/>
        <v>A</v>
      </c>
      <c r="X282" s="20" t="str">
        <f t="shared" si="49"/>
        <v>JG</v>
      </c>
      <c r="Y282" s="20" t="str">
        <f t="shared" si="50"/>
        <v>K</v>
      </c>
      <c r="Z282" s="20" t="str">
        <f t="shared" si="51"/>
        <v>M1</v>
      </c>
      <c r="AA282" s="20" t="str">
        <f t="shared" si="52"/>
        <v>A</v>
      </c>
    </row>
    <row r="283" spans="10:27" ht="16.5">
      <c r="J283" s="29">
        <v>279</v>
      </c>
      <c r="K283" s="19" t="s">
        <v>32</v>
      </c>
      <c r="L283" s="19" t="s">
        <v>34</v>
      </c>
      <c r="M283" s="19" t="s">
        <v>43</v>
      </c>
      <c r="N283" s="19" t="s">
        <v>44</v>
      </c>
      <c r="O283" s="19" t="s">
        <v>36</v>
      </c>
      <c r="Q283" s="20">
        <f t="shared" si="43"/>
        <v>5</v>
      </c>
      <c r="R283" s="20">
        <f t="shared" si="44"/>
        <v>2</v>
      </c>
      <c r="S283" s="20">
        <f t="shared" si="45"/>
        <v>9</v>
      </c>
      <c r="T283" s="20">
        <f t="shared" si="46"/>
        <v>10</v>
      </c>
      <c r="U283" s="20">
        <f t="shared" si="47"/>
        <v>4</v>
      </c>
      <c r="W283" s="20" t="str">
        <f t="shared" si="48"/>
        <v>M3</v>
      </c>
      <c r="X283" s="20" t="str">
        <f t="shared" si="49"/>
        <v>Scatter</v>
      </c>
      <c r="Y283" s="20" t="str">
        <f t="shared" si="50"/>
        <v>Q</v>
      </c>
      <c r="Z283" s="20" t="str">
        <f t="shared" si="51"/>
        <v>J</v>
      </c>
      <c r="AA283" s="20" t="str">
        <f t="shared" si="52"/>
        <v>M2</v>
      </c>
    </row>
    <row r="284" spans="10:27" ht="16.5">
      <c r="J284" s="16">
        <v>280</v>
      </c>
      <c r="K284" s="19" t="s">
        <v>44</v>
      </c>
      <c r="L284" s="19" t="s">
        <v>42</v>
      </c>
      <c r="M284" s="19" t="s">
        <v>75</v>
      </c>
      <c r="N284" s="19" t="s">
        <v>65</v>
      </c>
      <c r="O284" s="19" t="s">
        <v>43</v>
      </c>
      <c r="Q284" s="20">
        <f t="shared" si="43"/>
        <v>10</v>
      </c>
      <c r="R284" s="20">
        <f t="shared" si="44"/>
        <v>8</v>
      </c>
      <c r="S284" s="20">
        <f t="shared" si="45"/>
        <v>17</v>
      </c>
      <c r="T284" s="20">
        <f t="shared" si="46"/>
        <v>12</v>
      </c>
      <c r="U284" s="20">
        <f t="shared" si="47"/>
        <v>9</v>
      </c>
      <c r="W284" s="20" t="str">
        <f t="shared" si="48"/>
        <v>J</v>
      </c>
      <c r="X284" s="20" t="str">
        <f t="shared" si="49"/>
        <v>K</v>
      </c>
      <c r="Y284" s="20" t="str">
        <f t="shared" si="50"/>
        <v>QG</v>
      </c>
      <c r="Z284" s="20" t="str">
        <f t="shared" si="51"/>
        <v>M2G</v>
      </c>
      <c r="AA284" s="20" t="str">
        <f t="shared" si="52"/>
        <v>Q</v>
      </c>
    </row>
    <row r="285" spans="10:27" ht="16.5">
      <c r="J285" s="16">
        <v>281</v>
      </c>
      <c r="K285" s="19" t="s">
        <v>36</v>
      </c>
      <c r="L285" s="19" t="s">
        <v>139</v>
      </c>
      <c r="M285" s="19" t="s">
        <v>41</v>
      </c>
      <c r="N285" s="19" t="s">
        <v>44</v>
      </c>
      <c r="O285" s="19" t="s">
        <v>43</v>
      </c>
      <c r="Q285" s="20">
        <f t="shared" si="43"/>
        <v>4</v>
      </c>
      <c r="R285" s="20">
        <f t="shared" si="44"/>
        <v>9</v>
      </c>
      <c r="S285" s="20">
        <f t="shared" si="45"/>
        <v>7</v>
      </c>
      <c r="T285" s="20">
        <f t="shared" si="46"/>
        <v>10</v>
      </c>
      <c r="U285" s="20">
        <f t="shared" si="47"/>
        <v>9</v>
      </c>
      <c r="W285" s="20" t="str">
        <f t="shared" si="48"/>
        <v>M2</v>
      </c>
      <c r="X285" s="20" t="str">
        <f t="shared" si="49"/>
        <v>Q</v>
      </c>
      <c r="Y285" s="20" t="str">
        <f t="shared" si="50"/>
        <v>A</v>
      </c>
      <c r="Z285" s="20" t="str">
        <f t="shared" si="51"/>
        <v>J</v>
      </c>
      <c r="AA285" s="20" t="str">
        <f t="shared" si="52"/>
        <v>Q</v>
      </c>
    </row>
    <row r="286" spans="10:27" ht="16.5">
      <c r="J286" s="29">
        <v>282</v>
      </c>
      <c r="K286" s="19" t="s">
        <v>41</v>
      </c>
      <c r="L286" s="19" t="s">
        <v>41</v>
      </c>
      <c r="M286" s="19" t="s">
        <v>41</v>
      </c>
      <c r="N286" s="19" t="s">
        <v>42</v>
      </c>
      <c r="O286" s="19" t="s">
        <v>42</v>
      </c>
      <c r="Q286" s="20">
        <f t="shared" si="43"/>
        <v>7</v>
      </c>
      <c r="R286" s="20">
        <f t="shared" si="44"/>
        <v>7</v>
      </c>
      <c r="S286" s="20">
        <f t="shared" si="45"/>
        <v>7</v>
      </c>
      <c r="T286" s="20">
        <f t="shared" si="46"/>
        <v>8</v>
      </c>
      <c r="U286" s="20">
        <f t="shared" si="47"/>
        <v>8</v>
      </c>
      <c r="W286" s="20" t="str">
        <f t="shared" si="48"/>
        <v>A</v>
      </c>
      <c r="X286" s="20" t="str">
        <f t="shared" si="49"/>
        <v>A</v>
      </c>
      <c r="Y286" s="20" t="str">
        <f t="shared" si="50"/>
        <v>A</v>
      </c>
      <c r="Z286" s="20" t="str">
        <f t="shared" si="51"/>
        <v>K</v>
      </c>
      <c r="AA286" s="20" t="str">
        <f t="shared" si="52"/>
        <v>K</v>
      </c>
    </row>
    <row r="287" spans="10:27" ht="16.5">
      <c r="J287" s="29">
        <v>283</v>
      </c>
      <c r="K287" s="19" t="s">
        <v>41</v>
      </c>
      <c r="L287" s="19" t="s">
        <v>71</v>
      </c>
      <c r="M287" s="19" t="s">
        <v>74</v>
      </c>
      <c r="N287" s="19" t="s">
        <v>67</v>
      </c>
      <c r="O287" s="19" t="s">
        <v>35</v>
      </c>
      <c r="Q287" s="20">
        <f t="shared" si="43"/>
        <v>7</v>
      </c>
      <c r="R287" s="20">
        <f t="shared" si="44"/>
        <v>15</v>
      </c>
      <c r="S287" s="20">
        <f t="shared" si="45"/>
        <v>16</v>
      </c>
      <c r="T287" s="20">
        <f t="shared" si="46"/>
        <v>13</v>
      </c>
      <c r="U287" s="20">
        <f t="shared" si="47"/>
        <v>3</v>
      </c>
      <c r="W287" s="20" t="str">
        <f t="shared" si="48"/>
        <v>A</v>
      </c>
      <c r="X287" s="20" t="str">
        <f t="shared" si="49"/>
        <v>AG</v>
      </c>
      <c r="Y287" s="20" t="str">
        <f t="shared" si="50"/>
        <v>KG</v>
      </c>
      <c r="Z287" s="20" t="str">
        <f t="shared" si="51"/>
        <v>M3G</v>
      </c>
      <c r="AA287" s="20" t="str">
        <f t="shared" si="52"/>
        <v>M1</v>
      </c>
    </row>
    <row r="288" spans="10:27" ht="16.5">
      <c r="J288" s="29">
        <v>284</v>
      </c>
      <c r="K288" s="19" t="s">
        <v>43</v>
      </c>
      <c r="L288" s="19" t="s">
        <v>141</v>
      </c>
      <c r="M288" s="19" t="s">
        <v>43</v>
      </c>
      <c r="N288" s="19" t="s">
        <v>43</v>
      </c>
      <c r="O288" s="19" t="s">
        <v>42</v>
      </c>
      <c r="Q288" s="20">
        <f t="shared" si="43"/>
        <v>9</v>
      </c>
      <c r="R288" s="20">
        <f t="shared" si="44"/>
        <v>6</v>
      </c>
      <c r="S288" s="20">
        <f t="shared" si="45"/>
        <v>9</v>
      </c>
      <c r="T288" s="20">
        <f t="shared" si="46"/>
        <v>9</v>
      </c>
      <c r="U288" s="20">
        <f t="shared" si="47"/>
        <v>8</v>
      </c>
      <c r="W288" s="20" t="str">
        <f t="shared" si="48"/>
        <v>Q</v>
      </c>
      <c r="X288" s="20" t="str">
        <f t="shared" si="49"/>
        <v>M4</v>
      </c>
      <c r="Y288" s="20" t="str">
        <f t="shared" si="50"/>
        <v>Q</v>
      </c>
      <c r="Z288" s="20" t="str">
        <f t="shared" si="51"/>
        <v>Q</v>
      </c>
      <c r="AA288" s="20" t="str">
        <f t="shared" si="52"/>
        <v>K</v>
      </c>
    </row>
    <row r="289" spans="10:27" ht="16.5">
      <c r="J289" s="16">
        <v>285</v>
      </c>
      <c r="K289" s="19" t="s">
        <v>140</v>
      </c>
      <c r="L289" s="19" t="s">
        <v>36</v>
      </c>
      <c r="M289" s="19" t="s">
        <v>138</v>
      </c>
      <c r="N289" s="19" t="s">
        <v>33</v>
      </c>
      <c r="O289" s="19" t="s">
        <v>41</v>
      </c>
      <c r="Q289" s="20">
        <f t="shared" si="43"/>
        <v>10</v>
      </c>
      <c r="R289" s="20">
        <f t="shared" si="44"/>
        <v>4</v>
      </c>
      <c r="S289" s="20">
        <f t="shared" si="45"/>
        <v>8</v>
      </c>
      <c r="T289" s="20">
        <f t="shared" si="46"/>
        <v>6</v>
      </c>
      <c r="U289" s="20">
        <f t="shared" si="47"/>
        <v>7</v>
      </c>
      <c r="W289" s="20" t="str">
        <f t="shared" si="48"/>
        <v>J</v>
      </c>
      <c r="X289" s="20" t="str">
        <f t="shared" si="49"/>
        <v>M2</v>
      </c>
      <c r="Y289" s="20" t="str">
        <f t="shared" si="50"/>
        <v>K</v>
      </c>
      <c r="Z289" s="20" t="str">
        <f t="shared" si="51"/>
        <v>M4</v>
      </c>
      <c r="AA289" s="20" t="str">
        <f t="shared" si="52"/>
        <v>A</v>
      </c>
    </row>
    <row r="290" spans="10:27" ht="16.5">
      <c r="J290" s="16">
        <v>286</v>
      </c>
      <c r="K290" s="19" t="s">
        <v>42</v>
      </c>
      <c r="L290" s="19" t="s">
        <v>36</v>
      </c>
      <c r="M290" s="19" t="s">
        <v>43</v>
      </c>
      <c r="N290" s="19" t="s">
        <v>44</v>
      </c>
      <c r="O290" s="19" t="s">
        <v>43</v>
      </c>
      <c r="Q290" s="20">
        <f t="shared" si="43"/>
        <v>8</v>
      </c>
      <c r="R290" s="20">
        <f t="shared" si="44"/>
        <v>4</v>
      </c>
      <c r="S290" s="20">
        <f t="shared" si="45"/>
        <v>9</v>
      </c>
      <c r="T290" s="20">
        <f t="shared" si="46"/>
        <v>10</v>
      </c>
      <c r="U290" s="20">
        <f t="shared" si="47"/>
        <v>9</v>
      </c>
      <c r="W290" s="20" t="str">
        <f t="shared" si="48"/>
        <v>K</v>
      </c>
      <c r="X290" s="20" t="str">
        <f t="shared" si="49"/>
        <v>M2</v>
      </c>
      <c r="Y290" s="20" t="str">
        <f t="shared" si="50"/>
        <v>Q</v>
      </c>
      <c r="Z290" s="20" t="str">
        <f t="shared" si="51"/>
        <v>J</v>
      </c>
      <c r="AA290" s="20" t="str">
        <f t="shared" si="52"/>
        <v>Q</v>
      </c>
    </row>
    <row r="291" spans="10:27" ht="16.5">
      <c r="J291" s="29">
        <v>287</v>
      </c>
      <c r="K291" s="19" t="s">
        <v>43</v>
      </c>
      <c r="L291" s="19" t="s">
        <v>41</v>
      </c>
      <c r="M291" s="19" t="s">
        <v>70</v>
      </c>
      <c r="N291" s="19" t="s">
        <v>42</v>
      </c>
      <c r="O291" s="19" t="s">
        <v>41</v>
      </c>
      <c r="Q291" s="20">
        <f t="shared" si="43"/>
        <v>9</v>
      </c>
      <c r="R291" s="20">
        <f t="shared" si="44"/>
        <v>7</v>
      </c>
      <c r="S291" s="20">
        <f t="shared" si="45"/>
        <v>14</v>
      </c>
      <c r="T291" s="20">
        <f t="shared" si="46"/>
        <v>8</v>
      </c>
      <c r="U291" s="20">
        <f t="shared" si="47"/>
        <v>7</v>
      </c>
      <c r="W291" s="20" t="str">
        <f t="shared" si="48"/>
        <v>Q</v>
      </c>
      <c r="X291" s="20" t="str">
        <f t="shared" si="49"/>
        <v>A</v>
      </c>
      <c r="Y291" s="20" t="str">
        <f t="shared" si="50"/>
        <v>M4G</v>
      </c>
      <c r="Z291" s="20" t="str">
        <f t="shared" si="51"/>
        <v>K</v>
      </c>
      <c r="AA291" s="20" t="str">
        <f t="shared" si="52"/>
        <v>A</v>
      </c>
    </row>
    <row r="292" spans="10:27" ht="16.5">
      <c r="J292" s="29">
        <v>288</v>
      </c>
      <c r="K292" s="19" t="s">
        <v>42</v>
      </c>
      <c r="L292" s="19" t="s">
        <v>33</v>
      </c>
      <c r="M292" s="19" t="s">
        <v>32</v>
      </c>
      <c r="N292" s="19" t="s">
        <v>33</v>
      </c>
      <c r="O292" s="19" t="s">
        <v>44</v>
      </c>
      <c r="Q292" s="20">
        <f t="shared" si="43"/>
        <v>8</v>
      </c>
      <c r="R292" s="20">
        <f t="shared" si="44"/>
        <v>6</v>
      </c>
      <c r="S292" s="20">
        <f t="shared" si="45"/>
        <v>5</v>
      </c>
      <c r="T292" s="20">
        <f t="shared" si="46"/>
        <v>6</v>
      </c>
      <c r="U292" s="20">
        <f t="shared" si="47"/>
        <v>10</v>
      </c>
      <c r="W292" s="20" t="str">
        <f t="shared" si="48"/>
        <v>K</v>
      </c>
      <c r="X292" s="20" t="str">
        <f t="shared" si="49"/>
        <v>M4</v>
      </c>
      <c r="Y292" s="20" t="str">
        <f t="shared" si="50"/>
        <v>M3</v>
      </c>
      <c r="Z292" s="20" t="str">
        <f t="shared" si="51"/>
        <v>M4</v>
      </c>
      <c r="AA292" s="20" t="str">
        <f t="shared" si="52"/>
        <v>J</v>
      </c>
    </row>
    <row r="293" spans="10:27" ht="16.5">
      <c r="J293" s="29">
        <v>289</v>
      </c>
      <c r="K293" s="19" t="s">
        <v>44</v>
      </c>
      <c r="L293" s="19" t="s">
        <v>78</v>
      </c>
      <c r="M293" s="19" t="s">
        <v>32</v>
      </c>
      <c r="N293" s="19" t="s">
        <v>72</v>
      </c>
      <c r="O293" s="19" t="s">
        <v>43</v>
      </c>
      <c r="Q293" s="20">
        <f t="shared" si="43"/>
        <v>10</v>
      </c>
      <c r="R293" s="20">
        <f t="shared" si="44"/>
        <v>18</v>
      </c>
      <c r="S293" s="20">
        <f t="shared" si="45"/>
        <v>5</v>
      </c>
      <c r="T293" s="20">
        <f t="shared" si="46"/>
        <v>15</v>
      </c>
      <c r="U293" s="20">
        <f t="shared" si="47"/>
        <v>9</v>
      </c>
      <c r="W293" s="20" t="str">
        <f t="shared" si="48"/>
        <v>J</v>
      </c>
      <c r="X293" s="20" t="str">
        <f t="shared" si="49"/>
        <v>JG</v>
      </c>
      <c r="Y293" s="20" t="str">
        <f t="shared" si="50"/>
        <v>M3</v>
      </c>
      <c r="Z293" s="20" t="str">
        <f t="shared" si="51"/>
        <v>AG</v>
      </c>
      <c r="AA293" s="20" t="str">
        <f t="shared" si="52"/>
        <v>Q</v>
      </c>
    </row>
    <row r="294" spans="10:27" ht="16.5">
      <c r="J294" s="16">
        <v>290</v>
      </c>
      <c r="K294" s="19" t="s">
        <v>35</v>
      </c>
      <c r="L294" s="19" t="s">
        <v>41</v>
      </c>
      <c r="M294" s="19" t="s">
        <v>143</v>
      </c>
      <c r="N294" s="19" t="s">
        <v>43</v>
      </c>
      <c r="O294" s="19" t="s">
        <v>41</v>
      </c>
      <c r="Q294" s="20">
        <f t="shared" si="43"/>
        <v>3</v>
      </c>
      <c r="R294" s="20">
        <f t="shared" si="44"/>
        <v>7</v>
      </c>
      <c r="S294" s="20">
        <f t="shared" si="45"/>
        <v>4</v>
      </c>
      <c r="T294" s="20">
        <f t="shared" si="46"/>
        <v>9</v>
      </c>
      <c r="U294" s="20">
        <f t="shared" si="47"/>
        <v>7</v>
      </c>
      <c r="W294" s="20" t="str">
        <f t="shared" si="48"/>
        <v>M1</v>
      </c>
      <c r="X294" s="20" t="str">
        <f t="shared" si="49"/>
        <v>A</v>
      </c>
      <c r="Y294" s="20" t="str">
        <f t="shared" si="50"/>
        <v>M2</v>
      </c>
      <c r="Z294" s="20" t="str">
        <f t="shared" si="51"/>
        <v>Q</v>
      </c>
      <c r="AA294" s="20" t="str">
        <f t="shared" si="52"/>
        <v>A</v>
      </c>
    </row>
    <row r="295" spans="10:27" ht="16.5">
      <c r="J295" s="16">
        <v>291</v>
      </c>
      <c r="K295" s="19" t="s">
        <v>32</v>
      </c>
      <c r="L295" s="19" t="s">
        <v>139</v>
      </c>
      <c r="M295" s="19" t="s">
        <v>143</v>
      </c>
      <c r="N295" s="19" t="s">
        <v>33</v>
      </c>
      <c r="O295" s="19" t="s">
        <v>43</v>
      </c>
      <c r="Q295" s="20">
        <f t="shared" si="43"/>
        <v>5</v>
      </c>
      <c r="R295" s="20">
        <f t="shared" si="44"/>
        <v>9</v>
      </c>
      <c r="S295" s="20">
        <f t="shared" si="45"/>
        <v>4</v>
      </c>
      <c r="T295" s="20">
        <f t="shared" si="46"/>
        <v>6</v>
      </c>
      <c r="U295" s="20">
        <f t="shared" si="47"/>
        <v>9</v>
      </c>
      <c r="W295" s="20" t="str">
        <f t="shared" si="48"/>
        <v>M3</v>
      </c>
      <c r="X295" s="20" t="str">
        <f t="shared" si="49"/>
        <v>Q</v>
      </c>
      <c r="Y295" s="20" t="str">
        <f t="shared" si="50"/>
        <v>M2</v>
      </c>
      <c r="Z295" s="20" t="str">
        <f t="shared" si="51"/>
        <v>M4</v>
      </c>
      <c r="AA295" s="20" t="str">
        <f t="shared" si="52"/>
        <v>Q</v>
      </c>
    </row>
    <row r="296" spans="10:27" ht="16.5">
      <c r="J296" s="29">
        <v>292</v>
      </c>
      <c r="K296" s="19" t="s">
        <v>41</v>
      </c>
      <c r="L296" s="19" t="s">
        <v>72</v>
      </c>
      <c r="M296" s="19" t="s">
        <v>76</v>
      </c>
      <c r="N296" s="19" t="s">
        <v>33</v>
      </c>
      <c r="O296" s="19" t="s">
        <v>43</v>
      </c>
      <c r="Q296" s="20">
        <f t="shared" si="43"/>
        <v>7</v>
      </c>
      <c r="R296" s="20">
        <f t="shared" si="44"/>
        <v>15</v>
      </c>
      <c r="S296" s="20">
        <f t="shared" si="45"/>
        <v>17</v>
      </c>
      <c r="T296" s="20">
        <f t="shared" si="46"/>
        <v>6</v>
      </c>
      <c r="U296" s="20">
        <f t="shared" si="47"/>
        <v>9</v>
      </c>
      <c r="W296" s="20" t="str">
        <f t="shared" si="48"/>
        <v>A</v>
      </c>
      <c r="X296" s="20" t="str">
        <f t="shared" si="49"/>
        <v>AG</v>
      </c>
      <c r="Y296" s="20" t="str">
        <f t="shared" si="50"/>
        <v>QG</v>
      </c>
      <c r="Z296" s="20" t="str">
        <f t="shared" si="51"/>
        <v>M4</v>
      </c>
      <c r="AA296" s="20" t="str">
        <f t="shared" si="52"/>
        <v>Q</v>
      </c>
    </row>
    <row r="297" spans="10:27" ht="16.5">
      <c r="J297" s="29">
        <v>293</v>
      </c>
      <c r="K297" s="19" t="s">
        <v>44</v>
      </c>
      <c r="L297" s="19" t="s">
        <v>42</v>
      </c>
      <c r="M297" s="19" t="s">
        <v>138</v>
      </c>
      <c r="N297" s="19" t="s">
        <v>32</v>
      </c>
      <c r="O297" s="19" t="s">
        <v>42</v>
      </c>
      <c r="Q297" s="20">
        <f t="shared" si="43"/>
        <v>10</v>
      </c>
      <c r="R297" s="20">
        <f t="shared" si="44"/>
        <v>8</v>
      </c>
      <c r="S297" s="20">
        <f t="shared" si="45"/>
        <v>8</v>
      </c>
      <c r="T297" s="20">
        <f t="shared" si="46"/>
        <v>5</v>
      </c>
      <c r="U297" s="20">
        <f t="shared" si="47"/>
        <v>8</v>
      </c>
      <c r="W297" s="20" t="str">
        <f t="shared" si="48"/>
        <v>J</v>
      </c>
      <c r="X297" s="20" t="str">
        <f t="shared" si="49"/>
        <v>K</v>
      </c>
      <c r="Y297" s="20" t="str">
        <f t="shared" si="50"/>
        <v>K</v>
      </c>
      <c r="Z297" s="20" t="str">
        <f t="shared" si="51"/>
        <v>M3</v>
      </c>
      <c r="AA297" s="20" t="str">
        <f t="shared" si="52"/>
        <v>K</v>
      </c>
    </row>
    <row r="298" spans="10:27" ht="16.5">
      <c r="J298" s="29">
        <v>294</v>
      </c>
      <c r="K298" s="19" t="s">
        <v>42</v>
      </c>
      <c r="L298" s="19" t="s">
        <v>142</v>
      </c>
      <c r="M298" s="19" t="s">
        <v>74</v>
      </c>
      <c r="N298" s="19" t="s">
        <v>32</v>
      </c>
      <c r="O298" s="19" t="s">
        <v>36</v>
      </c>
      <c r="Q298" s="20">
        <f t="shared" si="43"/>
        <v>8</v>
      </c>
      <c r="R298" s="20">
        <f t="shared" si="44"/>
        <v>5</v>
      </c>
      <c r="S298" s="20">
        <f t="shared" si="45"/>
        <v>16</v>
      </c>
      <c r="T298" s="20">
        <f t="shared" si="46"/>
        <v>5</v>
      </c>
      <c r="U298" s="20">
        <f t="shared" si="47"/>
        <v>4</v>
      </c>
      <c r="W298" s="20" t="str">
        <f t="shared" si="48"/>
        <v>K</v>
      </c>
      <c r="X298" s="20" t="str">
        <f t="shared" si="49"/>
        <v>M3</v>
      </c>
      <c r="Y298" s="20" t="str">
        <f t="shared" si="50"/>
        <v>KG</v>
      </c>
      <c r="Z298" s="20" t="str">
        <f t="shared" si="51"/>
        <v>M3</v>
      </c>
      <c r="AA298" s="20" t="str">
        <f t="shared" si="52"/>
        <v>M2</v>
      </c>
    </row>
    <row r="299" spans="10:27" ht="16.5">
      <c r="J299" s="16">
        <v>295</v>
      </c>
      <c r="K299" s="19" t="s">
        <v>33</v>
      </c>
      <c r="L299" s="19" t="s">
        <v>33</v>
      </c>
      <c r="M299" s="19" t="s">
        <v>43</v>
      </c>
      <c r="N299" s="19" t="s">
        <v>70</v>
      </c>
      <c r="O299" s="19" t="s">
        <v>42</v>
      </c>
      <c r="Q299" s="20">
        <f t="shared" si="43"/>
        <v>6</v>
      </c>
      <c r="R299" s="20">
        <f t="shared" si="44"/>
        <v>6</v>
      </c>
      <c r="S299" s="20">
        <f t="shared" si="45"/>
        <v>9</v>
      </c>
      <c r="T299" s="20">
        <f t="shared" si="46"/>
        <v>14</v>
      </c>
      <c r="U299" s="20">
        <f t="shared" si="47"/>
        <v>8</v>
      </c>
      <c r="W299" s="20" t="str">
        <f t="shared" si="48"/>
        <v>M4</v>
      </c>
      <c r="X299" s="20" t="str">
        <f t="shared" si="49"/>
        <v>M4</v>
      </c>
      <c r="Y299" s="20" t="str">
        <f t="shared" si="50"/>
        <v>Q</v>
      </c>
      <c r="Z299" s="20" t="str">
        <f t="shared" si="51"/>
        <v>M4G</v>
      </c>
      <c r="AA299" s="20" t="str">
        <f t="shared" si="52"/>
        <v>K</v>
      </c>
    </row>
    <row r="300" spans="10:27" ht="16.5">
      <c r="J300" s="16">
        <v>296</v>
      </c>
      <c r="K300" s="19" t="s">
        <v>44</v>
      </c>
      <c r="L300" s="19" t="s">
        <v>42</v>
      </c>
      <c r="M300" s="19" t="s">
        <v>41</v>
      </c>
      <c r="N300" s="19" t="s">
        <v>43</v>
      </c>
      <c r="O300" s="19" t="s">
        <v>42</v>
      </c>
      <c r="Q300" s="20">
        <f t="shared" si="43"/>
        <v>10</v>
      </c>
      <c r="R300" s="20">
        <f t="shared" si="44"/>
        <v>8</v>
      </c>
      <c r="S300" s="20">
        <f t="shared" si="45"/>
        <v>7</v>
      </c>
      <c r="T300" s="20">
        <f t="shared" si="46"/>
        <v>9</v>
      </c>
      <c r="U300" s="20">
        <f t="shared" si="47"/>
        <v>8</v>
      </c>
      <c r="W300" s="20" t="str">
        <f t="shared" si="48"/>
        <v>J</v>
      </c>
      <c r="X300" s="20" t="str">
        <f t="shared" si="49"/>
        <v>K</v>
      </c>
      <c r="Y300" s="20" t="str">
        <f t="shared" si="50"/>
        <v>A</v>
      </c>
      <c r="Z300" s="20" t="str">
        <f t="shared" si="51"/>
        <v>Q</v>
      </c>
      <c r="AA300" s="20" t="str">
        <f t="shared" si="52"/>
        <v>K</v>
      </c>
    </row>
    <row r="301" spans="10:27" ht="16.5">
      <c r="J301" s="29">
        <v>297</v>
      </c>
      <c r="K301" s="19" t="s">
        <v>33</v>
      </c>
      <c r="L301" s="19" t="s">
        <v>78</v>
      </c>
      <c r="M301" s="19" t="s">
        <v>35</v>
      </c>
      <c r="N301" s="19" t="s">
        <v>73</v>
      </c>
      <c r="O301" s="19" t="s">
        <v>43</v>
      </c>
      <c r="Q301" s="20">
        <f t="shared" si="43"/>
        <v>6</v>
      </c>
      <c r="R301" s="20">
        <f t="shared" si="44"/>
        <v>18</v>
      </c>
      <c r="S301" s="20">
        <f t="shared" si="45"/>
        <v>3</v>
      </c>
      <c r="T301" s="20">
        <f t="shared" si="46"/>
        <v>16</v>
      </c>
      <c r="U301" s="20">
        <f t="shared" si="47"/>
        <v>9</v>
      </c>
      <c r="W301" s="20" t="str">
        <f t="shared" si="48"/>
        <v>M4</v>
      </c>
      <c r="X301" s="20" t="str">
        <f t="shared" si="49"/>
        <v>JG</v>
      </c>
      <c r="Y301" s="20" t="str">
        <f t="shared" si="50"/>
        <v>M1</v>
      </c>
      <c r="Z301" s="20" t="str">
        <f t="shared" si="51"/>
        <v>KG</v>
      </c>
      <c r="AA301" s="20" t="str">
        <f t="shared" si="52"/>
        <v>Q</v>
      </c>
    </row>
    <row r="302" spans="10:27" ht="16.5">
      <c r="J302" s="29">
        <v>298</v>
      </c>
      <c r="K302" s="19" t="s">
        <v>42</v>
      </c>
      <c r="L302" s="19" t="s">
        <v>36</v>
      </c>
      <c r="M302" s="19" t="s">
        <v>43</v>
      </c>
      <c r="N302" s="19" t="s">
        <v>42</v>
      </c>
      <c r="O302" s="19" t="s">
        <v>44</v>
      </c>
      <c r="Q302" s="20">
        <f t="shared" si="43"/>
        <v>8</v>
      </c>
      <c r="R302" s="20">
        <f t="shared" si="44"/>
        <v>4</v>
      </c>
      <c r="S302" s="20">
        <f t="shared" si="45"/>
        <v>9</v>
      </c>
      <c r="T302" s="20">
        <f t="shared" si="46"/>
        <v>8</v>
      </c>
      <c r="U302" s="20">
        <f t="shared" si="47"/>
        <v>10</v>
      </c>
      <c r="W302" s="20" t="str">
        <f t="shared" si="48"/>
        <v>K</v>
      </c>
      <c r="X302" s="20" t="str">
        <f t="shared" si="49"/>
        <v>M2</v>
      </c>
      <c r="Y302" s="20" t="str">
        <f t="shared" si="50"/>
        <v>Q</v>
      </c>
      <c r="Z302" s="20" t="str">
        <f t="shared" si="51"/>
        <v>K</v>
      </c>
      <c r="AA302" s="20" t="str">
        <f t="shared" si="52"/>
        <v>J</v>
      </c>
    </row>
    <row r="303" spans="10:27" ht="16.5">
      <c r="J303" s="29">
        <v>299</v>
      </c>
      <c r="K303" s="19" t="s">
        <v>34</v>
      </c>
      <c r="L303" s="19" t="s">
        <v>41</v>
      </c>
      <c r="M303" s="19" t="s">
        <v>41</v>
      </c>
      <c r="N303" s="19" t="s">
        <v>42</v>
      </c>
      <c r="O303" s="19" t="s">
        <v>36</v>
      </c>
      <c r="Q303" s="20">
        <f t="shared" si="43"/>
        <v>2</v>
      </c>
      <c r="R303" s="20">
        <f t="shared" si="44"/>
        <v>7</v>
      </c>
      <c r="S303" s="20">
        <f t="shared" si="45"/>
        <v>7</v>
      </c>
      <c r="T303" s="20">
        <f t="shared" si="46"/>
        <v>8</v>
      </c>
      <c r="U303" s="20">
        <f t="shared" si="47"/>
        <v>4</v>
      </c>
      <c r="W303" s="20" t="str">
        <f t="shared" si="48"/>
        <v>Scatter</v>
      </c>
      <c r="X303" s="20" t="str">
        <f t="shared" si="49"/>
        <v>A</v>
      </c>
      <c r="Y303" s="20" t="str">
        <f t="shared" si="50"/>
        <v>A</v>
      </c>
      <c r="Z303" s="20" t="str">
        <f t="shared" si="51"/>
        <v>K</v>
      </c>
      <c r="AA303" s="20" t="str">
        <f t="shared" si="52"/>
        <v>M2</v>
      </c>
    </row>
    <row r="304" spans="10:27" ht="16.5">
      <c r="J304" s="16">
        <v>300</v>
      </c>
      <c r="K304" s="19" t="s">
        <v>139</v>
      </c>
      <c r="L304" s="19" t="s">
        <v>33</v>
      </c>
      <c r="M304" s="19" t="s">
        <v>43</v>
      </c>
      <c r="N304" s="19" t="s">
        <v>76</v>
      </c>
      <c r="O304" s="19" t="s">
        <v>36</v>
      </c>
      <c r="Q304" s="20">
        <f t="shared" si="43"/>
        <v>9</v>
      </c>
      <c r="R304" s="20">
        <f t="shared" si="44"/>
        <v>6</v>
      </c>
      <c r="S304" s="20">
        <f t="shared" si="45"/>
        <v>9</v>
      </c>
      <c r="T304" s="20">
        <f t="shared" si="46"/>
        <v>17</v>
      </c>
      <c r="U304" s="20">
        <f t="shared" si="47"/>
        <v>4</v>
      </c>
      <c r="W304" s="20" t="str">
        <f t="shared" si="48"/>
        <v>Q</v>
      </c>
      <c r="X304" s="20" t="str">
        <f t="shared" si="49"/>
        <v>M4</v>
      </c>
      <c r="Y304" s="20" t="str">
        <f t="shared" si="50"/>
        <v>Q</v>
      </c>
      <c r="Z304" s="20" t="str">
        <f t="shared" si="51"/>
        <v>QG</v>
      </c>
      <c r="AA304" s="20" t="str">
        <f t="shared" si="52"/>
        <v>M2</v>
      </c>
    </row>
    <row r="305" spans="10:27" ht="16.5">
      <c r="J305" s="16">
        <v>301</v>
      </c>
      <c r="K305" s="19" t="s">
        <v>36</v>
      </c>
      <c r="L305" s="19" t="s">
        <v>33</v>
      </c>
      <c r="M305" s="19" t="s">
        <v>41</v>
      </c>
      <c r="N305" s="19" t="s">
        <v>32</v>
      </c>
      <c r="O305" s="19" t="s">
        <v>36</v>
      </c>
      <c r="Q305" s="20">
        <f t="shared" si="43"/>
        <v>4</v>
      </c>
      <c r="R305" s="20">
        <f t="shared" si="44"/>
        <v>6</v>
      </c>
      <c r="S305" s="20">
        <f t="shared" si="45"/>
        <v>7</v>
      </c>
      <c r="T305" s="20">
        <f t="shared" si="46"/>
        <v>5</v>
      </c>
      <c r="U305" s="20">
        <f t="shared" si="47"/>
        <v>4</v>
      </c>
      <c r="W305" s="20" t="str">
        <f t="shared" si="48"/>
        <v>M2</v>
      </c>
      <c r="X305" s="20" t="str">
        <f t="shared" si="49"/>
        <v>M4</v>
      </c>
      <c r="Y305" s="20" t="str">
        <f t="shared" si="50"/>
        <v>A</v>
      </c>
      <c r="Z305" s="20" t="str">
        <f t="shared" si="51"/>
        <v>M3</v>
      </c>
      <c r="AA305" s="20" t="str">
        <f t="shared" si="52"/>
        <v>M2</v>
      </c>
    </row>
    <row r="306" spans="10:27" ht="16.5">
      <c r="J306" s="29">
        <v>302</v>
      </c>
      <c r="K306" s="19" t="s">
        <v>44</v>
      </c>
      <c r="L306" s="19" t="s">
        <v>42</v>
      </c>
      <c r="M306" s="19" t="s">
        <v>67</v>
      </c>
      <c r="N306" s="19" t="s">
        <v>43</v>
      </c>
      <c r="O306" s="19" t="s">
        <v>44</v>
      </c>
      <c r="Q306" s="20">
        <f t="shared" si="43"/>
        <v>10</v>
      </c>
      <c r="R306" s="20">
        <f t="shared" si="44"/>
        <v>8</v>
      </c>
      <c r="S306" s="20">
        <f t="shared" si="45"/>
        <v>13</v>
      </c>
      <c r="T306" s="20">
        <f t="shared" si="46"/>
        <v>9</v>
      </c>
      <c r="U306" s="20">
        <f t="shared" si="47"/>
        <v>10</v>
      </c>
      <c r="W306" s="20" t="str">
        <f t="shared" si="48"/>
        <v>J</v>
      </c>
      <c r="X306" s="20" t="str">
        <f t="shared" si="49"/>
        <v>K</v>
      </c>
      <c r="Y306" s="20" t="str">
        <f t="shared" si="50"/>
        <v>M3G</v>
      </c>
      <c r="Z306" s="20" t="str">
        <f t="shared" si="51"/>
        <v>Q</v>
      </c>
      <c r="AA306" s="20" t="str">
        <f t="shared" si="52"/>
        <v>J</v>
      </c>
    </row>
    <row r="307" spans="10:27" ht="16.5">
      <c r="J307" s="29">
        <v>303</v>
      </c>
      <c r="K307" s="19" t="s">
        <v>41</v>
      </c>
      <c r="L307" s="19" t="s">
        <v>137</v>
      </c>
      <c r="M307" s="19" t="s">
        <v>138</v>
      </c>
      <c r="N307" s="19" t="s">
        <v>41</v>
      </c>
      <c r="O307" s="19" t="s">
        <v>41</v>
      </c>
      <c r="Q307" s="20">
        <f t="shared" si="43"/>
        <v>7</v>
      </c>
      <c r="R307" s="20">
        <f t="shared" si="44"/>
        <v>7</v>
      </c>
      <c r="S307" s="20">
        <f t="shared" si="45"/>
        <v>8</v>
      </c>
      <c r="T307" s="20">
        <f t="shared" si="46"/>
        <v>7</v>
      </c>
      <c r="U307" s="20">
        <f t="shared" si="47"/>
        <v>7</v>
      </c>
      <c r="W307" s="20" t="str">
        <f t="shared" si="48"/>
        <v>A</v>
      </c>
      <c r="X307" s="20" t="str">
        <f t="shared" si="49"/>
        <v>A</v>
      </c>
      <c r="Y307" s="20" t="str">
        <f t="shared" si="50"/>
        <v>K</v>
      </c>
      <c r="Z307" s="20" t="str">
        <f t="shared" si="51"/>
        <v>A</v>
      </c>
      <c r="AA307" s="20" t="str">
        <f t="shared" si="52"/>
        <v>A</v>
      </c>
    </row>
    <row r="308" spans="10:27" ht="16.5">
      <c r="J308" s="29">
        <v>304</v>
      </c>
      <c r="K308" s="19" t="s">
        <v>42</v>
      </c>
      <c r="L308" s="19" t="s">
        <v>69</v>
      </c>
      <c r="M308" s="19" t="s">
        <v>140</v>
      </c>
      <c r="N308" s="19" t="s">
        <v>32</v>
      </c>
      <c r="O308" s="19" t="s">
        <v>44</v>
      </c>
      <c r="Q308" s="20">
        <f t="shared" si="43"/>
        <v>8</v>
      </c>
      <c r="R308" s="20">
        <f t="shared" si="44"/>
        <v>14</v>
      </c>
      <c r="S308" s="20">
        <f t="shared" si="45"/>
        <v>10</v>
      </c>
      <c r="T308" s="20">
        <f t="shared" si="46"/>
        <v>5</v>
      </c>
      <c r="U308" s="20">
        <f t="shared" si="47"/>
        <v>10</v>
      </c>
      <c r="W308" s="20" t="str">
        <f t="shared" si="48"/>
        <v>K</v>
      </c>
      <c r="X308" s="20" t="str">
        <f t="shared" si="49"/>
        <v>M4G</v>
      </c>
      <c r="Y308" s="20" t="str">
        <f t="shared" si="50"/>
        <v>J</v>
      </c>
      <c r="Z308" s="20" t="str">
        <f t="shared" si="51"/>
        <v>M3</v>
      </c>
      <c r="AA308" s="20" t="str">
        <f t="shared" si="52"/>
        <v>J</v>
      </c>
    </row>
    <row r="309" spans="10:27" ht="16.5">
      <c r="J309" s="16">
        <v>305</v>
      </c>
      <c r="K309" s="19" t="s">
        <v>43</v>
      </c>
      <c r="L309" s="19" t="s">
        <v>44</v>
      </c>
      <c r="M309" s="19" t="s">
        <v>75</v>
      </c>
      <c r="N309" s="19" t="s">
        <v>73</v>
      </c>
      <c r="O309" s="19" t="s">
        <v>42</v>
      </c>
      <c r="Q309" s="20">
        <f t="shared" si="43"/>
        <v>9</v>
      </c>
      <c r="R309" s="20">
        <f t="shared" si="44"/>
        <v>10</v>
      </c>
      <c r="S309" s="20">
        <f t="shared" si="45"/>
        <v>17</v>
      </c>
      <c r="T309" s="20">
        <f t="shared" si="46"/>
        <v>16</v>
      </c>
      <c r="U309" s="20">
        <f t="shared" si="47"/>
        <v>8</v>
      </c>
      <c r="W309" s="20" t="str">
        <f t="shared" si="48"/>
        <v>Q</v>
      </c>
      <c r="X309" s="20" t="str">
        <f t="shared" si="49"/>
        <v>J</v>
      </c>
      <c r="Y309" s="20" t="str">
        <f t="shared" si="50"/>
        <v>QG</v>
      </c>
      <c r="Z309" s="20" t="str">
        <f t="shared" si="51"/>
        <v>KG</v>
      </c>
      <c r="AA309" s="20" t="str">
        <f t="shared" si="52"/>
        <v>K</v>
      </c>
    </row>
    <row r="310" spans="10:27" ht="16.5">
      <c r="J310" s="16">
        <v>306</v>
      </c>
      <c r="K310" s="19" t="s">
        <v>42</v>
      </c>
      <c r="L310" s="19" t="s">
        <v>69</v>
      </c>
      <c r="M310" s="19" t="s">
        <v>43</v>
      </c>
      <c r="N310" s="19" t="s">
        <v>35</v>
      </c>
      <c r="O310" s="19" t="s">
        <v>44</v>
      </c>
      <c r="Q310" s="20">
        <f t="shared" si="43"/>
        <v>8</v>
      </c>
      <c r="R310" s="20">
        <f t="shared" si="44"/>
        <v>14</v>
      </c>
      <c r="S310" s="20">
        <f t="shared" si="45"/>
        <v>9</v>
      </c>
      <c r="T310" s="20">
        <f t="shared" si="46"/>
        <v>3</v>
      </c>
      <c r="U310" s="20">
        <f t="shared" si="47"/>
        <v>10</v>
      </c>
      <c r="W310" s="20" t="str">
        <f t="shared" si="48"/>
        <v>K</v>
      </c>
      <c r="X310" s="20" t="str">
        <f t="shared" si="49"/>
        <v>M4G</v>
      </c>
      <c r="Y310" s="20" t="str">
        <f t="shared" si="50"/>
        <v>Q</v>
      </c>
      <c r="Z310" s="20" t="str">
        <f t="shared" si="51"/>
        <v>M1</v>
      </c>
      <c r="AA310" s="20" t="str">
        <f t="shared" si="52"/>
        <v>J</v>
      </c>
    </row>
    <row r="311" spans="10:27" ht="16.5">
      <c r="J311" s="29">
        <v>307</v>
      </c>
      <c r="K311" s="19" t="s">
        <v>33</v>
      </c>
      <c r="L311" s="19" t="s">
        <v>36</v>
      </c>
      <c r="M311" s="19" t="s">
        <v>143</v>
      </c>
      <c r="N311" s="19" t="s">
        <v>32</v>
      </c>
      <c r="O311" s="19" t="s">
        <v>41</v>
      </c>
      <c r="Q311" s="20">
        <f t="shared" si="43"/>
        <v>6</v>
      </c>
      <c r="R311" s="20">
        <f t="shared" si="44"/>
        <v>4</v>
      </c>
      <c r="S311" s="20">
        <f t="shared" si="45"/>
        <v>4</v>
      </c>
      <c r="T311" s="20">
        <f t="shared" si="46"/>
        <v>5</v>
      </c>
      <c r="U311" s="20">
        <f t="shared" si="47"/>
        <v>7</v>
      </c>
      <c r="W311" s="20" t="str">
        <f t="shared" si="48"/>
        <v>M4</v>
      </c>
      <c r="X311" s="20" t="str">
        <f t="shared" si="49"/>
        <v>M2</v>
      </c>
      <c r="Y311" s="20" t="str">
        <f t="shared" si="50"/>
        <v>M2</v>
      </c>
      <c r="Z311" s="20" t="str">
        <f t="shared" si="51"/>
        <v>M3</v>
      </c>
      <c r="AA311" s="20" t="str">
        <f t="shared" si="52"/>
        <v>A</v>
      </c>
    </row>
    <row r="312" spans="10:27" ht="16.5">
      <c r="J312" s="29">
        <v>308</v>
      </c>
      <c r="K312" s="19" t="s">
        <v>41</v>
      </c>
      <c r="L312" s="19" t="s">
        <v>142</v>
      </c>
      <c r="M312" s="19" t="s">
        <v>138</v>
      </c>
      <c r="N312" s="19" t="s">
        <v>42</v>
      </c>
      <c r="O312" s="19" t="s">
        <v>43</v>
      </c>
      <c r="Q312" s="20">
        <f t="shared" si="43"/>
        <v>7</v>
      </c>
      <c r="R312" s="20">
        <f t="shared" si="44"/>
        <v>5</v>
      </c>
      <c r="S312" s="20">
        <f t="shared" si="45"/>
        <v>8</v>
      </c>
      <c r="T312" s="20">
        <f t="shared" si="46"/>
        <v>8</v>
      </c>
      <c r="U312" s="20">
        <f t="shared" si="47"/>
        <v>9</v>
      </c>
      <c r="W312" s="20" t="str">
        <f t="shared" si="48"/>
        <v>A</v>
      </c>
      <c r="X312" s="20" t="str">
        <f t="shared" si="49"/>
        <v>M3</v>
      </c>
      <c r="Y312" s="20" t="str">
        <f t="shared" si="50"/>
        <v>K</v>
      </c>
      <c r="Z312" s="20" t="str">
        <f t="shared" si="51"/>
        <v>K</v>
      </c>
      <c r="AA312" s="20" t="str">
        <f t="shared" si="52"/>
        <v>Q</v>
      </c>
    </row>
    <row r="313" spans="10:27" ht="16.5">
      <c r="J313" s="29">
        <v>309</v>
      </c>
      <c r="K313" s="19" t="s">
        <v>43</v>
      </c>
      <c r="L313" s="19" t="s">
        <v>42</v>
      </c>
      <c r="M313" s="19" t="s">
        <v>41</v>
      </c>
      <c r="N313" s="19" t="s">
        <v>64</v>
      </c>
      <c r="O313" s="19" t="s">
        <v>44</v>
      </c>
      <c r="Q313" s="20">
        <f t="shared" si="43"/>
        <v>9</v>
      </c>
      <c r="R313" s="20">
        <f t="shared" si="44"/>
        <v>8</v>
      </c>
      <c r="S313" s="20">
        <f t="shared" si="45"/>
        <v>7</v>
      </c>
      <c r="T313" s="20">
        <f t="shared" si="46"/>
        <v>11</v>
      </c>
      <c r="U313" s="20">
        <f t="shared" si="47"/>
        <v>10</v>
      </c>
      <c r="W313" s="20" t="str">
        <f t="shared" si="48"/>
        <v>Q</v>
      </c>
      <c r="X313" s="20" t="str">
        <f t="shared" si="49"/>
        <v>K</v>
      </c>
      <c r="Y313" s="20" t="str">
        <f t="shared" si="50"/>
        <v>A</v>
      </c>
      <c r="Z313" s="20" t="str">
        <f t="shared" si="51"/>
        <v>M1G</v>
      </c>
      <c r="AA313" s="20" t="str">
        <f t="shared" si="52"/>
        <v>J</v>
      </c>
    </row>
    <row r="314" spans="10:27" ht="16.5">
      <c r="J314" s="16">
        <v>310</v>
      </c>
      <c r="K314" s="19" t="s">
        <v>41</v>
      </c>
      <c r="L314" s="19" t="s">
        <v>36</v>
      </c>
      <c r="M314" s="19" t="s">
        <v>34</v>
      </c>
      <c r="N314" s="19" t="s">
        <v>43</v>
      </c>
      <c r="O314" s="19" t="s">
        <v>44</v>
      </c>
      <c r="Q314" s="20">
        <f t="shared" si="43"/>
        <v>7</v>
      </c>
      <c r="R314" s="20">
        <f t="shared" si="44"/>
        <v>4</v>
      </c>
      <c r="S314" s="20">
        <f t="shared" si="45"/>
        <v>2</v>
      </c>
      <c r="T314" s="20">
        <f t="shared" si="46"/>
        <v>9</v>
      </c>
      <c r="U314" s="20">
        <f t="shared" si="47"/>
        <v>10</v>
      </c>
      <c r="W314" s="20" t="str">
        <f t="shared" si="48"/>
        <v>A</v>
      </c>
      <c r="X314" s="20" t="str">
        <f t="shared" si="49"/>
        <v>M2</v>
      </c>
      <c r="Y314" s="20" t="str">
        <f t="shared" si="50"/>
        <v>Scatter</v>
      </c>
      <c r="Z314" s="20" t="str">
        <f t="shared" si="51"/>
        <v>Q</v>
      </c>
      <c r="AA314" s="20" t="str">
        <f t="shared" si="52"/>
        <v>J</v>
      </c>
    </row>
    <row r="315" spans="10:27" ht="16.5">
      <c r="J315" s="16">
        <v>311</v>
      </c>
      <c r="K315" s="19" t="s">
        <v>36</v>
      </c>
      <c r="L315" s="19" t="s">
        <v>78</v>
      </c>
      <c r="M315" s="19" t="s">
        <v>41</v>
      </c>
      <c r="N315" s="19" t="s">
        <v>137</v>
      </c>
      <c r="O315" s="19" t="s">
        <v>36</v>
      </c>
      <c r="Q315" s="20">
        <f t="shared" si="43"/>
        <v>4</v>
      </c>
      <c r="R315" s="20">
        <f t="shared" si="44"/>
        <v>18</v>
      </c>
      <c r="S315" s="20">
        <f t="shared" si="45"/>
        <v>7</v>
      </c>
      <c r="T315" s="20">
        <f t="shared" si="46"/>
        <v>7</v>
      </c>
      <c r="U315" s="20">
        <f t="shared" si="47"/>
        <v>4</v>
      </c>
      <c r="W315" s="20" t="str">
        <f t="shared" si="48"/>
        <v>M2</v>
      </c>
      <c r="X315" s="20" t="str">
        <f t="shared" si="49"/>
        <v>JG</v>
      </c>
      <c r="Y315" s="20" t="str">
        <f t="shared" si="50"/>
        <v>A</v>
      </c>
      <c r="Z315" s="20" t="str">
        <f t="shared" si="51"/>
        <v>A</v>
      </c>
      <c r="AA315" s="20" t="str">
        <f t="shared" si="52"/>
        <v>M2</v>
      </c>
    </row>
    <row r="316" spans="10:27" ht="16.5">
      <c r="J316" s="29">
        <v>312</v>
      </c>
      <c r="K316" s="19" t="s">
        <v>35</v>
      </c>
      <c r="L316" s="19" t="s">
        <v>41</v>
      </c>
      <c r="M316" s="19" t="s">
        <v>76</v>
      </c>
      <c r="N316" s="19" t="s">
        <v>43</v>
      </c>
      <c r="O316" s="19" t="s">
        <v>42</v>
      </c>
      <c r="Q316" s="20">
        <f t="shared" si="43"/>
        <v>3</v>
      </c>
      <c r="R316" s="20">
        <f t="shared" si="44"/>
        <v>7</v>
      </c>
      <c r="S316" s="20">
        <f t="shared" si="45"/>
        <v>17</v>
      </c>
      <c r="T316" s="20">
        <f t="shared" si="46"/>
        <v>9</v>
      </c>
      <c r="U316" s="20">
        <f t="shared" si="47"/>
        <v>8</v>
      </c>
      <c r="W316" s="20" t="str">
        <f t="shared" si="48"/>
        <v>M1</v>
      </c>
      <c r="X316" s="20" t="str">
        <f t="shared" si="49"/>
        <v>A</v>
      </c>
      <c r="Y316" s="20" t="str">
        <f t="shared" si="50"/>
        <v>QG</v>
      </c>
      <c r="Z316" s="20" t="str">
        <f t="shared" si="51"/>
        <v>Q</v>
      </c>
      <c r="AA316" s="20" t="str">
        <f t="shared" si="52"/>
        <v>K</v>
      </c>
    </row>
    <row r="317" spans="10:27" ht="16.5">
      <c r="J317" s="29">
        <v>313</v>
      </c>
      <c r="K317" s="19" t="s">
        <v>33</v>
      </c>
      <c r="L317" s="19" t="s">
        <v>33</v>
      </c>
      <c r="M317" s="19" t="s">
        <v>140</v>
      </c>
      <c r="N317" s="19" t="s">
        <v>42</v>
      </c>
      <c r="O317" s="19" t="s">
        <v>42</v>
      </c>
      <c r="Q317" s="20">
        <f t="shared" si="43"/>
        <v>6</v>
      </c>
      <c r="R317" s="20">
        <f t="shared" si="44"/>
        <v>6</v>
      </c>
      <c r="S317" s="20">
        <f t="shared" si="45"/>
        <v>10</v>
      </c>
      <c r="T317" s="20">
        <f t="shared" si="46"/>
        <v>8</v>
      </c>
      <c r="U317" s="20">
        <f t="shared" si="47"/>
        <v>8</v>
      </c>
      <c r="W317" s="20" t="str">
        <f t="shared" si="48"/>
        <v>M4</v>
      </c>
      <c r="X317" s="20" t="str">
        <f t="shared" si="49"/>
        <v>M4</v>
      </c>
      <c r="Y317" s="20" t="str">
        <f t="shared" si="50"/>
        <v>J</v>
      </c>
      <c r="Z317" s="20" t="str">
        <f t="shared" si="51"/>
        <v>K</v>
      </c>
      <c r="AA317" s="20" t="str">
        <f t="shared" si="52"/>
        <v>K</v>
      </c>
    </row>
    <row r="318" spans="10:27" ht="16.5">
      <c r="J318" s="29">
        <v>314</v>
      </c>
      <c r="K318" s="19" t="s">
        <v>44</v>
      </c>
      <c r="L318" s="19" t="s">
        <v>72</v>
      </c>
      <c r="M318" s="19" t="s">
        <v>32</v>
      </c>
      <c r="N318" s="19" t="s">
        <v>34</v>
      </c>
      <c r="O318" s="19" t="s">
        <v>44</v>
      </c>
      <c r="Q318" s="20">
        <f t="shared" si="43"/>
        <v>10</v>
      </c>
      <c r="R318" s="20">
        <f t="shared" si="44"/>
        <v>15</v>
      </c>
      <c r="S318" s="20">
        <f t="shared" si="45"/>
        <v>5</v>
      </c>
      <c r="T318" s="20">
        <f t="shared" si="46"/>
        <v>2</v>
      </c>
      <c r="U318" s="20">
        <f t="shared" si="47"/>
        <v>10</v>
      </c>
      <c r="W318" s="20" t="str">
        <f t="shared" si="48"/>
        <v>J</v>
      </c>
      <c r="X318" s="20" t="str">
        <f t="shared" si="49"/>
        <v>AG</v>
      </c>
      <c r="Y318" s="20" t="str">
        <f t="shared" si="50"/>
        <v>M3</v>
      </c>
      <c r="Z318" s="20" t="str">
        <f t="shared" si="51"/>
        <v>Scatter</v>
      </c>
      <c r="AA318" s="20" t="str">
        <f t="shared" si="52"/>
        <v>J</v>
      </c>
    </row>
    <row r="319" spans="10:27" ht="16.5">
      <c r="J319" s="16">
        <v>315</v>
      </c>
      <c r="K319" s="19" t="s">
        <v>43</v>
      </c>
      <c r="L319" s="19" t="s">
        <v>41</v>
      </c>
      <c r="M319" s="19" t="s">
        <v>138</v>
      </c>
      <c r="N319" s="19" t="s">
        <v>44</v>
      </c>
      <c r="O319" s="19" t="s">
        <v>32</v>
      </c>
      <c r="Q319" s="20">
        <f t="shared" si="43"/>
        <v>9</v>
      </c>
      <c r="R319" s="20">
        <f t="shared" si="44"/>
        <v>7</v>
      </c>
      <c r="S319" s="20">
        <f t="shared" si="45"/>
        <v>8</v>
      </c>
      <c r="T319" s="20">
        <f t="shared" si="46"/>
        <v>10</v>
      </c>
      <c r="U319" s="20">
        <f t="shared" si="47"/>
        <v>5</v>
      </c>
      <c r="W319" s="20" t="str">
        <f t="shared" si="48"/>
        <v>Q</v>
      </c>
      <c r="X319" s="20" t="str">
        <f t="shared" si="49"/>
        <v>A</v>
      </c>
      <c r="Y319" s="20" t="str">
        <f t="shared" si="50"/>
        <v>K</v>
      </c>
      <c r="Z319" s="20" t="str">
        <f t="shared" si="51"/>
        <v>J</v>
      </c>
      <c r="AA319" s="20" t="str">
        <f t="shared" si="52"/>
        <v>M3</v>
      </c>
    </row>
    <row r="320" spans="10:27" ht="16.5">
      <c r="J320" s="16">
        <v>316</v>
      </c>
      <c r="K320" s="19" t="s">
        <v>41</v>
      </c>
      <c r="L320" s="19" t="s">
        <v>33</v>
      </c>
      <c r="M320" s="19" t="s">
        <v>143</v>
      </c>
      <c r="N320" s="19" t="s">
        <v>32</v>
      </c>
      <c r="O320" s="19" t="s">
        <v>42</v>
      </c>
      <c r="Q320" s="20">
        <f t="shared" si="43"/>
        <v>7</v>
      </c>
      <c r="R320" s="20">
        <f t="shared" si="44"/>
        <v>6</v>
      </c>
      <c r="S320" s="20">
        <f t="shared" si="45"/>
        <v>4</v>
      </c>
      <c r="T320" s="20">
        <f t="shared" si="46"/>
        <v>5</v>
      </c>
      <c r="U320" s="20">
        <f t="shared" si="47"/>
        <v>8</v>
      </c>
      <c r="W320" s="20" t="str">
        <f t="shared" si="48"/>
        <v>A</v>
      </c>
      <c r="X320" s="20" t="str">
        <f t="shared" si="49"/>
        <v>M4</v>
      </c>
      <c r="Y320" s="20" t="str">
        <f t="shared" si="50"/>
        <v>M2</v>
      </c>
      <c r="Z320" s="20" t="str">
        <f t="shared" si="51"/>
        <v>M3</v>
      </c>
      <c r="AA320" s="20" t="str">
        <f t="shared" si="52"/>
        <v>K</v>
      </c>
    </row>
    <row r="321" spans="10:27" ht="16.5">
      <c r="J321" s="29">
        <v>317</v>
      </c>
      <c r="K321" s="19" t="s">
        <v>42</v>
      </c>
      <c r="L321" s="19" t="s">
        <v>44</v>
      </c>
      <c r="M321" s="19" t="s">
        <v>141</v>
      </c>
      <c r="N321" s="19" t="s">
        <v>76</v>
      </c>
      <c r="O321" s="19" t="s">
        <v>32</v>
      </c>
      <c r="Q321" s="20">
        <f t="shared" si="43"/>
        <v>8</v>
      </c>
      <c r="R321" s="20">
        <f t="shared" si="44"/>
        <v>10</v>
      </c>
      <c r="S321" s="20">
        <f t="shared" si="45"/>
        <v>6</v>
      </c>
      <c r="T321" s="20">
        <f t="shared" si="46"/>
        <v>17</v>
      </c>
      <c r="U321" s="20">
        <f t="shared" si="47"/>
        <v>5</v>
      </c>
      <c r="W321" s="20" t="str">
        <f t="shared" si="48"/>
        <v>K</v>
      </c>
      <c r="X321" s="20" t="str">
        <f t="shared" si="49"/>
        <v>J</v>
      </c>
      <c r="Y321" s="20" t="str">
        <f t="shared" si="50"/>
        <v>M4</v>
      </c>
      <c r="Z321" s="20" t="str">
        <f t="shared" si="51"/>
        <v>QG</v>
      </c>
      <c r="AA321" s="20" t="str">
        <f t="shared" si="52"/>
        <v>M3</v>
      </c>
    </row>
    <row r="322" spans="10:27" ht="16.5">
      <c r="J322" s="29">
        <v>318</v>
      </c>
      <c r="K322" s="19" t="s">
        <v>36</v>
      </c>
      <c r="L322" s="19" t="s">
        <v>36</v>
      </c>
      <c r="M322" s="19" t="s">
        <v>78</v>
      </c>
      <c r="N322" s="19" t="s">
        <v>72</v>
      </c>
      <c r="O322" s="19" t="s">
        <v>41</v>
      </c>
      <c r="Q322" s="20">
        <f t="shared" si="43"/>
        <v>4</v>
      </c>
      <c r="R322" s="20">
        <f t="shared" si="44"/>
        <v>4</v>
      </c>
      <c r="S322" s="20">
        <f t="shared" si="45"/>
        <v>18</v>
      </c>
      <c r="T322" s="20">
        <f t="shared" si="46"/>
        <v>15</v>
      </c>
      <c r="U322" s="20">
        <f t="shared" si="47"/>
        <v>7</v>
      </c>
      <c r="W322" s="20" t="str">
        <f t="shared" si="48"/>
        <v>M2</v>
      </c>
      <c r="X322" s="20" t="str">
        <f t="shared" si="49"/>
        <v>M2</v>
      </c>
      <c r="Y322" s="20" t="str">
        <f t="shared" si="50"/>
        <v>JG</v>
      </c>
      <c r="Z322" s="20" t="str">
        <f t="shared" si="51"/>
        <v>AG</v>
      </c>
      <c r="AA322" s="20" t="str">
        <f t="shared" si="52"/>
        <v>A</v>
      </c>
    </row>
    <row r="323" spans="10:27" ht="16.5">
      <c r="J323" s="29">
        <v>319</v>
      </c>
      <c r="K323" s="19" t="s">
        <v>32</v>
      </c>
      <c r="L323" s="19" t="s">
        <v>33</v>
      </c>
      <c r="M323" s="19" t="s">
        <v>138</v>
      </c>
      <c r="N323" s="19" t="s">
        <v>43</v>
      </c>
      <c r="O323" s="19" t="s">
        <v>42</v>
      </c>
      <c r="Q323" s="20">
        <f t="shared" si="43"/>
        <v>5</v>
      </c>
      <c r="R323" s="20">
        <f t="shared" si="44"/>
        <v>6</v>
      </c>
      <c r="S323" s="20">
        <f t="shared" si="45"/>
        <v>8</v>
      </c>
      <c r="T323" s="20">
        <f t="shared" si="46"/>
        <v>9</v>
      </c>
      <c r="U323" s="20">
        <f t="shared" si="47"/>
        <v>8</v>
      </c>
      <c r="W323" s="20" t="str">
        <f t="shared" si="48"/>
        <v>M3</v>
      </c>
      <c r="X323" s="20" t="str">
        <f t="shared" si="49"/>
        <v>M4</v>
      </c>
      <c r="Y323" s="20" t="str">
        <f t="shared" si="50"/>
        <v>K</v>
      </c>
      <c r="Z323" s="20" t="str">
        <f t="shared" si="51"/>
        <v>Q</v>
      </c>
      <c r="AA323" s="20" t="str">
        <f t="shared" si="52"/>
        <v>K</v>
      </c>
    </row>
    <row r="324" spans="10:27" ht="16.5">
      <c r="J324" s="16">
        <v>320</v>
      </c>
      <c r="K324" s="19" t="s">
        <v>36</v>
      </c>
      <c r="L324" s="19" t="s">
        <v>42</v>
      </c>
      <c r="M324" s="19" t="s">
        <v>78</v>
      </c>
      <c r="N324" s="19" t="s">
        <v>77</v>
      </c>
      <c r="O324" s="19" t="s">
        <v>43</v>
      </c>
      <c r="Q324" s="20">
        <f t="shared" si="43"/>
        <v>4</v>
      </c>
      <c r="R324" s="20">
        <f t="shared" si="44"/>
        <v>8</v>
      </c>
      <c r="S324" s="20">
        <f t="shared" si="45"/>
        <v>18</v>
      </c>
      <c r="T324" s="20">
        <f t="shared" si="46"/>
        <v>18</v>
      </c>
      <c r="U324" s="20">
        <f t="shared" si="47"/>
        <v>9</v>
      </c>
      <c r="W324" s="20" t="str">
        <f t="shared" si="48"/>
        <v>M2</v>
      </c>
      <c r="X324" s="20" t="str">
        <f t="shared" si="49"/>
        <v>K</v>
      </c>
      <c r="Y324" s="20" t="str">
        <f t="shared" si="50"/>
        <v>JG</v>
      </c>
      <c r="Z324" s="20" t="str">
        <f t="shared" si="51"/>
        <v>JG</v>
      </c>
      <c r="AA324" s="20" t="str">
        <f t="shared" si="52"/>
        <v>Q</v>
      </c>
    </row>
    <row r="325" spans="10:27" ht="16.5">
      <c r="J325" s="16">
        <v>321</v>
      </c>
      <c r="K325" s="19" t="s">
        <v>32</v>
      </c>
      <c r="L325" s="19" t="s">
        <v>34</v>
      </c>
      <c r="M325" s="19" t="s">
        <v>41</v>
      </c>
      <c r="N325" s="19" t="s">
        <v>42</v>
      </c>
      <c r="O325" s="19" t="s">
        <v>36</v>
      </c>
      <c r="Q325" s="20">
        <f t="shared" ref="Q325:Q388" si="53">IF(K325="","",VLOOKUP(K325,$A:$H,8,FALSE))</f>
        <v>5</v>
      </c>
      <c r="R325" s="20">
        <f t="shared" ref="R325:R388" si="54">IF(L325="","",VLOOKUP(L325,$A:$H,8,FALSE))</f>
        <v>2</v>
      </c>
      <c r="S325" s="20">
        <f t="shared" ref="S325:S388" si="55">IF(M325="","",VLOOKUP(M325,$A:$H,8,FALSE))</f>
        <v>7</v>
      </c>
      <c r="T325" s="20">
        <f t="shared" ref="T325:T388" si="56">IF(N325="","",VLOOKUP(N325,$A:$H,8,FALSE))</f>
        <v>8</v>
      </c>
      <c r="U325" s="20">
        <f t="shared" ref="U325:U388" si="57">IF(O325="","",VLOOKUP(O325,$A:$H,8,FALSE))</f>
        <v>4</v>
      </c>
      <c r="W325" s="20" t="str">
        <f t="shared" ref="W325:W388" si="58">IF(K325="","",VLOOKUP(K325,$A:$H,2,FALSE))</f>
        <v>M3</v>
      </c>
      <c r="X325" s="20" t="str">
        <f t="shared" ref="X325:X388" si="59">IF(L325="","",VLOOKUP(L325,$A:$H,2,FALSE))</f>
        <v>Scatter</v>
      </c>
      <c r="Y325" s="20" t="str">
        <f t="shared" ref="Y325:Y388" si="60">IF(M325="","",VLOOKUP(M325,$A:$H,2,FALSE))</f>
        <v>A</v>
      </c>
      <c r="Z325" s="20" t="str">
        <f t="shared" ref="Z325:Z388" si="61">IF(N325="","",VLOOKUP(N325,$A:$H,2,FALSE))</f>
        <v>K</v>
      </c>
      <c r="AA325" s="20" t="str">
        <f t="shared" ref="AA325:AA388" si="62">IF(O325="","",VLOOKUP(O325,$A:$H,2,FALSE))</f>
        <v>M2</v>
      </c>
    </row>
    <row r="326" spans="10:27" ht="16.5">
      <c r="J326" s="29">
        <v>322</v>
      </c>
      <c r="K326" s="19" t="s">
        <v>42</v>
      </c>
      <c r="L326" s="19" t="s">
        <v>33</v>
      </c>
      <c r="M326" s="19" t="s">
        <v>75</v>
      </c>
      <c r="N326" s="19" t="s">
        <v>44</v>
      </c>
      <c r="O326" s="19" t="s">
        <v>33</v>
      </c>
      <c r="Q326" s="20">
        <f t="shared" si="53"/>
        <v>8</v>
      </c>
      <c r="R326" s="20">
        <f t="shared" si="54"/>
        <v>6</v>
      </c>
      <c r="S326" s="20">
        <f t="shared" si="55"/>
        <v>17</v>
      </c>
      <c r="T326" s="20">
        <f t="shared" si="56"/>
        <v>10</v>
      </c>
      <c r="U326" s="20">
        <f t="shared" si="57"/>
        <v>6</v>
      </c>
      <c r="W326" s="20" t="str">
        <f t="shared" si="58"/>
        <v>K</v>
      </c>
      <c r="X326" s="20" t="str">
        <f t="shared" si="59"/>
        <v>M4</v>
      </c>
      <c r="Y326" s="20" t="str">
        <f t="shared" si="60"/>
        <v>QG</v>
      </c>
      <c r="Z326" s="20" t="str">
        <f t="shared" si="61"/>
        <v>J</v>
      </c>
      <c r="AA326" s="20" t="str">
        <f t="shared" si="62"/>
        <v>M4</v>
      </c>
    </row>
    <row r="327" spans="10:27" ht="16.5">
      <c r="J327" s="29">
        <v>323</v>
      </c>
      <c r="K327" s="19" t="s">
        <v>41</v>
      </c>
      <c r="L327" s="19" t="s">
        <v>72</v>
      </c>
      <c r="M327" s="19" t="s">
        <v>138</v>
      </c>
      <c r="N327" s="19" t="s">
        <v>74</v>
      </c>
      <c r="O327" s="19" t="s">
        <v>42</v>
      </c>
      <c r="Q327" s="20">
        <f t="shared" si="53"/>
        <v>7</v>
      </c>
      <c r="R327" s="20">
        <f t="shared" si="54"/>
        <v>15</v>
      </c>
      <c r="S327" s="20">
        <f t="shared" si="55"/>
        <v>8</v>
      </c>
      <c r="T327" s="20">
        <f t="shared" si="56"/>
        <v>16</v>
      </c>
      <c r="U327" s="20">
        <f t="shared" si="57"/>
        <v>8</v>
      </c>
      <c r="W327" s="20" t="str">
        <f t="shared" si="58"/>
        <v>A</v>
      </c>
      <c r="X327" s="20" t="str">
        <f t="shared" si="59"/>
        <v>AG</v>
      </c>
      <c r="Y327" s="20" t="str">
        <f t="shared" si="60"/>
        <v>K</v>
      </c>
      <c r="Z327" s="20" t="str">
        <f t="shared" si="61"/>
        <v>KG</v>
      </c>
      <c r="AA327" s="20" t="str">
        <f t="shared" si="62"/>
        <v>K</v>
      </c>
    </row>
    <row r="328" spans="10:27" ht="16.5">
      <c r="J328" s="29">
        <v>324</v>
      </c>
      <c r="K328" s="19" t="s">
        <v>32</v>
      </c>
      <c r="L328" s="19" t="s">
        <v>41</v>
      </c>
      <c r="M328" s="19" t="s">
        <v>35</v>
      </c>
      <c r="N328" s="19" t="s">
        <v>36</v>
      </c>
      <c r="O328" s="19" t="s">
        <v>32</v>
      </c>
      <c r="Q328" s="20">
        <f t="shared" si="53"/>
        <v>5</v>
      </c>
      <c r="R328" s="20">
        <f t="shared" si="54"/>
        <v>7</v>
      </c>
      <c r="S328" s="20">
        <f t="shared" si="55"/>
        <v>3</v>
      </c>
      <c r="T328" s="20">
        <f t="shared" si="56"/>
        <v>4</v>
      </c>
      <c r="U328" s="20">
        <f t="shared" si="57"/>
        <v>5</v>
      </c>
      <c r="W328" s="20" t="str">
        <f t="shared" si="58"/>
        <v>M3</v>
      </c>
      <c r="X328" s="20" t="str">
        <f t="shared" si="59"/>
        <v>A</v>
      </c>
      <c r="Y328" s="20" t="str">
        <f t="shared" si="60"/>
        <v>M1</v>
      </c>
      <c r="Z328" s="20" t="str">
        <f t="shared" si="61"/>
        <v>M2</v>
      </c>
      <c r="AA328" s="20" t="str">
        <f t="shared" si="62"/>
        <v>M3</v>
      </c>
    </row>
    <row r="329" spans="10:27" ht="16.5">
      <c r="J329" s="16">
        <v>325</v>
      </c>
      <c r="K329" s="19" t="s">
        <v>33</v>
      </c>
      <c r="L329" s="19" t="s">
        <v>36</v>
      </c>
      <c r="M329" s="19" t="s">
        <v>32</v>
      </c>
      <c r="N329" s="19" t="s">
        <v>36</v>
      </c>
      <c r="O329" s="19" t="s">
        <v>44</v>
      </c>
      <c r="Q329" s="20">
        <f t="shared" si="53"/>
        <v>6</v>
      </c>
      <c r="R329" s="20">
        <f t="shared" si="54"/>
        <v>4</v>
      </c>
      <c r="S329" s="20">
        <f t="shared" si="55"/>
        <v>5</v>
      </c>
      <c r="T329" s="20">
        <f t="shared" si="56"/>
        <v>4</v>
      </c>
      <c r="U329" s="20">
        <f t="shared" si="57"/>
        <v>10</v>
      </c>
      <c r="W329" s="20" t="str">
        <f t="shared" si="58"/>
        <v>M4</v>
      </c>
      <c r="X329" s="20" t="str">
        <f t="shared" si="59"/>
        <v>M2</v>
      </c>
      <c r="Y329" s="20" t="str">
        <f t="shared" si="60"/>
        <v>M3</v>
      </c>
      <c r="Z329" s="20" t="str">
        <f t="shared" si="61"/>
        <v>M2</v>
      </c>
      <c r="AA329" s="20" t="str">
        <f t="shared" si="62"/>
        <v>J</v>
      </c>
    </row>
    <row r="330" spans="10:27" ht="16.5">
      <c r="J330" s="16">
        <v>326</v>
      </c>
      <c r="K330" s="19" t="s">
        <v>43</v>
      </c>
      <c r="L330" s="19" t="s">
        <v>70</v>
      </c>
      <c r="M330" s="19" t="s">
        <v>32</v>
      </c>
      <c r="N330" s="19" t="s">
        <v>41</v>
      </c>
      <c r="O330" s="19" t="s">
        <v>33</v>
      </c>
      <c r="Q330" s="20">
        <f t="shared" si="53"/>
        <v>9</v>
      </c>
      <c r="R330" s="20">
        <f t="shared" si="54"/>
        <v>14</v>
      </c>
      <c r="S330" s="20">
        <f t="shared" si="55"/>
        <v>5</v>
      </c>
      <c r="T330" s="20">
        <f t="shared" si="56"/>
        <v>7</v>
      </c>
      <c r="U330" s="20">
        <f t="shared" si="57"/>
        <v>6</v>
      </c>
      <c r="W330" s="20" t="str">
        <f t="shared" si="58"/>
        <v>Q</v>
      </c>
      <c r="X330" s="20" t="str">
        <f t="shared" si="59"/>
        <v>M4G</v>
      </c>
      <c r="Y330" s="20" t="str">
        <f t="shared" si="60"/>
        <v>M3</v>
      </c>
      <c r="Z330" s="20" t="str">
        <f t="shared" si="61"/>
        <v>A</v>
      </c>
      <c r="AA330" s="20" t="str">
        <f t="shared" si="62"/>
        <v>M4</v>
      </c>
    </row>
    <row r="331" spans="10:27" ht="16.5">
      <c r="J331" s="29">
        <v>327</v>
      </c>
      <c r="K331" s="19" t="s">
        <v>41</v>
      </c>
      <c r="L331" s="19" t="s">
        <v>212</v>
      </c>
      <c r="M331" s="19" t="s">
        <v>143</v>
      </c>
      <c r="N331" s="19" t="s">
        <v>32</v>
      </c>
      <c r="O331" s="19" t="s">
        <v>44</v>
      </c>
      <c r="Q331" s="20">
        <f t="shared" si="53"/>
        <v>7</v>
      </c>
      <c r="R331" s="20">
        <f t="shared" si="54"/>
        <v>3</v>
      </c>
      <c r="S331" s="20">
        <f t="shared" si="55"/>
        <v>4</v>
      </c>
      <c r="T331" s="20">
        <f t="shared" si="56"/>
        <v>5</v>
      </c>
      <c r="U331" s="20">
        <f t="shared" si="57"/>
        <v>10</v>
      </c>
      <c r="W331" s="20" t="str">
        <f t="shared" si="58"/>
        <v>A</v>
      </c>
      <c r="X331" s="20" t="str">
        <f t="shared" si="59"/>
        <v>M1</v>
      </c>
      <c r="Y331" s="20" t="str">
        <f t="shared" si="60"/>
        <v>M2</v>
      </c>
      <c r="Z331" s="20" t="str">
        <f t="shared" si="61"/>
        <v>M3</v>
      </c>
      <c r="AA331" s="20" t="str">
        <f t="shared" si="62"/>
        <v>J</v>
      </c>
    </row>
    <row r="332" spans="10:27" ht="16.5">
      <c r="J332" s="29">
        <v>328</v>
      </c>
      <c r="K332" s="19" t="s">
        <v>42</v>
      </c>
      <c r="L332" s="19" t="s">
        <v>36</v>
      </c>
      <c r="M332" s="19" t="s">
        <v>43</v>
      </c>
      <c r="N332" s="19" t="s">
        <v>32</v>
      </c>
      <c r="O332" s="19" t="s">
        <v>42</v>
      </c>
      <c r="Q332" s="20">
        <f t="shared" si="53"/>
        <v>8</v>
      </c>
      <c r="R332" s="20">
        <f t="shared" si="54"/>
        <v>4</v>
      </c>
      <c r="S332" s="20">
        <f t="shared" si="55"/>
        <v>9</v>
      </c>
      <c r="T332" s="20">
        <f t="shared" si="56"/>
        <v>5</v>
      </c>
      <c r="U332" s="20">
        <f t="shared" si="57"/>
        <v>8</v>
      </c>
      <c r="W332" s="20" t="str">
        <f t="shared" si="58"/>
        <v>K</v>
      </c>
      <c r="X332" s="20" t="str">
        <f t="shared" si="59"/>
        <v>M2</v>
      </c>
      <c r="Y332" s="20" t="str">
        <f t="shared" si="60"/>
        <v>Q</v>
      </c>
      <c r="Z332" s="20" t="str">
        <f t="shared" si="61"/>
        <v>M3</v>
      </c>
      <c r="AA332" s="20" t="str">
        <f t="shared" si="62"/>
        <v>K</v>
      </c>
    </row>
    <row r="333" spans="10:27" ht="16.5">
      <c r="J333" s="29">
        <v>329</v>
      </c>
      <c r="K333" s="19" t="s">
        <v>35</v>
      </c>
      <c r="L333" s="19" t="s">
        <v>42</v>
      </c>
      <c r="M333" s="19" t="s">
        <v>140</v>
      </c>
      <c r="N333" s="19" t="s">
        <v>74</v>
      </c>
      <c r="O333" s="19" t="s">
        <v>44</v>
      </c>
      <c r="Q333" s="20">
        <f t="shared" si="53"/>
        <v>3</v>
      </c>
      <c r="R333" s="20">
        <f t="shared" si="54"/>
        <v>8</v>
      </c>
      <c r="S333" s="20">
        <f t="shared" si="55"/>
        <v>10</v>
      </c>
      <c r="T333" s="20">
        <f t="shared" si="56"/>
        <v>16</v>
      </c>
      <c r="U333" s="20">
        <f t="shared" si="57"/>
        <v>10</v>
      </c>
      <c r="W333" s="20" t="str">
        <f t="shared" si="58"/>
        <v>M1</v>
      </c>
      <c r="X333" s="20" t="str">
        <f t="shared" si="59"/>
        <v>K</v>
      </c>
      <c r="Y333" s="20" t="str">
        <f t="shared" si="60"/>
        <v>J</v>
      </c>
      <c r="Z333" s="20" t="str">
        <f t="shared" si="61"/>
        <v>KG</v>
      </c>
      <c r="AA333" s="20" t="str">
        <f t="shared" si="62"/>
        <v>J</v>
      </c>
    </row>
    <row r="334" spans="10:27" ht="16.5">
      <c r="J334" s="16">
        <v>330</v>
      </c>
      <c r="K334" s="19" t="s">
        <v>44</v>
      </c>
      <c r="L334" s="19" t="s">
        <v>33</v>
      </c>
      <c r="M334" s="19" t="s">
        <v>74</v>
      </c>
      <c r="N334" s="19" t="s">
        <v>35</v>
      </c>
      <c r="O334" s="19" t="s">
        <v>35</v>
      </c>
      <c r="Q334" s="20">
        <f t="shared" si="53"/>
        <v>10</v>
      </c>
      <c r="R334" s="20">
        <f t="shared" si="54"/>
        <v>6</v>
      </c>
      <c r="S334" s="20">
        <f t="shared" si="55"/>
        <v>16</v>
      </c>
      <c r="T334" s="20">
        <f t="shared" si="56"/>
        <v>3</v>
      </c>
      <c r="U334" s="20">
        <f t="shared" si="57"/>
        <v>3</v>
      </c>
      <c r="W334" s="20" t="str">
        <f t="shared" si="58"/>
        <v>J</v>
      </c>
      <c r="X334" s="20" t="str">
        <f t="shared" si="59"/>
        <v>M4</v>
      </c>
      <c r="Y334" s="20" t="str">
        <f t="shared" si="60"/>
        <v>KG</v>
      </c>
      <c r="Z334" s="20" t="str">
        <f t="shared" si="61"/>
        <v>M1</v>
      </c>
      <c r="AA334" s="20" t="str">
        <f t="shared" si="62"/>
        <v>M1</v>
      </c>
    </row>
    <row r="335" spans="10:27" ht="16.5">
      <c r="J335" s="16">
        <v>331</v>
      </c>
      <c r="K335" s="19" t="s">
        <v>32</v>
      </c>
      <c r="L335" s="19" t="s">
        <v>41</v>
      </c>
      <c r="M335" s="19" t="s">
        <v>32</v>
      </c>
      <c r="N335" s="19" t="s">
        <v>33</v>
      </c>
      <c r="O335" s="19" t="s">
        <v>36</v>
      </c>
      <c r="Q335" s="20">
        <f t="shared" si="53"/>
        <v>5</v>
      </c>
      <c r="R335" s="20">
        <f t="shared" si="54"/>
        <v>7</v>
      </c>
      <c r="S335" s="20">
        <f t="shared" si="55"/>
        <v>5</v>
      </c>
      <c r="T335" s="20">
        <f t="shared" si="56"/>
        <v>6</v>
      </c>
      <c r="U335" s="20">
        <f t="shared" si="57"/>
        <v>4</v>
      </c>
      <c r="W335" s="20" t="str">
        <f t="shared" si="58"/>
        <v>M3</v>
      </c>
      <c r="X335" s="20" t="str">
        <f t="shared" si="59"/>
        <v>A</v>
      </c>
      <c r="Y335" s="20" t="str">
        <f t="shared" si="60"/>
        <v>M3</v>
      </c>
      <c r="Z335" s="20" t="str">
        <f t="shared" si="61"/>
        <v>M4</v>
      </c>
      <c r="AA335" s="20" t="str">
        <f t="shared" si="62"/>
        <v>M2</v>
      </c>
    </row>
    <row r="336" spans="10:27" ht="16.5">
      <c r="J336" s="29">
        <v>332</v>
      </c>
      <c r="K336" s="19" t="s">
        <v>36</v>
      </c>
      <c r="L336" s="19" t="s">
        <v>33</v>
      </c>
      <c r="M336" s="19" t="s">
        <v>143</v>
      </c>
      <c r="N336" s="19" t="s">
        <v>43</v>
      </c>
      <c r="O336" s="19" t="s">
        <v>32</v>
      </c>
      <c r="Q336" s="20">
        <f t="shared" si="53"/>
        <v>4</v>
      </c>
      <c r="R336" s="20">
        <f t="shared" si="54"/>
        <v>6</v>
      </c>
      <c r="S336" s="20">
        <f t="shared" si="55"/>
        <v>4</v>
      </c>
      <c r="T336" s="20">
        <f t="shared" si="56"/>
        <v>9</v>
      </c>
      <c r="U336" s="20">
        <f t="shared" si="57"/>
        <v>5</v>
      </c>
      <c r="W336" s="20" t="str">
        <f t="shared" si="58"/>
        <v>M2</v>
      </c>
      <c r="X336" s="20" t="str">
        <f t="shared" si="59"/>
        <v>M4</v>
      </c>
      <c r="Y336" s="20" t="str">
        <f t="shared" si="60"/>
        <v>M2</v>
      </c>
      <c r="Z336" s="20" t="str">
        <f t="shared" si="61"/>
        <v>Q</v>
      </c>
      <c r="AA336" s="20" t="str">
        <f t="shared" si="62"/>
        <v>M3</v>
      </c>
    </row>
    <row r="337" spans="10:27" ht="16.5">
      <c r="J337" s="29">
        <v>333</v>
      </c>
      <c r="K337" s="19" t="s">
        <v>138</v>
      </c>
      <c r="L337" s="19" t="s">
        <v>34</v>
      </c>
      <c r="M337" s="19" t="s">
        <v>141</v>
      </c>
      <c r="N337" s="19" t="s">
        <v>41</v>
      </c>
      <c r="O337" s="19" t="s">
        <v>43</v>
      </c>
      <c r="Q337" s="20">
        <f t="shared" si="53"/>
        <v>8</v>
      </c>
      <c r="R337" s="20">
        <f t="shared" si="54"/>
        <v>2</v>
      </c>
      <c r="S337" s="20">
        <f t="shared" si="55"/>
        <v>6</v>
      </c>
      <c r="T337" s="20">
        <f t="shared" si="56"/>
        <v>7</v>
      </c>
      <c r="U337" s="20">
        <f t="shared" si="57"/>
        <v>9</v>
      </c>
      <c r="W337" s="20" t="str">
        <f t="shared" si="58"/>
        <v>K</v>
      </c>
      <c r="X337" s="20" t="str">
        <f t="shared" si="59"/>
        <v>Scatter</v>
      </c>
      <c r="Y337" s="20" t="str">
        <f t="shared" si="60"/>
        <v>M4</v>
      </c>
      <c r="Z337" s="20" t="str">
        <f t="shared" si="61"/>
        <v>A</v>
      </c>
      <c r="AA337" s="20" t="str">
        <f t="shared" si="62"/>
        <v>Q</v>
      </c>
    </row>
    <row r="338" spans="10:27" ht="16.5">
      <c r="J338" s="29">
        <v>334</v>
      </c>
      <c r="K338" s="19" t="s">
        <v>140</v>
      </c>
      <c r="L338" s="19" t="s">
        <v>36</v>
      </c>
      <c r="M338" s="19" t="s">
        <v>43</v>
      </c>
      <c r="N338" s="19" t="s">
        <v>43</v>
      </c>
      <c r="O338" s="19" t="s">
        <v>36</v>
      </c>
      <c r="Q338" s="20">
        <f t="shared" si="53"/>
        <v>10</v>
      </c>
      <c r="R338" s="20">
        <f t="shared" si="54"/>
        <v>4</v>
      </c>
      <c r="S338" s="20">
        <f t="shared" si="55"/>
        <v>9</v>
      </c>
      <c r="T338" s="20">
        <f t="shared" si="56"/>
        <v>9</v>
      </c>
      <c r="U338" s="20">
        <f t="shared" si="57"/>
        <v>4</v>
      </c>
      <c r="W338" s="20" t="str">
        <f t="shared" si="58"/>
        <v>J</v>
      </c>
      <c r="X338" s="20" t="str">
        <f t="shared" si="59"/>
        <v>M2</v>
      </c>
      <c r="Y338" s="20" t="str">
        <f t="shared" si="60"/>
        <v>Q</v>
      </c>
      <c r="Z338" s="20" t="str">
        <f t="shared" si="61"/>
        <v>Q</v>
      </c>
      <c r="AA338" s="20" t="str">
        <f t="shared" si="62"/>
        <v>M2</v>
      </c>
    </row>
    <row r="339" spans="10:27" ht="16.5">
      <c r="J339" s="16">
        <v>335</v>
      </c>
      <c r="K339" s="19" t="s">
        <v>41</v>
      </c>
      <c r="L339" s="19" t="s">
        <v>74</v>
      </c>
      <c r="M339" s="19" t="s">
        <v>32</v>
      </c>
      <c r="N339" s="19" t="s">
        <v>32</v>
      </c>
      <c r="O339" s="19" t="s">
        <v>44</v>
      </c>
      <c r="Q339" s="20">
        <f t="shared" si="53"/>
        <v>7</v>
      </c>
      <c r="R339" s="20">
        <f t="shared" si="54"/>
        <v>16</v>
      </c>
      <c r="S339" s="20">
        <f t="shared" si="55"/>
        <v>5</v>
      </c>
      <c r="T339" s="20">
        <f t="shared" si="56"/>
        <v>5</v>
      </c>
      <c r="U339" s="20">
        <f t="shared" si="57"/>
        <v>10</v>
      </c>
      <c r="W339" s="20" t="str">
        <f t="shared" si="58"/>
        <v>A</v>
      </c>
      <c r="X339" s="20" t="str">
        <f t="shared" si="59"/>
        <v>KG</v>
      </c>
      <c r="Y339" s="20" t="str">
        <f t="shared" si="60"/>
        <v>M3</v>
      </c>
      <c r="Z339" s="20" t="str">
        <f t="shared" si="61"/>
        <v>M3</v>
      </c>
      <c r="AA339" s="20" t="str">
        <f t="shared" si="62"/>
        <v>J</v>
      </c>
    </row>
    <row r="340" spans="10:27" ht="16.5">
      <c r="J340" s="16">
        <v>336</v>
      </c>
      <c r="K340" s="19" t="s">
        <v>43</v>
      </c>
      <c r="L340" s="19" t="s">
        <v>42</v>
      </c>
      <c r="M340" s="19" t="s">
        <v>141</v>
      </c>
      <c r="N340" s="19" t="s">
        <v>70</v>
      </c>
      <c r="O340" s="19" t="s">
        <v>43</v>
      </c>
      <c r="Q340" s="20">
        <f t="shared" si="53"/>
        <v>9</v>
      </c>
      <c r="R340" s="20">
        <f t="shared" si="54"/>
        <v>8</v>
      </c>
      <c r="S340" s="20">
        <f t="shared" si="55"/>
        <v>6</v>
      </c>
      <c r="T340" s="20">
        <f t="shared" si="56"/>
        <v>14</v>
      </c>
      <c r="U340" s="20">
        <f t="shared" si="57"/>
        <v>9</v>
      </c>
      <c r="W340" s="20" t="str">
        <f t="shared" si="58"/>
        <v>Q</v>
      </c>
      <c r="X340" s="20" t="str">
        <f t="shared" si="59"/>
        <v>K</v>
      </c>
      <c r="Y340" s="20" t="str">
        <f t="shared" si="60"/>
        <v>M4</v>
      </c>
      <c r="Z340" s="20" t="str">
        <f t="shared" si="61"/>
        <v>M4G</v>
      </c>
      <c r="AA340" s="20" t="str">
        <f t="shared" si="62"/>
        <v>Q</v>
      </c>
    </row>
    <row r="341" spans="10:27" ht="16.5">
      <c r="J341" s="29">
        <v>337</v>
      </c>
      <c r="K341" s="19" t="s">
        <v>43</v>
      </c>
      <c r="L341" s="19" t="s">
        <v>142</v>
      </c>
      <c r="M341" s="19" t="s">
        <v>35</v>
      </c>
      <c r="N341" s="19" t="s">
        <v>138</v>
      </c>
      <c r="O341" s="19" t="s">
        <v>41</v>
      </c>
      <c r="Q341" s="20">
        <f t="shared" si="53"/>
        <v>9</v>
      </c>
      <c r="R341" s="20">
        <f t="shared" si="54"/>
        <v>5</v>
      </c>
      <c r="S341" s="20">
        <f t="shared" si="55"/>
        <v>3</v>
      </c>
      <c r="T341" s="20">
        <f t="shared" si="56"/>
        <v>8</v>
      </c>
      <c r="U341" s="20">
        <f t="shared" si="57"/>
        <v>7</v>
      </c>
      <c r="W341" s="20" t="str">
        <f t="shared" si="58"/>
        <v>Q</v>
      </c>
      <c r="X341" s="20" t="str">
        <f t="shared" si="59"/>
        <v>M3</v>
      </c>
      <c r="Y341" s="20" t="str">
        <f t="shared" si="60"/>
        <v>M1</v>
      </c>
      <c r="Z341" s="20" t="str">
        <f t="shared" si="61"/>
        <v>K</v>
      </c>
      <c r="AA341" s="20" t="str">
        <f t="shared" si="62"/>
        <v>A</v>
      </c>
    </row>
    <row r="342" spans="10:27" ht="16.5">
      <c r="J342" s="29">
        <v>338</v>
      </c>
      <c r="K342" s="19" t="s">
        <v>36</v>
      </c>
      <c r="L342" s="19" t="s">
        <v>212</v>
      </c>
      <c r="M342" s="19" t="s">
        <v>43</v>
      </c>
      <c r="N342" s="19" t="s">
        <v>33</v>
      </c>
      <c r="O342" s="19" t="s">
        <v>32</v>
      </c>
      <c r="Q342" s="20">
        <f t="shared" si="53"/>
        <v>4</v>
      </c>
      <c r="R342" s="20">
        <f t="shared" si="54"/>
        <v>3</v>
      </c>
      <c r="S342" s="20">
        <f t="shared" si="55"/>
        <v>9</v>
      </c>
      <c r="T342" s="20">
        <f t="shared" si="56"/>
        <v>6</v>
      </c>
      <c r="U342" s="20">
        <f t="shared" si="57"/>
        <v>5</v>
      </c>
      <c r="W342" s="20" t="str">
        <f t="shared" si="58"/>
        <v>M2</v>
      </c>
      <c r="X342" s="20" t="str">
        <f t="shared" si="59"/>
        <v>M1</v>
      </c>
      <c r="Y342" s="20" t="str">
        <f t="shared" si="60"/>
        <v>Q</v>
      </c>
      <c r="Z342" s="20" t="str">
        <f t="shared" si="61"/>
        <v>M4</v>
      </c>
      <c r="AA342" s="20" t="str">
        <f t="shared" si="62"/>
        <v>M3</v>
      </c>
    </row>
    <row r="343" spans="10:27" ht="16.5">
      <c r="J343" s="29">
        <v>339</v>
      </c>
      <c r="K343" s="19" t="s">
        <v>36</v>
      </c>
      <c r="L343" s="19" t="s">
        <v>36</v>
      </c>
      <c r="M343" s="19" t="s">
        <v>76</v>
      </c>
      <c r="N343" s="19" t="s">
        <v>42</v>
      </c>
      <c r="O343" s="19" t="s">
        <v>41</v>
      </c>
      <c r="Q343" s="20">
        <f t="shared" si="53"/>
        <v>4</v>
      </c>
      <c r="R343" s="20">
        <f t="shared" si="54"/>
        <v>4</v>
      </c>
      <c r="S343" s="20">
        <f t="shared" si="55"/>
        <v>17</v>
      </c>
      <c r="T343" s="20">
        <f t="shared" si="56"/>
        <v>8</v>
      </c>
      <c r="U343" s="20">
        <f t="shared" si="57"/>
        <v>7</v>
      </c>
      <c r="W343" s="20" t="str">
        <f t="shared" si="58"/>
        <v>M2</v>
      </c>
      <c r="X343" s="20" t="str">
        <f t="shared" si="59"/>
        <v>M2</v>
      </c>
      <c r="Y343" s="20" t="str">
        <f t="shared" si="60"/>
        <v>QG</v>
      </c>
      <c r="Z343" s="20" t="str">
        <f t="shared" si="61"/>
        <v>K</v>
      </c>
      <c r="AA343" s="20" t="str">
        <f t="shared" si="62"/>
        <v>A</v>
      </c>
    </row>
    <row r="344" spans="10:27" ht="16.5">
      <c r="J344" s="16">
        <v>340</v>
      </c>
      <c r="K344" s="19" t="s">
        <v>43</v>
      </c>
      <c r="L344" s="19" t="s">
        <v>36</v>
      </c>
      <c r="M344" s="19" t="s">
        <v>143</v>
      </c>
      <c r="N344" s="19" t="s">
        <v>141</v>
      </c>
      <c r="O344" s="19" t="s">
        <v>32</v>
      </c>
      <c r="Q344" s="20">
        <f t="shared" si="53"/>
        <v>9</v>
      </c>
      <c r="R344" s="20">
        <f t="shared" si="54"/>
        <v>4</v>
      </c>
      <c r="S344" s="20">
        <f t="shared" si="55"/>
        <v>4</v>
      </c>
      <c r="T344" s="20">
        <f t="shared" si="56"/>
        <v>6</v>
      </c>
      <c r="U344" s="20">
        <f t="shared" si="57"/>
        <v>5</v>
      </c>
      <c r="W344" s="20" t="str">
        <f t="shared" si="58"/>
        <v>Q</v>
      </c>
      <c r="X344" s="20" t="str">
        <f t="shared" si="59"/>
        <v>M2</v>
      </c>
      <c r="Y344" s="20" t="str">
        <f t="shared" si="60"/>
        <v>M2</v>
      </c>
      <c r="Z344" s="20" t="str">
        <f t="shared" si="61"/>
        <v>M4</v>
      </c>
      <c r="AA344" s="20" t="str">
        <f t="shared" si="62"/>
        <v>M3</v>
      </c>
    </row>
    <row r="345" spans="10:27" ht="16.5">
      <c r="J345" s="16">
        <v>341</v>
      </c>
      <c r="K345" s="19" t="s">
        <v>41</v>
      </c>
      <c r="L345" s="19" t="s">
        <v>71</v>
      </c>
      <c r="M345" s="19" t="s">
        <v>138</v>
      </c>
      <c r="N345" s="19" t="s">
        <v>43</v>
      </c>
      <c r="O345" s="19" t="s">
        <v>43</v>
      </c>
      <c r="Q345" s="20">
        <f t="shared" si="53"/>
        <v>7</v>
      </c>
      <c r="R345" s="20">
        <f t="shared" si="54"/>
        <v>15</v>
      </c>
      <c r="S345" s="20">
        <f t="shared" si="55"/>
        <v>8</v>
      </c>
      <c r="T345" s="20">
        <f t="shared" si="56"/>
        <v>9</v>
      </c>
      <c r="U345" s="20">
        <f t="shared" si="57"/>
        <v>9</v>
      </c>
      <c r="W345" s="20" t="str">
        <f t="shared" si="58"/>
        <v>A</v>
      </c>
      <c r="X345" s="20" t="str">
        <f t="shared" si="59"/>
        <v>AG</v>
      </c>
      <c r="Y345" s="20" t="str">
        <f t="shared" si="60"/>
        <v>K</v>
      </c>
      <c r="Z345" s="20" t="str">
        <f t="shared" si="61"/>
        <v>Q</v>
      </c>
      <c r="AA345" s="20" t="str">
        <f t="shared" si="62"/>
        <v>Q</v>
      </c>
    </row>
    <row r="346" spans="10:27" ht="16.5">
      <c r="J346" s="29">
        <v>342</v>
      </c>
      <c r="K346" s="19" t="s">
        <v>43</v>
      </c>
      <c r="L346" s="19" t="s">
        <v>44</v>
      </c>
      <c r="M346" s="19" t="s">
        <v>43</v>
      </c>
      <c r="N346" s="19" t="s">
        <v>74</v>
      </c>
      <c r="O346" s="19" t="s">
        <v>41</v>
      </c>
      <c r="Q346" s="20">
        <f t="shared" si="53"/>
        <v>9</v>
      </c>
      <c r="R346" s="20">
        <f t="shared" si="54"/>
        <v>10</v>
      </c>
      <c r="S346" s="20">
        <f t="shared" si="55"/>
        <v>9</v>
      </c>
      <c r="T346" s="20">
        <f t="shared" si="56"/>
        <v>16</v>
      </c>
      <c r="U346" s="20">
        <f t="shared" si="57"/>
        <v>7</v>
      </c>
      <c r="W346" s="20" t="str">
        <f t="shared" si="58"/>
        <v>Q</v>
      </c>
      <c r="X346" s="20" t="str">
        <f t="shared" si="59"/>
        <v>J</v>
      </c>
      <c r="Y346" s="20" t="str">
        <f t="shared" si="60"/>
        <v>Q</v>
      </c>
      <c r="Z346" s="20" t="str">
        <f t="shared" si="61"/>
        <v>KG</v>
      </c>
      <c r="AA346" s="20" t="str">
        <f t="shared" si="62"/>
        <v>A</v>
      </c>
    </row>
    <row r="347" spans="10:27" ht="16.5">
      <c r="J347" s="29">
        <v>343</v>
      </c>
      <c r="K347" s="19" t="s">
        <v>41</v>
      </c>
      <c r="L347" s="19" t="s">
        <v>71</v>
      </c>
      <c r="M347" s="19" t="s">
        <v>74</v>
      </c>
      <c r="N347" s="19" t="s">
        <v>36</v>
      </c>
      <c r="O347" s="19" t="s">
        <v>41</v>
      </c>
      <c r="Q347" s="20">
        <f t="shared" si="53"/>
        <v>7</v>
      </c>
      <c r="R347" s="20">
        <f t="shared" si="54"/>
        <v>15</v>
      </c>
      <c r="S347" s="20">
        <f t="shared" si="55"/>
        <v>16</v>
      </c>
      <c r="T347" s="20">
        <f t="shared" si="56"/>
        <v>4</v>
      </c>
      <c r="U347" s="20">
        <f t="shared" si="57"/>
        <v>7</v>
      </c>
      <c r="W347" s="20" t="str">
        <f t="shared" si="58"/>
        <v>A</v>
      </c>
      <c r="X347" s="20" t="str">
        <f t="shared" si="59"/>
        <v>AG</v>
      </c>
      <c r="Y347" s="20" t="str">
        <f t="shared" si="60"/>
        <v>KG</v>
      </c>
      <c r="Z347" s="20" t="str">
        <f t="shared" si="61"/>
        <v>M2</v>
      </c>
      <c r="AA347" s="20" t="str">
        <f t="shared" si="62"/>
        <v>A</v>
      </c>
    </row>
    <row r="348" spans="10:27" ht="16.5">
      <c r="J348" s="29">
        <v>344</v>
      </c>
      <c r="K348" s="19" t="s">
        <v>33</v>
      </c>
      <c r="L348" s="19" t="s">
        <v>44</v>
      </c>
      <c r="M348" s="19" t="s">
        <v>141</v>
      </c>
      <c r="N348" s="19" t="s">
        <v>43</v>
      </c>
      <c r="O348" s="19" t="s">
        <v>36</v>
      </c>
      <c r="Q348" s="20">
        <f t="shared" si="53"/>
        <v>6</v>
      </c>
      <c r="R348" s="20">
        <f t="shared" si="54"/>
        <v>10</v>
      </c>
      <c r="S348" s="20">
        <f t="shared" si="55"/>
        <v>6</v>
      </c>
      <c r="T348" s="20">
        <f t="shared" si="56"/>
        <v>9</v>
      </c>
      <c r="U348" s="20">
        <f t="shared" si="57"/>
        <v>4</v>
      </c>
      <c r="W348" s="20" t="str">
        <f t="shared" si="58"/>
        <v>M4</v>
      </c>
      <c r="X348" s="20" t="str">
        <f t="shared" si="59"/>
        <v>J</v>
      </c>
      <c r="Y348" s="20" t="str">
        <f t="shared" si="60"/>
        <v>M4</v>
      </c>
      <c r="Z348" s="20" t="str">
        <f t="shared" si="61"/>
        <v>Q</v>
      </c>
      <c r="AA348" s="20" t="str">
        <f t="shared" si="62"/>
        <v>M2</v>
      </c>
    </row>
    <row r="349" spans="10:27" ht="16.5">
      <c r="J349" s="16">
        <v>345</v>
      </c>
      <c r="K349" s="19" t="s">
        <v>43</v>
      </c>
      <c r="L349" s="19" t="s">
        <v>36</v>
      </c>
      <c r="M349" s="19" t="s">
        <v>43</v>
      </c>
      <c r="N349" s="19" t="s">
        <v>36</v>
      </c>
      <c r="O349" s="19" t="s">
        <v>32</v>
      </c>
      <c r="Q349" s="20">
        <f t="shared" si="53"/>
        <v>9</v>
      </c>
      <c r="R349" s="20">
        <f t="shared" si="54"/>
        <v>4</v>
      </c>
      <c r="S349" s="20">
        <f t="shared" si="55"/>
        <v>9</v>
      </c>
      <c r="T349" s="20">
        <f t="shared" si="56"/>
        <v>4</v>
      </c>
      <c r="U349" s="20">
        <f t="shared" si="57"/>
        <v>5</v>
      </c>
      <c r="W349" s="20" t="str">
        <f t="shared" si="58"/>
        <v>Q</v>
      </c>
      <c r="X349" s="20" t="str">
        <f t="shared" si="59"/>
        <v>M2</v>
      </c>
      <c r="Y349" s="20" t="str">
        <f t="shared" si="60"/>
        <v>Q</v>
      </c>
      <c r="Z349" s="20" t="str">
        <f t="shared" si="61"/>
        <v>M2</v>
      </c>
      <c r="AA349" s="20" t="str">
        <f t="shared" si="62"/>
        <v>M3</v>
      </c>
    </row>
    <row r="350" spans="10:27" ht="16.5">
      <c r="J350" s="16">
        <v>346</v>
      </c>
      <c r="K350" s="19" t="s">
        <v>33</v>
      </c>
      <c r="L350" s="19" t="s">
        <v>142</v>
      </c>
      <c r="M350" s="19" t="s">
        <v>43</v>
      </c>
      <c r="N350" s="19" t="s">
        <v>42</v>
      </c>
      <c r="O350" s="19" t="s">
        <v>35</v>
      </c>
      <c r="Q350" s="20">
        <f t="shared" si="53"/>
        <v>6</v>
      </c>
      <c r="R350" s="20">
        <f t="shared" si="54"/>
        <v>5</v>
      </c>
      <c r="S350" s="20">
        <f t="shared" si="55"/>
        <v>9</v>
      </c>
      <c r="T350" s="20">
        <f t="shared" si="56"/>
        <v>8</v>
      </c>
      <c r="U350" s="20">
        <f t="shared" si="57"/>
        <v>3</v>
      </c>
      <c r="W350" s="20" t="str">
        <f t="shared" si="58"/>
        <v>M4</v>
      </c>
      <c r="X350" s="20" t="str">
        <f t="shared" si="59"/>
        <v>M3</v>
      </c>
      <c r="Y350" s="20" t="str">
        <f t="shared" si="60"/>
        <v>Q</v>
      </c>
      <c r="Z350" s="20" t="str">
        <f t="shared" si="61"/>
        <v>K</v>
      </c>
      <c r="AA350" s="20" t="str">
        <f t="shared" si="62"/>
        <v>M1</v>
      </c>
    </row>
    <row r="351" spans="10:27" ht="16.5">
      <c r="J351" s="29">
        <v>347</v>
      </c>
      <c r="K351" s="19" t="s">
        <v>42</v>
      </c>
      <c r="L351" s="19" t="s">
        <v>33</v>
      </c>
      <c r="M351" s="19" t="s">
        <v>67</v>
      </c>
      <c r="N351" s="19" t="s">
        <v>76</v>
      </c>
      <c r="O351" s="19" t="s">
        <v>36</v>
      </c>
      <c r="Q351" s="20">
        <f t="shared" si="53"/>
        <v>8</v>
      </c>
      <c r="R351" s="20">
        <f t="shared" si="54"/>
        <v>6</v>
      </c>
      <c r="S351" s="20">
        <f t="shared" si="55"/>
        <v>13</v>
      </c>
      <c r="T351" s="20">
        <f t="shared" si="56"/>
        <v>17</v>
      </c>
      <c r="U351" s="20">
        <f t="shared" si="57"/>
        <v>4</v>
      </c>
      <c r="W351" s="20" t="str">
        <f t="shared" si="58"/>
        <v>K</v>
      </c>
      <c r="X351" s="20" t="str">
        <f t="shared" si="59"/>
        <v>M4</v>
      </c>
      <c r="Y351" s="20" t="str">
        <f t="shared" si="60"/>
        <v>M3G</v>
      </c>
      <c r="Z351" s="20" t="str">
        <f t="shared" si="61"/>
        <v>QG</v>
      </c>
      <c r="AA351" s="20" t="str">
        <f t="shared" si="62"/>
        <v>M2</v>
      </c>
    </row>
    <row r="352" spans="10:27" ht="16.5">
      <c r="J352" s="29">
        <v>348</v>
      </c>
      <c r="K352" s="19" t="s">
        <v>44</v>
      </c>
      <c r="L352" s="19" t="s">
        <v>42</v>
      </c>
      <c r="M352" s="19" t="s">
        <v>138</v>
      </c>
      <c r="N352" s="19" t="s">
        <v>33</v>
      </c>
      <c r="O352" s="19" t="s">
        <v>44</v>
      </c>
      <c r="Q352" s="20">
        <f t="shared" si="53"/>
        <v>10</v>
      </c>
      <c r="R352" s="20">
        <f t="shared" si="54"/>
        <v>8</v>
      </c>
      <c r="S352" s="20">
        <f t="shared" si="55"/>
        <v>8</v>
      </c>
      <c r="T352" s="20">
        <f t="shared" si="56"/>
        <v>6</v>
      </c>
      <c r="U352" s="20">
        <f t="shared" si="57"/>
        <v>10</v>
      </c>
      <c r="W352" s="20" t="str">
        <f t="shared" si="58"/>
        <v>J</v>
      </c>
      <c r="X352" s="20" t="str">
        <f t="shared" si="59"/>
        <v>K</v>
      </c>
      <c r="Y352" s="20" t="str">
        <f t="shared" si="60"/>
        <v>K</v>
      </c>
      <c r="Z352" s="20" t="str">
        <f t="shared" si="61"/>
        <v>M4</v>
      </c>
      <c r="AA352" s="20" t="str">
        <f t="shared" si="62"/>
        <v>J</v>
      </c>
    </row>
    <row r="353" spans="10:27" ht="16.5">
      <c r="J353" s="29">
        <v>349</v>
      </c>
      <c r="K353" s="19" t="s">
        <v>42</v>
      </c>
      <c r="L353" s="19" t="s">
        <v>72</v>
      </c>
      <c r="M353" s="19" t="s">
        <v>32</v>
      </c>
      <c r="N353" s="19" t="s">
        <v>33</v>
      </c>
      <c r="O353" s="19" t="s">
        <v>32</v>
      </c>
      <c r="Q353" s="20">
        <f t="shared" si="53"/>
        <v>8</v>
      </c>
      <c r="R353" s="20">
        <f t="shared" si="54"/>
        <v>15</v>
      </c>
      <c r="S353" s="20">
        <f t="shared" si="55"/>
        <v>5</v>
      </c>
      <c r="T353" s="20">
        <f t="shared" si="56"/>
        <v>6</v>
      </c>
      <c r="U353" s="20">
        <f t="shared" si="57"/>
        <v>5</v>
      </c>
      <c r="W353" s="20" t="str">
        <f t="shared" si="58"/>
        <v>K</v>
      </c>
      <c r="X353" s="20" t="str">
        <f t="shared" si="59"/>
        <v>AG</v>
      </c>
      <c r="Y353" s="20" t="str">
        <f t="shared" si="60"/>
        <v>M3</v>
      </c>
      <c r="Z353" s="20" t="str">
        <f t="shared" si="61"/>
        <v>M4</v>
      </c>
      <c r="AA353" s="20" t="str">
        <f t="shared" si="62"/>
        <v>M3</v>
      </c>
    </row>
    <row r="354" spans="10:27" ht="16.5">
      <c r="J354" s="16">
        <v>350</v>
      </c>
      <c r="K354" s="19" t="s">
        <v>36</v>
      </c>
      <c r="L354" s="19" t="s">
        <v>36</v>
      </c>
      <c r="M354" s="19" t="s">
        <v>43</v>
      </c>
      <c r="N354" s="19" t="s">
        <v>42</v>
      </c>
      <c r="O354" s="19" t="s">
        <v>35</v>
      </c>
      <c r="Q354" s="20">
        <f t="shared" si="53"/>
        <v>4</v>
      </c>
      <c r="R354" s="20">
        <f t="shared" si="54"/>
        <v>4</v>
      </c>
      <c r="S354" s="20">
        <f t="shared" si="55"/>
        <v>9</v>
      </c>
      <c r="T354" s="20">
        <f t="shared" si="56"/>
        <v>8</v>
      </c>
      <c r="U354" s="20">
        <f t="shared" si="57"/>
        <v>3</v>
      </c>
      <c r="W354" s="20" t="str">
        <f t="shared" si="58"/>
        <v>M2</v>
      </c>
      <c r="X354" s="20" t="str">
        <f t="shared" si="59"/>
        <v>M2</v>
      </c>
      <c r="Y354" s="20" t="str">
        <f t="shared" si="60"/>
        <v>Q</v>
      </c>
      <c r="Z354" s="20" t="str">
        <f t="shared" si="61"/>
        <v>K</v>
      </c>
      <c r="AA354" s="20" t="str">
        <f t="shared" si="62"/>
        <v>M1</v>
      </c>
    </row>
    <row r="355" spans="10:27" ht="16.5">
      <c r="J355" s="16">
        <v>351</v>
      </c>
      <c r="K355" s="19" t="s">
        <v>44</v>
      </c>
      <c r="L355" s="19" t="s">
        <v>41</v>
      </c>
      <c r="M355" s="19" t="s">
        <v>63</v>
      </c>
      <c r="N355" s="19" t="s">
        <v>36</v>
      </c>
      <c r="O355" s="19" t="s">
        <v>44</v>
      </c>
      <c r="Q355" s="20">
        <f t="shared" si="53"/>
        <v>10</v>
      </c>
      <c r="R355" s="20">
        <f t="shared" si="54"/>
        <v>7</v>
      </c>
      <c r="S355" s="20">
        <f t="shared" si="55"/>
        <v>11</v>
      </c>
      <c r="T355" s="20">
        <f t="shared" si="56"/>
        <v>4</v>
      </c>
      <c r="U355" s="20">
        <f t="shared" si="57"/>
        <v>10</v>
      </c>
      <c r="W355" s="20" t="str">
        <f t="shared" si="58"/>
        <v>J</v>
      </c>
      <c r="X355" s="20" t="str">
        <f t="shared" si="59"/>
        <v>A</v>
      </c>
      <c r="Y355" s="20" t="str">
        <f t="shared" si="60"/>
        <v>M1G</v>
      </c>
      <c r="Z355" s="20" t="str">
        <f t="shared" si="61"/>
        <v>M2</v>
      </c>
      <c r="AA355" s="20" t="str">
        <f t="shared" si="62"/>
        <v>J</v>
      </c>
    </row>
    <row r="356" spans="10:27" ht="16.5">
      <c r="J356" s="29">
        <v>352</v>
      </c>
      <c r="K356" s="19" t="s">
        <v>36</v>
      </c>
      <c r="L356" s="19" t="s">
        <v>66</v>
      </c>
      <c r="M356" s="19" t="s">
        <v>140</v>
      </c>
      <c r="N356" s="19" t="s">
        <v>76</v>
      </c>
      <c r="O356" s="19" t="s">
        <v>44</v>
      </c>
      <c r="Q356" s="20">
        <f t="shared" si="53"/>
        <v>4</v>
      </c>
      <c r="R356" s="20">
        <f t="shared" si="54"/>
        <v>12</v>
      </c>
      <c r="S356" s="20">
        <f t="shared" si="55"/>
        <v>10</v>
      </c>
      <c r="T356" s="20">
        <f t="shared" si="56"/>
        <v>17</v>
      </c>
      <c r="U356" s="20">
        <f t="shared" si="57"/>
        <v>10</v>
      </c>
      <c r="W356" s="20" t="str">
        <f t="shared" si="58"/>
        <v>M2</v>
      </c>
      <c r="X356" s="20" t="str">
        <f t="shared" si="59"/>
        <v>M2G</v>
      </c>
      <c r="Y356" s="20" t="str">
        <f t="shared" si="60"/>
        <v>J</v>
      </c>
      <c r="Z356" s="20" t="str">
        <f t="shared" si="61"/>
        <v>QG</v>
      </c>
      <c r="AA356" s="20" t="str">
        <f t="shared" si="62"/>
        <v>J</v>
      </c>
    </row>
    <row r="357" spans="10:27" ht="16.5">
      <c r="J357" s="29">
        <v>353</v>
      </c>
      <c r="K357" s="19" t="s">
        <v>43</v>
      </c>
      <c r="L357" s="19" t="s">
        <v>42</v>
      </c>
      <c r="M357" s="19" t="s">
        <v>72</v>
      </c>
      <c r="N357" s="19" t="s">
        <v>43</v>
      </c>
      <c r="O357" s="19" t="s">
        <v>35</v>
      </c>
      <c r="Q357" s="20">
        <f t="shared" si="53"/>
        <v>9</v>
      </c>
      <c r="R357" s="20">
        <f t="shared" si="54"/>
        <v>8</v>
      </c>
      <c r="S357" s="20">
        <f t="shared" si="55"/>
        <v>15</v>
      </c>
      <c r="T357" s="20">
        <f t="shared" si="56"/>
        <v>9</v>
      </c>
      <c r="U357" s="20">
        <f t="shared" si="57"/>
        <v>3</v>
      </c>
      <c r="W357" s="20" t="str">
        <f t="shared" si="58"/>
        <v>Q</v>
      </c>
      <c r="X357" s="20" t="str">
        <f t="shared" si="59"/>
        <v>K</v>
      </c>
      <c r="Y357" s="20" t="str">
        <f t="shared" si="60"/>
        <v>AG</v>
      </c>
      <c r="Z357" s="20" t="str">
        <f t="shared" si="61"/>
        <v>Q</v>
      </c>
      <c r="AA357" s="20" t="str">
        <f t="shared" si="62"/>
        <v>M1</v>
      </c>
    </row>
    <row r="358" spans="10:27" ht="16.5">
      <c r="J358" s="29">
        <v>354</v>
      </c>
      <c r="K358" s="19" t="s">
        <v>32</v>
      </c>
      <c r="L358" s="19" t="s">
        <v>41</v>
      </c>
      <c r="M358" s="19" t="s">
        <v>138</v>
      </c>
      <c r="N358" s="19" t="s">
        <v>44</v>
      </c>
      <c r="O358" s="19" t="s">
        <v>42</v>
      </c>
      <c r="Q358" s="20">
        <f t="shared" si="53"/>
        <v>5</v>
      </c>
      <c r="R358" s="20">
        <f t="shared" si="54"/>
        <v>7</v>
      </c>
      <c r="S358" s="20">
        <f t="shared" si="55"/>
        <v>8</v>
      </c>
      <c r="T358" s="20">
        <f t="shared" si="56"/>
        <v>10</v>
      </c>
      <c r="U358" s="20">
        <f t="shared" si="57"/>
        <v>8</v>
      </c>
      <c r="W358" s="20" t="str">
        <f t="shared" si="58"/>
        <v>M3</v>
      </c>
      <c r="X358" s="20" t="str">
        <f t="shared" si="59"/>
        <v>A</v>
      </c>
      <c r="Y358" s="20" t="str">
        <f t="shared" si="60"/>
        <v>K</v>
      </c>
      <c r="Z358" s="20" t="str">
        <f t="shared" si="61"/>
        <v>J</v>
      </c>
      <c r="AA358" s="20" t="str">
        <f t="shared" si="62"/>
        <v>K</v>
      </c>
    </row>
    <row r="359" spans="10:27" ht="16.5">
      <c r="J359" s="16">
        <v>355</v>
      </c>
      <c r="K359" s="19" t="s">
        <v>43</v>
      </c>
      <c r="L359" s="19" t="s">
        <v>36</v>
      </c>
      <c r="M359" s="19" t="s">
        <v>43</v>
      </c>
      <c r="N359" s="19" t="s">
        <v>74</v>
      </c>
      <c r="O359" s="19" t="s">
        <v>32</v>
      </c>
      <c r="Q359" s="20">
        <f t="shared" si="53"/>
        <v>9</v>
      </c>
      <c r="R359" s="20">
        <f t="shared" si="54"/>
        <v>4</v>
      </c>
      <c r="S359" s="20">
        <f t="shared" si="55"/>
        <v>9</v>
      </c>
      <c r="T359" s="20">
        <f t="shared" si="56"/>
        <v>16</v>
      </c>
      <c r="U359" s="20">
        <f t="shared" si="57"/>
        <v>5</v>
      </c>
      <c r="W359" s="20" t="str">
        <f t="shared" si="58"/>
        <v>Q</v>
      </c>
      <c r="X359" s="20" t="str">
        <f t="shared" si="59"/>
        <v>M2</v>
      </c>
      <c r="Y359" s="20" t="str">
        <f t="shared" si="60"/>
        <v>Q</v>
      </c>
      <c r="Z359" s="20" t="str">
        <f t="shared" si="61"/>
        <v>KG</v>
      </c>
      <c r="AA359" s="20" t="str">
        <f t="shared" si="62"/>
        <v>M3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43</v>
      </c>
      <c r="N360" s="19" t="s">
        <v>43</v>
      </c>
      <c r="O360" s="19" t="s">
        <v>43</v>
      </c>
      <c r="Q360" s="20">
        <f t="shared" si="53"/>
        <v>3</v>
      </c>
      <c r="R360" s="20">
        <f t="shared" si="54"/>
        <v>7</v>
      </c>
      <c r="S360" s="20">
        <f t="shared" si="55"/>
        <v>9</v>
      </c>
      <c r="T360" s="20">
        <f t="shared" si="56"/>
        <v>9</v>
      </c>
      <c r="U360" s="20">
        <f t="shared" si="57"/>
        <v>9</v>
      </c>
      <c r="W360" s="20" t="str">
        <f t="shared" si="58"/>
        <v>M1</v>
      </c>
      <c r="X360" s="20" t="str">
        <f t="shared" si="59"/>
        <v>A</v>
      </c>
      <c r="Y360" s="20" t="str">
        <f t="shared" si="60"/>
        <v>Q</v>
      </c>
      <c r="Z360" s="20" t="str">
        <f t="shared" si="61"/>
        <v>Q</v>
      </c>
      <c r="AA360" s="20" t="str">
        <f t="shared" si="62"/>
        <v>Q</v>
      </c>
    </row>
    <row r="361" spans="10:27" ht="16.5">
      <c r="J361" s="29">
        <v>357</v>
      </c>
      <c r="K361" s="19" t="s">
        <v>32</v>
      </c>
      <c r="L361" s="19" t="s">
        <v>212</v>
      </c>
      <c r="M361" s="19" t="s">
        <v>143</v>
      </c>
      <c r="N361" s="19" t="s">
        <v>42</v>
      </c>
      <c r="O361" s="19" t="s">
        <v>43</v>
      </c>
      <c r="Q361" s="20">
        <f t="shared" si="53"/>
        <v>5</v>
      </c>
      <c r="R361" s="20">
        <f t="shared" si="54"/>
        <v>3</v>
      </c>
      <c r="S361" s="20">
        <f t="shared" si="55"/>
        <v>4</v>
      </c>
      <c r="T361" s="20">
        <f t="shared" si="56"/>
        <v>8</v>
      </c>
      <c r="U361" s="20">
        <f t="shared" si="57"/>
        <v>9</v>
      </c>
      <c r="W361" s="20" t="str">
        <f t="shared" si="58"/>
        <v>M3</v>
      </c>
      <c r="X361" s="20" t="str">
        <f t="shared" si="59"/>
        <v>M1</v>
      </c>
      <c r="Y361" s="20" t="str">
        <f t="shared" si="60"/>
        <v>M2</v>
      </c>
      <c r="Z361" s="20" t="str">
        <f t="shared" si="61"/>
        <v>K</v>
      </c>
      <c r="AA361" s="20" t="str">
        <f t="shared" si="62"/>
        <v>Q</v>
      </c>
    </row>
    <row r="362" spans="10:27" ht="16.5">
      <c r="J362" s="29">
        <v>358</v>
      </c>
      <c r="K362" s="19" t="s">
        <v>36</v>
      </c>
      <c r="L362" s="19" t="s">
        <v>78</v>
      </c>
      <c r="M362" s="19" t="s">
        <v>41</v>
      </c>
      <c r="N362" s="19" t="s">
        <v>34</v>
      </c>
      <c r="O362" s="19" t="s">
        <v>42</v>
      </c>
      <c r="Q362" s="20">
        <f t="shared" si="53"/>
        <v>4</v>
      </c>
      <c r="R362" s="20">
        <f t="shared" si="54"/>
        <v>18</v>
      </c>
      <c r="S362" s="20">
        <f t="shared" si="55"/>
        <v>7</v>
      </c>
      <c r="T362" s="20">
        <f t="shared" si="56"/>
        <v>2</v>
      </c>
      <c r="U362" s="20">
        <f t="shared" si="57"/>
        <v>8</v>
      </c>
      <c r="W362" s="20" t="str">
        <f t="shared" si="58"/>
        <v>M2</v>
      </c>
      <c r="X362" s="20" t="str">
        <f t="shared" si="59"/>
        <v>JG</v>
      </c>
      <c r="Y362" s="20" t="str">
        <f t="shared" si="60"/>
        <v>A</v>
      </c>
      <c r="Z362" s="20" t="str">
        <f t="shared" si="61"/>
        <v>Scatter</v>
      </c>
      <c r="AA362" s="20" t="str">
        <f t="shared" si="62"/>
        <v>K</v>
      </c>
    </row>
    <row r="363" spans="10:27" ht="16.5">
      <c r="J363" s="29">
        <v>359</v>
      </c>
      <c r="K363" s="19" t="s">
        <v>43</v>
      </c>
      <c r="L363" s="19" t="s">
        <v>36</v>
      </c>
      <c r="M363" s="19" t="s">
        <v>34</v>
      </c>
      <c r="N363" s="19" t="s">
        <v>35</v>
      </c>
      <c r="O363" s="19" t="s">
        <v>43</v>
      </c>
      <c r="Q363" s="20">
        <f t="shared" si="53"/>
        <v>9</v>
      </c>
      <c r="R363" s="20">
        <f t="shared" si="54"/>
        <v>4</v>
      </c>
      <c r="S363" s="20">
        <f t="shared" si="55"/>
        <v>2</v>
      </c>
      <c r="T363" s="20">
        <f t="shared" si="56"/>
        <v>3</v>
      </c>
      <c r="U363" s="20">
        <f t="shared" si="57"/>
        <v>9</v>
      </c>
      <c r="W363" s="20" t="str">
        <f t="shared" si="58"/>
        <v>Q</v>
      </c>
      <c r="X363" s="20" t="str">
        <f t="shared" si="59"/>
        <v>M2</v>
      </c>
      <c r="Y363" s="20" t="str">
        <f t="shared" si="60"/>
        <v>Scatter</v>
      </c>
      <c r="Z363" s="20" t="str">
        <f t="shared" si="61"/>
        <v>M1</v>
      </c>
      <c r="AA363" s="20" t="str">
        <f t="shared" si="62"/>
        <v>Q</v>
      </c>
    </row>
    <row r="364" spans="10:27" ht="16.5">
      <c r="J364" s="16">
        <v>360</v>
      </c>
      <c r="K364" s="19" t="s">
        <v>32</v>
      </c>
      <c r="L364" s="19" t="s">
        <v>42</v>
      </c>
      <c r="M364" s="19" t="s">
        <v>43</v>
      </c>
      <c r="N364" s="19" t="s">
        <v>32</v>
      </c>
      <c r="O364" s="19" t="s">
        <v>42</v>
      </c>
      <c r="Q364" s="20">
        <f t="shared" si="53"/>
        <v>5</v>
      </c>
      <c r="R364" s="20">
        <f t="shared" si="54"/>
        <v>8</v>
      </c>
      <c r="S364" s="20">
        <f t="shared" si="55"/>
        <v>9</v>
      </c>
      <c r="T364" s="20">
        <f t="shared" si="56"/>
        <v>5</v>
      </c>
      <c r="U364" s="20">
        <f t="shared" si="57"/>
        <v>8</v>
      </c>
      <c r="W364" s="20" t="str">
        <f t="shared" si="58"/>
        <v>M3</v>
      </c>
      <c r="X364" s="20" t="str">
        <f t="shared" si="59"/>
        <v>K</v>
      </c>
      <c r="Y364" s="20" t="str">
        <f t="shared" si="60"/>
        <v>Q</v>
      </c>
      <c r="Z364" s="20" t="str">
        <f t="shared" si="61"/>
        <v>M3</v>
      </c>
      <c r="AA364" s="20" t="str">
        <f t="shared" si="62"/>
        <v>K</v>
      </c>
    </row>
    <row r="365" spans="10:27" ht="16.5">
      <c r="J365" s="16">
        <v>361</v>
      </c>
      <c r="K365" s="19" t="s">
        <v>41</v>
      </c>
      <c r="L365" s="19" t="s">
        <v>142</v>
      </c>
      <c r="M365" s="19" t="s">
        <v>76</v>
      </c>
      <c r="N365" s="19" t="s">
        <v>42</v>
      </c>
      <c r="O365" s="19" t="s">
        <v>32</v>
      </c>
      <c r="Q365" s="20">
        <f t="shared" si="53"/>
        <v>7</v>
      </c>
      <c r="R365" s="20">
        <f t="shared" si="54"/>
        <v>5</v>
      </c>
      <c r="S365" s="20">
        <f t="shared" si="55"/>
        <v>17</v>
      </c>
      <c r="T365" s="20">
        <f t="shared" si="56"/>
        <v>8</v>
      </c>
      <c r="U365" s="20">
        <f t="shared" si="57"/>
        <v>5</v>
      </c>
      <c r="W365" s="20" t="str">
        <f t="shared" si="58"/>
        <v>A</v>
      </c>
      <c r="X365" s="20" t="str">
        <f t="shared" si="59"/>
        <v>M3</v>
      </c>
      <c r="Y365" s="20" t="str">
        <f t="shared" si="60"/>
        <v>QG</v>
      </c>
      <c r="Z365" s="20" t="str">
        <f t="shared" si="61"/>
        <v>K</v>
      </c>
      <c r="AA365" s="20" t="str">
        <f t="shared" si="62"/>
        <v>M3</v>
      </c>
    </row>
    <row r="366" spans="10:27" ht="16.5">
      <c r="J366" s="29">
        <v>362</v>
      </c>
      <c r="K366" s="19" t="s">
        <v>43</v>
      </c>
      <c r="L366" s="19" t="s">
        <v>36</v>
      </c>
      <c r="M366" s="19" t="s">
        <v>138</v>
      </c>
      <c r="N366" s="19" t="s">
        <v>43</v>
      </c>
      <c r="O366" s="19" t="s">
        <v>32</v>
      </c>
      <c r="Q366" s="20">
        <f t="shared" si="53"/>
        <v>9</v>
      </c>
      <c r="R366" s="20">
        <f t="shared" si="54"/>
        <v>4</v>
      </c>
      <c r="S366" s="20">
        <f t="shared" si="55"/>
        <v>8</v>
      </c>
      <c r="T366" s="20">
        <f t="shared" si="56"/>
        <v>9</v>
      </c>
      <c r="U366" s="20">
        <f t="shared" si="57"/>
        <v>5</v>
      </c>
      <c r="W366" s="20" t="str">
        <f t="shared" si="58"/>
        <v>Q</v>
      </c>
      <c r="X366" s="20" t="str">
        <f t="shared" si="59"/>
        <v>M2</v>
      </c>
      <c r="Y366" s="20" t="str">
        <f t="shared" si="60"/>
        <v>K</v>
      </c>
      <c r="Z366" s="20" t="str">
        <f t="shared" si="61"/>
        <v>Q</v>
      </c>
      <c r="AA366" s="20" t="str">
        <f t="shared" si="62"/>
        <v>M3</v>
      </c>
    </row>
    <row r="367" spans="10:27" ht="16.5">
      <c r="J367" s="29">
        <v>363</v>
      </c>
      <c r="K367" s="19" t="s">
        <v>41</v>
      </c>
      <c r="L367" s="19" t="s">
        <v>139</v>
      </c>
      <c r="M367" s="19" t="s">
        <v>41</v>
      </c>
      <c r="N367" s="19" t="s">
        <v>70</v>
      </c>
      <c r="O367" s="19" t="s">
        <v>43</v>
      </c>
      <c r="Q367" s="20">
        <f t="shared" si="53"/>
        <v>7</v>
      </c>
      <c r="R367" s="20">
        <f t="shared" si="54"/>
        <v>9</v>
      </c>
      <c r="S367" s="20">
        <f t="shared" si="55"/>
        <v>7</v>
      </c>
      <c r="T367" s="20">
        <f t="shared" si="56"/>
        <v>14</v>
      </c>
      <c r="U367" s="20">
        <f t="shared" si="57"/>
        <v>9</v>
      </c>
      <c r="W367" s="20" t="str">
        <f t="shared" si="58"/>
        <v>A</v>
      </c>
      <c r="X367" s="20" t="str">
        <f t="shared" si="59"/>
        <v>Q</v>
      </c>
      <c r="Y367" s="20" t="str">
        <f t="shared" si="60"/>
        <v>A</v>
      </c>
      <c r="Z367" s="20" t="str">
        <f t="shared" si="61"/>
        <v>M4G</v>
      </c>
      <c r="AA367" s="20" t="str">
        <f t="shared" si="62"/>
        <v>Q</v>
      </c>
    </row>
    <row r="368" spans="10:27" ht="16.5">
      <c r="J368" s="29">
        <v>364</v>
      </c>
      <c r="K368" s="19" t="s">
        <v>138</v>
      </c>
      <c r="L368" s="19" t="s">
        <v>138</v>
      </c>
      <c r="M368" s="19" t="s">
        <v>74</v>
      </c>
      <c r="N368" s="19" t="s">
        <v>33</v>
      </c>
      <c r="O368" s="19" t="s">
        <v>36</v>
      </c>
      <c r="Q368" s="20">
        <f t="shared" si="53"/>
        <v>8</v>
      </c>
      <c r="R368" s="20">
        <f t="shared" si="54"/>
        <v>8</v>
      </c>
      <c r="S368" s="20">
        <f t="shared" si="55"/>
        <v>16</v>
      </c>
      <c r="T368" s="20">
        <f t="shared" si="56"/>
        <v>6</v>
      </c>
      <c r="U368" s="20">
        <f t="shared" si="57"/>
        <v>4</v>
      </c>
      <c r="W368" s="20" t="str">
        <f t="shared" si="58"/>
        <v>K</v>
      </c>
      <c r="X368" s="20" t="str">
        <f t="shared" si="59"/>
        <v>K</v>
      </c>
      <c r="Y368" s="20" t="str">
        <f t="shared" si="60"/>
        <v>KG</v>
      </c>
      <c r="Z368" s="20" t="str">
        <f t="shared" si="61"/>
        <v>M4</v>
      </c>
      <c r="AA368" s="20" t="str">
        <f t="shared" si="62"/>
        <v>M2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141</v>
      </c>
      <c r="N369" s="19" t="s">
        <v>36</v>
      </c>
      <c r="O369" s="19" t="s">
        <v>41</v>
      </c>
      <c r="Q369" s="20">
        <f t="shared" si="53"/>
        <v>10</v>
      </c>
      <c r="R369" s="20">
        <f t="shared" si="54"/>
        <v>6</v>
      </c>
      <c r="S369" s="20">
        <f t="shared" si="55"/>
        <v>6</v>
      </c>
      <c r="T369" s="20">
        <f t="shared" si="56"/>
        <v>4</v>
      </c>
      <c r="U369" s="20">
        <f t="shared" si="57"/>
        <v>7</v>
      </c>
      <c r="W369" s="20" t="str">
        <f t="shared" si="58"/>
        <v>J</v>
      </c>
      <c r="X369" s="20" t="str">
        <f t="shared" si="59"/>
        <v>M4</v>
      </c>
      <c r="Y369" s="20" t="str">
        <f t="shared" si="60"/>
        <v>M4</v>
      </c>
      <c r="Z369" s="20" t="str">
        <f t="shared" si="61"/>
        <v>M2</v>
      </c>
      <c r="AA369" s="20" t="str">
        <f t="shared" si="62"/>
        <v>A</v>
      </c>
    </row>
    <row r="370" spans="10:27" ht="16.5">
      <c r="J370" s="16">
        <v>366</v>
      </c>
      <c r="K370" s="19" t="s">
        <v>44</v>
      </c>
      <c r="L370" s="19" t="s">
        <v>71</v>
      </c>
      <c r="M370" s="19" t="s">
        <v>75</v>
      </c>
      <c r="N370" s="19" t="s">
        <v>36</v>
      </c>
      <c r="O370" s="19" t="s">
        <v>43</v>
      </c>
      <c r="Q370" s="20">
        <f t="shared" si="53"/>
        <v>10</v>
      </c>
      <c r="R370" s="20">
        <f t="shared" si="54"/>
        <v>15</v>
      </c>
      <c r="S370" s="20">
        <f t="shared" si="55"/>
        <v>17</v>
      </c>
      <c r="T370" s="20">
        <f t="shared" si="56"/>
        <v>4</v>
      </c>
      <c r="U370" s="20">
        <f t="shared" si="57"/>
        <v>9</v>
      </c>
      <c r="W370" s="20" t="str">
        <f t="shared" si="58"/>
        <v>J</v>
      </c>
      <c r="X370" s="20" t="str">
        <f t="shared" si="59"/>
        <v>AG</v>
      </c>
      <c r="Y370" s="20" t="str">
        <f t="shared" si="60"/>
        <v>QG</v>
      </c>
      <c r="Z370" s="20" t="str">
        <f t="shared" si="61"/>
        <v>M2</v>
      </c>
      <c r="AA370" s="20" t="str">
        <f t="shared" si="62"/>
        <v>Q</v>
      </c>
    </row>
    <row r="371" spans="10:27" ht="16.5">
      <c r="J371" s="29">
        <v>367</v>
      </c>
      <c r="K371" s="19" t="s">
        <v>35</v>
      </c>
      <c r="L371" s="19" t="s">
        <v>41</v>
      </c>
      <c r="M371" s="19" t="s">
        <v>138</v>
      </c>
      <c r="N371" s="19" t="s">
        <v>42</v>
      </c>
      <c r="O371" s="19" t="s">
        <v>44</v>
      </c>
      <c r="Q371" s="20">
        <f t="shared" si="53"/>
        <v>3</v>
      </c>
      <c r="R371" s="20">
        <f t="shared" si="54"/>
        <v>7</v>
      </c>
      <c r="S371" s="20">
        <f t="shared" si="55"/>
        <v>8</v>
      </c>
      <c r="T371" s="20">
        <f t="shared" si="56"/>
        <v>8</v>
      </c>
      <c r="U371" s="20">
        <f t="shared" si="57"/>
        <v>10</v>
      </c>
      <c r="W371" s="20" t="str">
        <f t="shared" si="58"/>
        <v>M1</v>
      </c>
      <c r="X371" s="20" t="str">
        <f t="shared" si="59"/>
        <v>A</v>
      </c>
      <c r="Y371" s="20" t="str">
        <f t="shared" si="60"/>
        <v>K</v>
      </c>
      <c r="Z371" s="20" t="str">
        <f t="shared" si="61"/>
        <v>K</v>
      </c>
      <c r="AA371" s="20" t="str">
        <f t="shared" si="62"/>
        <v>J</v>
      </c>
    </row>
    <row r="372" spans="10:27" ht="16.5">
      <c r="J372" s="29">
        <v>368</v>
      </c>
      <c r="K372" s="19" t="s">
        <v>35</v>
      </c>
      <c r="L372" s="19" t="s">
        <v>139</v>
      </c>
      <c r="M372" s="19" t="s">
        <v>32</v>
      </c>
      <c r="N372" s="19" t="s">
        <v>36</v>
      </c>
      <c r="O372" s="19" t="s">
        <v>42</v>
      </c>
      <c r="Q372" s="20">
        <f t="shared" si="53"/>
        <v>3</v>
      </c>
      <c r="R372" s="20">
        <f t="shared" si="54"/>
        <v>9</v>
      </c>
      <c r="S372" s="20">
        <f t="shared" si="55"/>
        <v>5</v>
      </c>
      <c r="T372" s="20">
        <f t="shared" si="56"/>
        <v>4</v>
      </c>
      <c r="U372" s="20">
        <f t="shared" si="57"/>
        <v>8</v>
      </c>
      <c r="W372" s="20" t="str">
        <f t="shared" si="58"/>
        <v>M1</v>
      </c>
      <c r="X372" s="20" t="str">
        <f t="shared" si="59"/>
        <v>Q</v>
      </c>
      <c r="Y372" s="20" t="str">
        <f t="shared" si="60"/>
        <v>M3</v>
      </c>
      <c r="Z372" s="20" t="str">
        <f t="shared" si="61"/>
        <v>M2</v>
      </c>
      <c r="AA372" s="20" t="str">
        <f t="shared" si="62"/>
        <v>K</v>
      </c>
    </row>
    <row r="373" spans="10:27" ht="16.5">
      <c r="J373" s="29">
        <v>369</v>
      </c>
      <c r="K373" s="19" t="s">
        <v>32</v>
      </c>
      <c r="L373" s="19" t="s">
        <v>41</v>
      </c>
      <c r="M373" s="19" t="s">
        <v>140</v>
      </c>
      <c r="N373" s="19" t="s">
        <v>43</v>
      </c>
      <c r="O373" s="19" t="s">
        <v>43</v>
      </c>
      <c r="Q373" s="20">
        <f t="shared" si="53"/>
        <v>5</v>
      </c>
      <c r="R373" s="20">
        <f t="shared" si="54"/>
        <v>7</v>
      </c>
      <c r="S373" s="20">
        <f t="shared" si="55"/>
        <v>10</v>
      </c>
      <c r="T373" s="20">
        <f t="shared" si="56"/>
        <v>9</v>
      </c>
      <c r="U373" s="20">
        <f t="shared" si="57"/>
        <v>9</v>
      </c>
      <c r="W373" s="20" t="str">
        <f t="shared" si="58"/>
        <v>M3</v>
      </c>
      <c r="X373" s="20" t="str">
        <f t="shared" si="59"/>
        <v>A</v>
      </c>
      <c r="Y373" s="20" t="str">
        <f t="shared" si="60"/>
        <v>J</v>
      </c>
      <c r="Z373" s="20" t="str">
        <f t="shared" si="61"/>
        <v>Q</v>
      </c>
      <c r="AA373" s="20" t="str">
        <f t="shared" si="62"/>
        <v>Q</v>
      </c>
    </row>
    <row r="374" spans="10:27" ht="16.5">
      <c r="J374" s="16">
        <v>370</v>
      </c>
      <c r="K374" s="19" t="s">
        <v>33</v>
      </c>
      <c r="L374" s="19" t="s">
        <v>212</v>
      </c>
      <c r="M374" s="19" t="s">
        <v>138</v>
      </c>
      <c r="N374" s="19" t="s">
        <v>35</v>
      </c>
      <c r="O374" s="19" t="s">
        <v>35</v>
      </c>
      <c r="Q374" s="20">
        <f t="shared" si="53"/>
        <v>6</v>
      </c>
      <c r="R374" s="20">
        <f t="shared" si="54"/>
        <v>3</v>
      </c>
      <c r="S374" s="20">
        <f t="shared" si="55"/>
        <v>8</v>
      </c>
      <c r="T374" s="20">
        <f t="shared" si="56"/>
        <v>3</v>
      </c>
      <c r="U374" s="20">
        <f t="shared" si="57"/>
        <v>3</v>
      </c>
      <c r="W374" s="20" t="str">
        <f t="shared" si="58"/>
        <v>M4</v>
      </c>
      <c r="X374" s="20" t="str">
        <f t="shared" si="59"/>
        <v>M1</v>
      </c>
      <c r="Y374" s="20" t="str">
        <f t="shared" si="60"/>
        <v>K</v>
      </c>
      <c r="Z374" s="20" t="str">
        <f t="shared" si="61"/>
        <v>M1</v>
      </c>
      <c r="AA374" s="20" t="str">
        <f t="shared" si="62"/>
        <v>M1</v>
      </c>
    </row>
    <row r="375" spans="10:27" ht="16.5">
      <c r="J375" s="16">
        <v>371</v>
      </c>
      <c r="K375" s="19" t="s">
        <v>33</v>
      </c>
      <c r="L375" s="19" t="s">
        <v>33</v>
      </c>
      <c r="M375" s="19" t="s">
        <v>35</v>
      </c>
      <c r="N375" s="19" t="s">
        <v>33</v>
      </c>
      <c r="O375" s="19" t="s">
        <v>32</v>
      </c>
      <c r="Q375" s="20">
        <f t="shared" si="53"/>
        <v>6</v>
      </c>
      <c r="R375" s="20">
        <f t="shared" si="54"/>
        <v>6</v>
      </c>
      <c r="S375" s="20">
        <f t="shared" si="55"/>
        <v>3</v>
      </c>
      <c r="T375" s="20">
        <f t="shared" si="56"/>
        <v>6</v>
      </c>
      <c r="U375" s="20">
        <f t="shared" si="57"/>
        <v>5</v>
      </c>
      <c r="W375" s="20" t="str">
        <f t="shared" si="58"/>
        <v>M4</v>
      </c>
      <c r="X375" s="20" t="str">
        <f t="shared" si="59"/>
        <v>M4</v>
      </c>
      <c r="Y375" s="20" t="str">
        <f t="shared" si="60"/>
        <v>M1</v>
      </c>
      <c r="Z375" s="20" t="str">
        <f t="shared" si="61"/>
        <v>M4</v>
      </c>
      <c r="AA375" s="20" t="str">
        <f t="shared" si="62"/>
        <v>M3</v>
      </c>
    </row>
    <row r="376" spans="10:27" ht="16.5">
      <c r="J376" s="29">
        <v>372</v>
      </c>
      <c r="K376" s="19" t="s">
        <v>41</v>
      </c>
      <c r="L376" s="19" t="s">
        <v>36</v>
      </c>
      <c r="M376" s="19" t="s">
        <v>138</v>
      </c>
      <c r="N376" s="19" t="s">
        <v>36</v>
      </c>
      <c r="O376" s="19" t="s">
        <v>36</v>
      </c>
      <c r="Q376" s="20">
        <f t="shared" si="53"/>
        <v>7</v>
      </c>
      <c r="R376" s="20">
        <f t="shared" si="54"/>
        <v>4</v>
      </c>
      <c r="S376" s="20">
        <f t="shared" si="55"/>
        <v>8</v>
      </c>
      <c r="T376" s="20">
        <f t="shared" si="56"/>
        <v>4</v>
      </c>
      <c r="U376" s="20">
        <f t="shared" si="57"/>
        <v>4</v>
      </c>
      <c r="W376" s="20" t="str">
        <f t="shared" si="58"/>
        <v>A</v>
      </c>
      <c r="X376" s="20" t="str">
        <f t="shared" si="59"/>
        <v>M2</v>
      </c>
      <c r="Y376" s="20" t="str">
        <f t="shared" si="60"/>
        <v>K</v>
      </c>
      <c r="Z376" s="20" t="str">
        <f t="shared" si="61"/>
        <v>M2</v>
      </c>
      <c r="AA376" s="20" t="str">
        <f t="shared" si="62"/>
        <v>M2</v>
      </c>
    </row>
    <row r="377" spans="10:27" ht="16.5">
      <c r="J377" s="29">
        <v>373</v>
      </c>
      <c r="K377" s="19" t="s">
        <v>32</v>
      </c>
      <c r="L377" s="19" t="s">
        <v>142</v>
      </c>
      <c r="M377" s="19" t="s">
        <v>72</v>
      </c>
      <c r="N377" s="19" t="s">
        <v>42</v>
      </c>
      <c r="O377" s="19" t="s">
        <v>35</v>
      </c>
      <c r="Q377" s="20">
        <f t="shared" si="53"/>
        <v>5</v>
      </c>
      <c r="R377" s="20">
        <f t="shared" si="54"/>
        <v>5</v>
      </c>
      <c r="S377" s="20">
        <f t="shared" si="55"/>
        <v>15</v>
      </c>
      <c r="T377" s="20">
        <f t="shared" si="56"/>
        <v>8</v>
      </c>
      <c r="U377" s="20">
        <f t="shared" si="57"/>
        <v>3</v>
      </c>
      <c r="W377" s="20" t="str">
        <f t="shared" si="58"/>
        <v>M3</v>
      </c>
      <c r="X377" s="20" t="str">
        <f t="shared" si="59"/>
        <v>M3</v>
      </c>
      <c r="Y377" s="20" t="str">
        <f t="shared" si="60"/>
        <v>AG</v>
      </c>
      <c r="Z377" s="20" t="str">
        <f t="shared" si="61"/>
        <v>K</v>
      </c>
      <c r="AA377" s="20" t="str">
        <f t="shared" si="62"/>
        <v>M1</v>
      </c>
    </row>
    <row r="378" spans="10:27" ht="16.5">
      <c r="J378" s="29">
        <v>374</v>
      </c>
      <c r="K378" s="19" t="s">
        <v>43</v>
      </c>
      <c r="L378" s="19" t="s">
        <v>72</v>
      </c>
      <c r="M378" s="19" t="s">
        <v>212</v>
      </c>
      <c r="N378" s="19" t="s">
        <v>44</v>
      </c>
      <c r="O378" s="19" t="s">
        <v>43</v>
      </c>
      <c r="Q378" s="20">
        <f t="shared" si="53"/>
        <v>9</v>
      </c>
      <c r="R378" s="20">
        <f t="shared" si="54"/>
        <v>15</v>
      </c>
      <c r="S378" s="20">
        <f t="shared" si="55"/>
        <v>3</v>
      </c>
      <c r="T378" s="20">
        <f t="shared" si="56"/>
        <v>10</v>
      </c>
      <c r="U378" s="20">
        <f t="shared" si="57"/>
        <v>9</v>
      </c>
      <c r="W378" s="20" t="str">
        <f t="shared" si="58"/>
        <v>Q</v>
      </c>
      <c r="X378" s="20" t="str">
        <f t="shared" si="59"/>
        <v>AG</v>
      </c>
      <c r="Y378" s="20" t="str">
        <f t="shared" si="60"/>
        <v>M1</v>
      </c>
      <c r="Z378" s="20" t="str">
        <f t="shared" si="61"/>
        <v>J</v>
      </c>
      <c r="AA378" s="20" t="str">
        <f t="shared" si="62"/>
        <v>Q</v>
      </c>
    </row>
    <row r="379" spans="10:27" ht="16.5">
      <c r="J379" s="16">
        <v>375</v>
      </c>
      <c r="K379" s="19" t="s">
        <v>138</v>
      </c>
      <c r="L379" s="19" t="s">
        <v>140</v>
      </c>
      <c r="M379" s="19" t="s">
        <v>43</v>
      </c>
      <c r="N379" s="19" t="s">
        <v>78</v>
      </c>
      <c r="O379" s="19" t="s">
        <v>44</v>
      </c>
      <c r="Q379" s="20">
        <f t="shared" si="53"/>
        <v>8</v>
      </c>
      <c r="R379" s="20">
        <f t="shared" si="54"/>
        <v>10</v>
      </c>
      <c r="S379" s="20">
        <f t="shared" si="55"/>
        <v>9</v>
      </c>
      <c r="T379" s="20">
        <f t="shared" si="56"/>
        <v>18</v>
      </c>
      <c r="U379" s="20">
        <f t="shared" si="57"/>
        <v>10</v>
      </c>
      <c r="W379" s="20" t="str">
        <f t="shared" si="58"/>
        <v>K</v>
      </c>
      <c r="X379" s="20" t="str">
        <f t="shared" si="59"/>
        <v>J</v>
      </c>
      <c r="Y379" s="20" t="str">
        <f t="shared" si="60"/>
        <v>Q</v>
      </c>
      <c r="Z379" s="20" t="str">
        <f t="shared" si="61"/>
        <v>JG</v>
      </c>
      <c r="AA379" s="20" t="str">
        <f t="shared" si="62"/>
        <v>J</v>
      </c>
    </row>
    <row r="380" spans="10:27" ht="16.5">
      <c r="J380" s="16">
        <v>376</v>
      </c>
      <c r="K380" s="19" t="s">
        <v>44</v>
      </c>
      <c r="L380" s="19" t="s">
        <v>34</v>
      </c>
      <c r="M380" s="19" t="s">
        <v>41</v>
      </c>
      <c r="N380" s="19" t="s">
        <v>137</v>
      </c>
      <c r="O380" s="19" t="s">
        <v>43</v>
      </c>
      <c r="Q380" s="20">
        <f t="shared" si="53"/>
        <v>10</v>
      </c>
      <c r="R380" s="20">
        <f t="shared" si="54"/>
        <v>2</v>
      </c>
      <c r="S380" s="20">
        <f t="shared" si="55"/>
        <v>7</v>
      </c>
      <c r="T380" s="20">
        <f t="shared" si="56"/>
        <v>7</v>
      </c>
      <c r="U380" s="20">
        <f t="shared" si="57"/>
        <v>9</v>
      </c>
      <c r="W380" s="20" t="str">
        <f t="shared" si="58"/>
        <v>J</v>
      </c>
      <c r="X380" s="20" t="str">
        <f t="shared" si="59"/>
        <v>Scatter</v>
      </c>
      <c r="Y380" s="20" t="str">
        <f t="shared" si="60"/>
        <v>A</v>
      </c>
      <c r="Z380" s="20" t="str">
        <f t="shared" si="61"/>
        <v>A</v>
      </c>
      <c r="AA380" s="20" t="str">
        <f t="shared" si="62"/>
        <v>Q</v>
      </c>
    </row>
    <row r="381" spans="10:27" ht="16.5">
      <c r="J381" s="29">
        <v>377</v>
      </c>
      <c r="K381" s="19" t="s">
        <v>35</v>
      </c>
      <c r="L381" s="19" t="s">
        <v>36</v>
      </c>
      <c r="M381" s="19" t="s">
        <v>43</v>
      </c>
      <c r="N381" s="19" t="s">
        <v>42</v>
      </c>
      <c r="O381" s="19" t="s">
        <v>42</v>
      </c>
      <c r="Q381" s="20">
        <f t="shared" si="53"/>
        <v>3</v>
      </c>
      <c r="R381" s="20">
        <f t="shared" si="54"/>
        <v>4</v>
      </c>
      <c r="S381" s="20">
        <f t="shared" si="55"/>
        <v>9</v>
      </c>
      <c r="T381" s="20">
        <f t="shared" si="56"/>
        <v>8</v>
      </c>
      <c r="U381" s="20">
        <f t="shared" si="57"/>
        <v>8</v>
      </c>
      <c r="W381" s="20" t="str">
        <f t="shared" si="58"/>
        <v>M1</v>
      </c>
      <c r="X381" s="20" t="str">
        <f t="shared" si="59"/>
        <v>M2</v>
      </c>
      <c r="Y381" s="20" t="str">
        <f t="shared" si="60"/>
        <v>Q</v>
      </c>
      <c r="Z381" s="20" t="str">
        <f t="shared" si="61"/>
        <v>K</v>
      </c>
      <c r="AA381" s="20" t="str">
        <f t="shared" si="62"/>
        <v>K</v>
      </c>
    </row>
    <row r="382" spans="10:27" ht="16.5">
      <c r="J382" s="29">
        <v>378</v>
      </c>
      <c r="K382" s="19" t="s">
        <v>35</v>
      </c>
      <c r="L382" s="19" t="s">
        <v>41</v>
      </c>
      <c r="M382" s="19" t="s">
        <v>78</v>
      </c>
      <c r="N382" s="19" t="s">
        <v>33</v>
      </c>
      <c r="O382" s="19" t="s">
        <v>32</v>
      </c>
      <c r="Q382" s="20">
        <f t="shared" si="53"/>
        <v>3</v>
      </c>
      <c r="R382" s="20">
        <f t="shared" si="54"/>
        <v>7</v>
      </c>
      <c r="S382" s="20">
        <f t="shared" si="55"/>
        <v>18</v>
      </c>
      <c r="T382" s="20">
        <f t="shared" si="56"/>
        <v>6</v>
      </c>
      <c r="U382" s="20">
        <f t="shared" si="57"/>
        <v>5</v>
      </c>
      <c r="W382" s="20" t="str">
        <f t="shared" si="58"/>
        <v>M1</v>
      </c>
      <c r="X382" s="20" t="str">
        <f t="shared" si="59"/>
        <v>A</v>
      </c>
      <c r="Y382" s="20" t="str">
        <f t="shared" si="60"/>
        <v>JG</v>
      </c>
      <c r="Z382" s="20" t="str">
        <f t="shared" si="61"/>
        <v>M4</v>
      </c>
      <c r="AA382" s="20" t="str">
        <f t="shared" si="62"/>
        <v>M3</v>
      </c>
    </row>
    <row r="383" spans="10:27" ht="16.5">
      <c r="J383" s="29">
        <v>379</v>
      </c>
      <c r="K383" s="19" t="s">
        <v>43</v>
      </c>
      <c r="L383" s="19" t="s">
        <v>78</v>
      </c>
      <c r="M383" s="19" t="s">
        <v>140</v>
      </c>
      <c r="N383" s="19" t="s">
        <v>42</v>
      </c>
      <c r="O383" s="19" t="s">
        <v>43</v>
      </c>
      <c r="Q383" s="20">
        <f t="shared" si="53"/>
        <v>9</v>
      </c>
      <c r="R383" s="20">
        <f t="shared" si="54"/>
        <v>18</v>
      </c>
      <c r="S383" s="20">
        <f t="shared" si="55"/>
        <v>10</v>
      </c>
      <c r="T383" s="20">
        <f t="shared" si="56"/>
        <v>8</v>
      </c>
      <c r="U383" s="20">
        <f t="shared" si="57"/>
        <v>9</v>
      </c>
      <c r="W383" s="20" t="str">
        <f t="shared" si="58"/>
        <v>Q</v>
      </c>
      <c r="X383" s="20" t="str">
        <f t="shared" si="59"/>
        <v>JG</v>
      </c>
      <c r="Y383" s="20" t="str">
        <f t="shared" si="60"/>
        <v>J</v>
      </c>
      <c r="Z383" s="20" t="str">
        <f t="shared" si="61"/>
        <v>K</v>
      </c>
      <c r="AA383" s="20" t="str">
        <f t="shared" si="62"/>
        <v>Q</v>
      </c>
    </row>
    <row r="384" spans="10:27" ht="16.5">
      <c r="J384" s="16">
        <v>380</v>
      </c>
      <c r="K384" s="19" t="s">
        <v>44</v>
      </c>
      <c r="L384" s="19" t="s">
        <v>139</v>
      </c>
      <c r="M384" s="19" t="s">
        <v>41</v>
      </c>
      <c r="N384" s="19" t="s">
        <v>43</v>
      </c>
      <c r="O384" s="19" t="s">
        <v>42</v>
      </c>
      <c r="Q384" s="20">
        <f t="shared" si="53"/>
        <v>10</v>
      </c>
      <c r="R384" s="20">
        <f t="shared" si="54"/>
        <v>9</v>
      </c>
      <c r="S384" s="20">
        <f t="shared" si="55"/>
        <v>7</v>
      </c>
      <c r="T384" s="20">
        <f t="shared" si="56"/>
        <v>9</v>
      </c>
      <c r="U384" s="20">
        <f t="shared" si="57"/>
        <v>8</v>
      </c>
      <c r="W384" s="20" t="str">
        <f t="shared" si="58"/>
        <v>J</v>
      </c>
      <c r="X384" s="20" t="str">
        <f t="shared" si="59"/>
        <v>Q</v>
      </c>
      <c r="Y384" s="20" t="str">
        <f t="shared" si="60"/>
        <v>A</v>
      </c>
      <c r="Z384" s="20" t="str">
        <f t="shared" si="61"/>
        <v>Q</v>
      </c>
      <c r="AA384" s="20" t="str">
        <f t="shared" si="62"/>
        <v>K</v>
      </c>
    </row>
    <row r="385" spans="10:27" ht="16.5">
      <c r="J385" s="16">
        <v>381</v>
      </c>
      <c r="K385" s="19" t="s">
        <v>44</v>
      </c>
      <c r="L385" s="19" t="s">
        <v>44</v>
      </c>
      <c r="M385" s="19" t="s">
        <v>76</v>
      </c>
      <c r="N385" s="19" t="s">
        <v>43</v>
      </c>
      <c r="O385" s="19" t="s">
        <v>35</v>
      </c>
      <c r="Q385" s="20">
        <f t="shared" si="53"/>
        <v>10</v>
      </c>
      <c r="R385" s="20">
        <f t="shared" si="54"/>
        <v>10</v>
      </c>
      <c r="S385" s="20">
        <f t="shared" si="55"/>
        <v>17</v>
      </c>
      <c r="T385" s="20">
        <f t="shared" si="56"/>
        <v>9</v>
      </c>
      <c r="U385" s="20">
        <f t="shared" si="57"/>
        <v>3</v>
      </c>
      <c r="W385" s="20" t="str">
        <f t="shared" si="58"/>
        <v>J</v>
      </c>
      <c r="X385" s="20" t="str">
        <f t="shared" si="59"/>
        <v>J</v>
      </c>
      <c r="Y385" s="20" t="str">
        <f t="shared" si="60"/>
        <v>QG</v>
      </c>
      <c r="Z385" s="20" t="str">
        <f t="shared" si="61"/>
        <v>Q</v>
      </c>
      <c r="AA385" s="20" t="str">
        <f t="shared" si="62"/>
        <v>M1</v>
      </c>
    </row>
    <row r="386" spans="10:27" ht="16.5">
      <c r="J386" s="29">
        <v>382</v>
      </c>
      <c r="K386" s="19" t="s">
        <v>36</v>
      </c>
      <c r="L386" s="19" t="s">
        <v>33</v>
      </c>
      <c r="M386" s="19" t="s">
        <v>32</v>
      </c>
      <c r="N386" s="19" t="s">
        <v>73</v>
      </c>
      <c r="O386" s="19" t="s">
        <v>43</v>
      </c>
      <c r="Q386" s="20">
        <f t="shared" si="53"/>
        <v>4</v>
      </c>
      <c r="R386" s="20">
        <f t="shared" si="54"/>
        <v>6</v>
      </c>
      <c r="S386" s="20">
        <f t="shared" si="55"/>
        <v>5</v>
      </c>
      <c r="T386" s="20">
        <f t="shared" si="56"/>
        <v>16</v>
      </c>
      <c r="U386" s="20">
        <f t="shared" si="57"/>
        <v>9</v>
      </c>
      <c r="W386" s="20" t="str">
        <f t="shared" si="58"/>
        <v>M2</v>
      </c>
      <c r="X386" s="20" t="str">
        <f t="shared" si="59"/>
        <v>M4</v>
      </c>
      <c r="Y386" s="20" t="str">
        <f t="shared" si="60"/>
        <v>M3</v>
      </c>
      <c r="Z386" s="20" t="str">
        <f t="shared" si="61"/>
        <v>KG</v>
      </c>
      <c r="AA386" s="20" t="str">
        <f t="shared" si="62"/>
        <v>Q</v>
      </c>
    </row>
    <row r="387" spans="10:27" ht="16.5">
      <c r="J387" s="29">
        <v>383</v>
      </c>
      <c r="K387" s="19" t="s">
        <v>41</v>
      </c>
      <c r="L387" s="19" t="s">
        <v>41</v>
      </c>
      <c r="M387" s="19" t="s">
        <v>41</v>
      </c>
      <c r="N387" s="19" t="s">
        <v>36</v>
      </c>
      <c r="O387" s="19" t="s">
        <v>42</v>
      </c>
      <c r="Q387" s="20">
        <f t="shared" si="53"/>
        <v>7</v>
      </c>
      <c r="R387" s="20">
        <f t="shared" si="54"/>
        <v>7</v>
      </c>
      <c r="S387" s="20">
        <f t="shared" si="55"/>
        <v>7</v>
      </c>
      <c r="T387" s="20">
        <f t="shared" si="56"/>
        <v>4</v>
      </c>
      <c r="U387" s="20">
        <f t="shared" si="57"/>
        <v>8</v>
      </c>
      <c r="W387" s="20" t="str">
        <f t="shared" si="58"/>
        <v>A</v>
      </c>
      <c r="X387" s="20" t="str">
        <f t="shared" si="59"/>
        <v>A</v>
      </c>
      <c r="Y387" s="20" t="str">
        <f t="shared" si="60"/>
        <v>A</v>
      </c>
      <c r="Z387" s="20" t="str">
        <f t="shared" si="61"/>
        <v>M2</v>
      </c>
      <c r="AA387" s="20" t="str">
        <f t="shared" si="62"/>
        <v>K</v>
      </c>
    </row>
    <row r="388" spans="10:27" ht="16.5">
      <c r="J388" s="29">
        <v>384</v>
      </c>
      <c r="K388" s="19" t="s">
        <v>41</v>
      </c>
      <c r="L388" s="19" t="s">
        <v>73</v>
      </c>
      <c r="M388" s="19" t="s">
        <v>138</v>
      </c>
      <c r="N388" s="19" t="s">
        <v>42</v>
      </c>
      <c r="O388" s="19" t="s">
        <v>43</v>
      </c>
      <c r="Q388" s="20">
        <f t="shared" si="53"/>
        <v>7</v>
      </c>
      <c r="R388" s="20">
        <f t="shared" si="54"/>
        <v>16</v>
      </c>
      <c r="S388" s="20">
        <f t="shared" si="55"/>
        <v>8</v>
      </c>
      <c r="T388" s="20">
        <f t="shared" si="56"/>
        <v>8</v>
      </c>
      <c r="U388" s="20">
        <f t="shared" si="57"/>
        <v>9</v>
      </c>
      <c r="W388" s="20" t="str">
        <f t="shared" si="58"/>
        <v>A</v>
      </c>
      <c r="X388" s="20" t="str">
        <f t="shared" si="59"/>
        <v>KG</v>
      </c>
      <c r="Y388" s="20" t="str">
        <f t="shared" si="60"/>
        <v>K</v>
      </c>
      <c r="Z388" s="20" t="str">
        <f t="shared" si="61"/>
        <v>K</v>
      </c>
      <c r="AA388" s="20" t="str">
        <f t="shared" si="62"/>
        <v>Q</v>
      </c>
    </row>
    <row r="389" spans="10:27" ht="16.5">
      <c r="J389" s="16">
        <v>385</v>
      </c>
      <c r="K389" s="19" t="s">
        <v>42</v>
      </c>
      <c r="L389" s="19" t="s">
        <v>36</v>
      </c>
      <c r="M389" s="19" t="s">
        <v>41</v>
      </c>
      <c r="N389" s="19" t="s">
        <v>32</v>
      </c>
      <c r="O389" s="19" t="s">
        <v>33</v>
      </c>
      <c r="Q389" s="20">
        <f t="shared" ref="Q389:Q403" si="63">IF(K389="","",VLOOKUP(K389,$A:$H,8,FALSE))</f>
        <v>8</v>
      </c>
      <c r="R389" s="20">
        <f t="shared" ref="R389:R403" si="64">IF(L389="","",VLOOKUP(L389,$A:$H,8,FALSE))</f>
        <v>4</v>
      </c>
      <c r="S389" s="20">
        <f t="shared" ref="S389:S403" si="65">IF(M389="","",VLOOKUP(M389,$A:$H,8,FALSE))</f>
        <v>7</v>
      </c>
      <c r="T389" s="20">
        <f t="shared" ref="T389:T403" si="66">IF(N389="","",VLOOKUP(N389,$A:$H,8,FALSE))</f>
        <v>5</v>
      </c>
      <c r="U389" s="20">
        <f t="shared" ref="U389:U403" si="67">IF(O389="","",VLOOKUP(O389,$A:$H,8,FALSE))</f>
        <v>6</v>
      </c>
      <c r="W389" s="20" t="str">
        <f t="shared" ref="W389:W403" si="68">IF(K389="","",VLOOKUP(K389,$A:$H,2,FALSE))</f>
        <v>K</v>
      </c>
      <c r="X389" s="20" t="str">
        <f t="shared" ref="X389:X403" si="69">IF(L389="","",VLOOKUP(L389,$A:$H,2,FALSE))</f>
        <v>M2</v>
      </c>
      <c r="Y389" s="20" t="str">
        <f t="shared" ref="Y389:Y403" si="70">IF(M389="","",VLOOKUP(M389,$A:$H,2,FALSE))</f>
        <v>A</v>
      </c>
      <c r="Z389" s="20" t="str">
        <f t="shared" ref="Z389:Z403" si="71">IF(N389="","",VLOOKUP(N389,$A:$H,2,FALSE))</f>
        <v>M3</v>
      </c>
      <c r="AA389" s="20" t="str">
        <f t="shared" ref="AA389:AA403" si="72">IF(O389="","",VLOOKUP(O389,$A:$H,2,FALSE))</f>
        <v>M4</v>
      </c>
    </row>
    <row r="390" spans="10:27" ht="16.5">
      <c r="J390" s="16">
        <v>386</v>
      </c>
      <c r="K390" s="19" t="s">
        <v>36</v>
      </c>
      <c r="L390" s="19" t="s">
        <v>66</v>
      </c>
      <c r="M390" s="19" t="s">
        <v>35</v>
      </c>
      <c r="N390" s="19" t="s">
        <v>33</v>
      </c>
      <c r="O390" s="19" t="s">
        <v>35</v>
      </c>
      <c r="Q390" s="20">
        <f t="shared" si="63"/>
        <v>4</v>
      </c>
      <c r="R390" s="20">
        <f t="shared" si="64"/>
        <v>12</v>
      </c>
      <c r="S390" s="20">
        <f t="shared" si="65"/>
        <v>3</v>
      </c>
      <c r="T390" s="20">
        <f t="shared" si="66"/>
        <v>6</v>
      </c>
      <c r="U390" s="20">
        <f t="shared" si="67"/>
        <v>3</v>
      </c>
      <c r="W390" s="20" t="str">
        <f t="shared" si="68"/>
        <v>M2</v>
      </c>
      <c r="X390" s="20" t="str">
        <f t="shared" si="69"/>
        <v>M2G</v>
      </c>
      <c r="Y390" s="20" t="str">
        <f t="shared" si="70"/>
        <v>M1</v>
      </c>
      <c r="Z390" s="20" t="str">
        <f t="shared" si="71"/>
        <v>M4</v>
      </c>
      <c r="AA390" s="20" t="str">
        <f t="shared" si="72"/>
        <v>M1</v>
      </c>
    </row>
    <row r="391" spans="10:27" ht="16.5">
      <c r="J391" s="29">
        <v>387</v>
      </c>
      <c r="K391" s="19" t="s">
        <v>42</v>
      </c>
      <c r="L391" s="19" t="s">
        <v>44</v>
      </c>
      <c r="M391" s="19" t="s">
        <v>78</v>
      </c>
      <c r="N391" s="19" t="s">
        <v>42</v>
      </c>
      <c r="O391" s="19" t="s">
        <v>32</v>
      </c>
      <c r="Q391" s="20">
        <f t="shared" si="63"/>
        <v>8</v>
      </c>
      <c r="R391" s="20">
        <f t="shared" si="64"/>
        <v>10</v>
      </c>
      <c r="S391" s="20">
        <f t="shared" si="65"/>
        <v>18</v>
      </c>
      <c r="T391" s="20">
        <f t="shared" si="66"/>
        <v>8</v>
      </c>
      <c r="U391" s="20">
        <f t="shared" si="67"/>
        <v>5</v>
      </c>
      <c r="W391" s="20" t="str">
        <f t="shared" si="68"/>
        <v>K</v>
      </c>
      <c r="X391" s="20" t="str">
        <f t="shared" si="69"/>
        <v>J</v>
      </c>
      <c r="Y391" s="20" t="str">
        <f t="shared" si="70"/>
        <v>JG</v>
      </c>
      <c r="Z391" s="20" t="str">
        <f t="shared" si="71"/>
        <v>K</v>
      </c>
      <c r="AA391" s="20" t="str">
        <f t="shared" si="72"/>
        <v>M3</v>
      </c>
    </row>
    <row r="392" spans="10:27" ht="16.5">
      <c r="J392" s="29">
        <v>388</v>
      </c>
      <c r="K392" s="19" t="s">
        <v>33</v>
      </c>
      <c r="L392" s="19" t="s">
        <v>70</v>
      </c>
      <c r="M392" s="19" t="s">
        <v>141</v>
      </c>
      <c r="N392" s="19" t="s">
        <v>44</v>
      </c>
      <c r="O392" s="19" t="s">
        <v>34</v>
      </c>
      <c r="Q392" s="20">
        <f t="shared" si="63"/>
        <v>6</v>
      </c>
      <c r="R392" s="20">
        <f t="shared" si="64"/>
        <v>14</v>
      </c>
      <c r="S392" s="20">
        <f t="shared" si="65"/>
        <v>6</v>
      </c>
      <c r="T392" s="20">
        <f t="shared" si="66"/>
        <v>10</v>
      </c>
      <c r="U392" s="20">
        <f t="shared" si="67"/>
        <v>2</v>
      </c>
      <c r="W392" s="20" t="str">
        <f t="shared" si="68"/>
        <v>M4</v>
      </c>
      <c r="X392" s="20" t="str">
        <f t="shared" si="69"/>
        <v>M4G</v>
      </c>
      <c r="Y392" s="20" t="str">
        <f t="shared" si="70"/>
        <v>M4</v>
      </c>
      <c r="Z392" s="20" t="str">
        <f t="shared" si="71"/>
        <v>J</v>
      </c>
      <c r="AA392" s="20" t="str">
        <f t="shared" si="72"/>
        <v>Scatter</v>
      </c>
    </row>
    <row r="393" spans="10:27" ht="16.5">
      <c r="J393" s="29">
        <v>389</v>
      </c>
      <c r="K393" s="19" t="s">
        <v>36</v>
      </c>
      <c r="L393" s="19" t="s">
        <v>33</v>
      </c>
      <c r="M393" s="19" t="s">
        <v>141</v>
      </c>
      <c r="N393" s="19" t="s">
        <v>72</v>
      </c>
      <c r="O393" s="19" t="s">
        <v>36</v>
      </c>
      <c r="Q393" s="20">
        <f t="shared" si="63"/>
        <v>4</v>
      </c>
      <c r="R393" s="20">
        <f t="shared" si="64"/>
        <v>6</v>
      </c>
      <c r="S393" s="20">
        <f t="shared" si="65"/>
        <v>6</v>
      </c>
      <c r="T393" s="20">
        <f t="shared" si="66"/>
        <v>15</v>
      </c>
      <c r="U393" s="20">
        <f t="shared" si="67"/>
        <v>4</v>
      </c>
      <c r="W393" s="20" t="str">
        <f t="shared" si="68"/>
        <v>M2</v>
      </c>
      <c r="X393" s="20" t="str">
        <f t="shared" si="69"/>
        <v>M4</v>
      </c>
      <c r="Y393" s="20" t="str">
        <f t="shared" si="70"/>
        <v>M4</v>
      </c>
      <c r="Z393" s="20" t="str">
        <f t="shared" si="71"/>
        <v>AG</v>
      </c>
      <c r="AA393" s="20" t="str">
        <f t="shared" si="72"/>
        <v>M2</v>
      </c>
    </row>
    <row r="394" spans="10:27" ht="16.5">
      <c r="J394" s="16">
        <v>390</v>
      </c>
      <c r="K394" s="19" t="s">
        <v>43</v>
      </c>
      <c r="L394" s="19" t="s">
        <v>44</v>
      </c>
      <c r="M394" s="19" t="s">
        <v>41</v>
      </c>
      <c r="N394" s="19" t="s">
        <v>42</v>
      </c>
      <c r="O394" s="19" t="s">
        <v>43</v>
      </c>
      <c r="Q394" s="20">
        <f t="shared" si="63"/>
        <v>9</v>
      </c>
      <c r="R394" s="20">
        <f t="shared" si="64"/>
        <v>10</v>
      </c>
      <c r="S394" s="20">
        <f t="shared" si="65"/>
        <v>7</v>
      </c>
      <c r="T394" s="20">
        <f t="shared" si="66"/>
        <v>8</v>
      </c>
      <c r="U394" s="20">
        <f t="shared" si="67"/>
        <v>9</v>
      </c>
      <c r="W394" s="20" t="str">
        <f t="shared" si="68"/>
        <v>Q</v>
      </c>
      <c r="X394" s="20" t="str">
        <f t="shared" si="69"/>
        <v>J</v>
      </c>
      <c r="Y394" s="20" t="str">
        <f t="shared" si="70"/>
        <v>A</v>
      </c>
      <c r="Z394" s="20" t="str">
        <f t="shared" si="71"/>
        <v>K</v>
      </c>
      <c r="AA394" s="20" t="str">
        <f t="shared" si="72"/>
        <v>Q</v>
      </c>
    </row>
    <row r="395" spans="10:27" ht="16.5">
      <c r="J395" s="16">
        <v>391</v>
      </c>
      <c r="K395" s="19" t="s">
        <v>41</v>
      </c>
      <c r="L395" s="19" t="s">
        <v>76</v>
      </c>
      <c r="M395" s="19" t="s">
        <v>35</v>
      </c>
      <c r="N395" s="19" t="s">
        <v>33</v>
      </c>
      <c r="O395" s="19" t="s">
        <v>43</v>
      </c>
      <c r="Q395" s="20">
        <f t="shared" si="63"/>
        <v>7</v>
      </c>
      <c r="R395" s="20">
        <f t="shared" si="64"/>
        <v>17</v>
      </c>
      <c r="S395" s="20">
        <f t="shared" si="65"/>
        <v>3</v>
      </c>
      <c r="T395" s="20">
        <f t="shared" si="66"/>
        <v>6</v>
      </c>
      <c r="U395" s="20">
        <f t="shared" si="67"/>
        <v>9</v>
      </c>
      <c r="W395" s="20" t="str">
        <f t="shared" si="68"/>
        <v>A</v>
      </c>
      <c r="X395" s="20" t="str">
        <f t="shared" si="69"/>
        <v>QG</v>
      </c>
      <c r="Y395" s="20" t="str">
        <f t="shared" si="70"/>
        <v>M1</v>
      </c>
      <c r="Z395" s="20" t="str">
        <f t="shared" si="71"/>
        <v>M4</v>
      </c>
      <c r="AA395" s="20" t="str">
        <f t="shared" si="72"/>
        <v>Q</v>
      </c>
    </row>
    <row r="396" spans="10:27" ht="16.5">
      <c r="J396" s="29">
        <v>392</v>
      </c>
      <c r="K396" s="19" t="s">
        <v>138</v>
      </c>
      <c r="L396" s="19" t="s">
        <v>41</v>
      </c>
      <c r="M396" s="19" t="s">
        <v>76</v>
      </c>
      <c r="N396" s="19" t="s">
        <v>78</v>
      </c>
      <c r="O396" s="19" t="s">
        <v>36</v>
      </c>
      <c r="Q396" s="20">
        <f t="shared" si="63"/>
        <v>8</v>
      </c>
      <c r="R396" s="20">
        <f t="shared" si="64"/>
        <v>7</v>
      </c>
      <c r="S396" s="20">
        <f t="shared" si="65"/>
        <v>17</v>
      </c>
      <c r="T396" s="20">
        <f t="shared" si="66"/>
        <v>18</v>
      </c>
      <c r="U396" s="20">
        <f t="shared" si="67"/>
        <v>4</v>
      </c>
      <c r="W396" s="20" t="str">
        <f t="shared" si="68"/>
        <v>K</v>
      </c>
      <c r="X396" s="20" t="str">
        <f t="shared" si="69"/>
        <v>A</v>
      </c>
      <c r="Y396" s="20" t="str">
        <f t="shared" si="70"/>
        <v>QG</v>
      </c>
      <c r="Z396" s="20" t="str">
        <f t="shared" si="71"/>
        <v>JG</v>
      </c>
      <c r="AA396" s="20" t="str">
        <f t="shared" si="72"/>
        <v>M2</v>
      </c>
    </row>
    <row r="397" spans="10:27" ht="16.5">
      <c r="J397" s="29">
        <v>393</v>
      </c>
      <c r="K397" s="19" t="s">
        <v>43</v>
      </c>
      <c r="L397" s="19" t="s">
        <v>78</v>
      </c>
      <c r="M397" s="19" t="s">
        <v>140</v>
      </c>
      <c r="N397" s="19" t="s">
        <v>36</v>
      </c>
      <c r="O397" s="19" t="s">
        <v>42</v>
      </c>
      <c r="Q397" s="20">
        <f t="shared" si="63"/>
        <v>9</v>
      </c>
      <c r="R397" s="20">
        <f t="shared" si="64"/>
        <v>18</v>
      </c>
      <c r="S397" s="20">
        <f t="shared" si="65"/>
        <v>10</v>
      </c>
      <c r="T397" s="20">
        <f t="shared" si="66"/>
        <v>4</v>
      </c>
      <c r="U397" s="20">
        <f t="shared" si="67"/>
        <v>8</v>
      </c>
      <c r="W397" s="20" t="str">
        <f t="shared" si="68"/>
        <v>Q</v>
      </c>
      <c r="X397" s="20" t="str">
        <f t="shared" si="69"/>
        <v>JG</v>
      </c>
      <c r="Y397" s="20" t="str">
        <f t="shared" si="70"/>
        <v>J</v>
      </c>
      <c r="Z397" s="20" t="str">
        <f t="shared" si="71"/>
        <v>M2</v>
      </c>
      <c r="AA397" s="20" t="str">
        <f t="shared" si="72"/>
        <v>K</v>
      </c>
    </row>
    <row r="398" spans="10:27" ht="16.5">
      <c r="J398" s="29">
        <v>394</v>
      </c>
      <c r="K398" s="19" t="s">
        <v>44</v>
      </c>
      <c r="L398" s="19" t="s">
        <v>44</v>
      </c>
      <c r="M398" s="19" t="s">
        <v>41</v>
      </c>
      <c r="N398" s="19" t="s">
        <v>36</v>
      </c>
      <c r="O398" s="19" t="s">
        <v>44</v>
      </c>
      <c r="Q398" s="20">
        <f t="shared" si="63"/>
        <v>10</v>
      </c>
      <c r="R398" s="20">
        <f t="shared" si="64"/>
        <v>10</v>
      </c>
      <c r="S398" s="20">
        <f t="shared" si="65"/>
        <v>7</v>
      </c>
      <c r="T398" s="20">
        <f t="shared" si="66"/>
        <v>4</v>
      </c>
      <c r="U398" s="20">
        <f t="shared" si="67"/>
        <v>10</v>
      </c>
      <c r="W398" s="20" t="str">
        <f t="shared" si="68"/>
        <v>J</v>
      </c>
      <c r="X398" s="20" t="str">
        <f t="shared" si="69"/>
        <v>J</v>
      </c>
      <c r="Y398" s="20" t="str">
        <f t="shared" si="70"/>
        <v>A</v>
      </c>
      <c r="Z398" s="20" t="str">
        <f t="shared" si="71"/>
        <v>M2</v>
      </c>
      <c r="AA398" s="20" t="str">
        <f t="shared" si="72"/>
        <v>J</v>
      </c>
    </row>
    <row r="399" spans="10:27" ht="16.5">
      <c r="J399" s="16">
        <v>395</v>
      </c>
      <c r="K399" s="19" t="s">
        <v>35</v>
      </c>
      <c r="L399" s="19" t="s">
        <v>41</v>
      </c>
      <c r="M399" s="19" t="s">
        <v>74</v>
      </c>
      <c r="N399" s="19" t="s">
        <v>32</v>
      </c>
      <c r="O399" s="19" t="s">
        <v>32</v>
      </c>
      <c r="Q399" s="20">
        <f t="shared" si="63"/>
        <v>3</v>
      </c>
      <c r="R399" s="20">
        <f t="shared" si="64"/>
        <v>7</v>
      </c>
      <c r="S399" s="20">
        <f t="shared" si="65"/>
        <v>16</v>
      </c>
      <c r="T399" s="20">
        <f t="shared" si="66"/>
        <v>5</v>
      </c>
      <c r="U399" s="20">
        <f t="shared" si="67"/>
        <v>5</v>
      </c>
      <c r="W399" s="20" t="str">
        <f t="shared" si="68"/>
        <v>M1</v>
      </c>
      <c r="X399" s="20" t="str">
        <f t="shared" si="69"/>
        <v>A</v>
      </c>
      <c r="Y399" s="20" t="str">
        <f t="shared" si="70"/>
        <v>KG</v>
      </c>
      <c r="Z399" s="20" t="str">
        <f t="shared" si="71"/>
        <v>M3</v>
      </c>
      <c r="AA399" s="20" t="str">
        <f t="shared" si="72"/>
        <v>M3</v>
      </c>
    </row>
    <row r="400" spans="10:27" ht="16.5">
      <c r="J400" s="16">
        <v>396</v>
      </c>
      <c r="K400" s="19" t="s">
        <v>32</v>
      </c>
      <c r="L400" s="19" t="s">
        <v>33</v>
      </c>
      <c r="M400" s="19" t="s">
        <v>140</v>
      </c>
      <c r="N400" s="19" t="s">
        <v>43</v>
      </c>
      <c r="O400" s="19" t="s">
        <v>33</v>
      </c>
      <c r="Q400" s="20">
        <f t="shared" si="63"/>
        <v>5</v>
      </c>
      <c r="R400" s="20">
        <f t="shared" si="64"/>
        <v>6</v>
      </c>
      <c r="S400" s="20">
        <f t="shared" si="65"/>
        <v>10</v>
      </c>
      <c r="T400" s="20">
        <f t="shared" si="66"/>
        <v>9</v>
      </c>
      <c r="U400" s="20">
        <f t="shared" si="67"/>
        <v>6</v>
      </c>
      <c r="W400" s="20" t="str">
        <f t="shared" si="68"/>
        <v>M3</v>
      </c>
      <c r="X400" s="20" t="str">
        <f t="shared" si="69"/>
        <v>M4</v>
      </c>
      <c r="Y400" s="20" t="str">
        <f t="shared" si="70"/>
        <v>J</v>
      </c>
      <c r="Z400" s="20" t="str">
        <f t="shared" si="71"/>
        <v>Q</v>
      </c>
      <c r="AA400" s="20" t="str">
        <f t="shared" si="72"/>
        <v>M4</v>
      </c>
    </row>
    <row r="401" spans="10:27" ht="16.5">
      <c r="J401" s="29">
        <v>397</v>
      </c>
      <c r="K401" s="19" t="s">
        <v>44</v>
      </c>
      <c r="L401" s="19" t="s">
        <v>36</v>
      </c>
      <c r="M401" s="19" t="s">
        <v>138</v>
      </c>
      <c r="N401" s="19" t="s">
        <v>33</v>
      </c>
      <c r="O401" s="19" t="s">
        <v>41</v>
      </c>
      <c r="Q401" s="20">
        <f t="shared" si="63"/>
        <v>10</v>
      </c>
      <c r="R401" s="20">
        <f t="shared" si="64"/>
        <v>4</v>
      </c>
      <c r="S401" s="20">
        <f t="shared" si="65"/>
        <v>8</v>
      </c>
      <c r="T401" s="20">
        <f t="shared" si="66"/>
        <v>6</v>
      </c>
      <c r="U401" s="20">
        <f t="shared" si="67"/>
        <v>7</v>
      </c>
      <c r="W401" s="20" t="str">
        <f t="shared" si="68"/>
        <v>J</v>
      </c>
      <c r="X401" s="20" t="str">
        <f t="shared" si="69"/>
        <v>M2</v>
      </c>
      <c r="Y401" s="20" t="str">
        <f t="shared" si="70"/>
        <v>K</v>
      </c>
      <c r="Z401" s="20" t="str">
        <f t="shared" si="71"/>
        <v>M4</v>
      </c>
      <c r="AA401" s="20" t="str">
        <f t="shared" si="72"/>
        <v>A</v>
      </c>
    </row>
    <row r="402" spans="10:27" ht="16.5">
      <c r="J402" s="29">
        <v>398</v>
      </c>
      <c r="K402" s="19" t="s">
        <v>44</v>
      </c>
      <c r="L402" s="19" t="s">
        <v>139</v>
      </c>
      <c r="M402" s="19" t="s">
        <v>35</v>
      </c>
      <c r="N402" s="19" t="s">
        <v>32</v>
      </c>
      <c r="O402" s="19" t="s">
        <v>36</v>
      </c>
      <c r="Q402" s="20">
        <f t="shared" si="63"/>
        <v>10</v>
      </c>
      <c r="R402" s="20">
        <f t="shared" si="64"/>
        <v>9</v>
      </c>
      <c r="S402" s="20">
        <f t="shared" si="65"/>
        <v>3</v>
      </c>
      <c r="T402" s="20">
        <f t="shared" si="66"/>
        <v>5</v>
      </c>
      <c r="U402" s="20">
        <f t="shared" si="67"/>
        <v>4</v>
      </c>
      <c r="W402" s="20" t="str">
        <f t="shared" si="68"/>
        <v>J</v>
      </c>
      <c r="X402" s="20" t="str">
        <f t="shared" si="69"/>
        <v>Q</v>
      </c>
      <c r="Y402" s="20" t="str">
        <f t="shared" si="70"/>
        <v>M1</v>
      </c>
      <c r="Z402" s="20" t="str">
        <f t="shared" si="71"/>
        <v>M3</v>
      </c>
      <c r="AA402" s="20" t="str">
        <f t="shared" si="72"/>
        <v>M2</v>
      </c>
    </row>
    <row r="403" spans="10:27" ht="16.5">
      <c r="J403" s="29">
        <v>399</v>
      </c>
      <c r="K403" s="19" t="s">
        <v>42</v>
      </c>
      <c r="L403" s="19" t="s">
        <v>74</v>
      </c>
      <c r="M403" s="19" t="s">
        <v>72</v>
      </c>
      <c r="N403" s="19" t="s">
        <v>33</v>
      </c>
      <c r="O403" s="19" t="s">
        <v>32</v>
      </c>
      <c r="Q403" s="20">
        <f t="shared" si="63"/>
        <v>8</v>
      </c>
      <c r="R403" s="20">
        <f t="shared" si="64"/>
        <v>16</v>
      </c>
      <c r="S403" s="20">
        <f t="shared" si="65"/>
        <v>15</v>
      </c>
      <c r="T403" s="20">
        <f t="shared" si="66"/>
        <v>6</v>
      </c>
      <c r="U403" s="20">
        <f t="shared" si="67"/>
        <v>5</v>
      </c>
      <c r="W403" s="20" t="str">
        <f t="shared" si="68"/>
        <v>K</v>
      </c>
      <c r="X403" s="20" t="str">
        <f t="shared" si="69"/>
        <v>KG</v>
      </c>
      <c r="Y403" s="20" t="str">
        <f t="shared" si="70"/>
        <v>AG</v>
      </c>
      <c r="Z403" s="20" t="str">
        <f t="shared" si="71"/>
        <v>M4</v>
      </c>
      <c r="AA403" s="20" t="str">
        <f t="shared" si="72"/>
        <v>M3</v>
      </c>
    </row>
  </sheetData>
  <phoneticPr fontId="20" type="noConversion"/>
  <conditionalFormatting sqref="K1:O1048576">
    <cfRule type="cellIs" dxfId="56" priority="1" operator="equal">
      <formula>"JG"</formula>
    </cfRule>
    <cfRule type="cellIs" dxfId="55" priority="2" operator="equal">
      <formula>"QG"</formula>
    </cfRule>
    <cfRule type="cellIs" dxfId="54" priority="3" operator="equal">
      <formula>"KG"</formula>
    </cfRule>
    <cfRule type="cellIs" dxfId="53" priority="4" operator="equal">
      <formula>"AG"</formula>
    </cfRule>
    <cfRule type="cellIs" dxfId="52" priority="5" operator="equal">
      <formula>"M4G"</formula>
    </cfRule>
    <cfRule type="cellIs" dxfId="51" priority="6" operator="equal">
      <formula>"M3G"</formula>
    </cfRule>
    <cfRule type="cellIs" dxfId="50" priority="7" operator="equal">
      <formula>"M2G"</formula>
    </cfRule>
    <cfRule type="cellIs" dxfId="49" priority="8" operator="equal">
      <formula>"M1G"</formula>
    </cfRule>
    <cfRule type="cellIs" dxfId="48" priority="9" operator="equal">
      <formula>"J"</formula>
    </cfRule>
    <cfRule type="cellIs" dxfId="47" priority="10" operator="equal">
      <formula>"Q"</formula>
    </cfRule>
    <cfRule type="cellIs" dxfId="46" priority="11" operator="equal">
      <formula>"K"</formula>
    </cfRule>
    <cfRule type="cellIs" dxfId="45" priority="12" operator="equal">
      <formula>"A"</formula>
    </cfRule>
    <cfRule type="cellIs" dxfId="44" priority="13" operator="equal">
      <formula>"M4"</formula>
    </cfRule>
    <cfRule type="cellIs" dxfId="43" priority="14" operator="equal">
      <formula>"M3"</formula>
    </cfRule>
    <cfRule type="cellIs" dxfId="42" priority="15" operator="equal">
      <formula>"M2"</formula>
    </cfRule>
    <cfRule type="cellIs" dxfId="41" priority="16" operator="equal">
      <formula>"M1"</formula>
    </cfRule>
    <cfRule type="cellIs" dxfId="40" priority="17" operator="equal">
      <formula>"C1"</formula>
    </cfRule>
    <cfRule type="cellIs" dxfId="39" priority="18" operator="equal">
      <formula>"WW1"</formula>
    </cfRule>
    <cfRule type="cellIs" dxfId="38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4"/>
  <sheetViews>
    <sheetView workbookViewId="0"/>
  </sheetViews>
  <sheetFormatPr defaultColWidth="8.875" defaultRowHeight="15.75"/>
  <cols>
    <col min="1" max="1" width="24" style="1" bestFit="1" customWidth="1"/>
    <col min="2" max="6" width="16.25" style="1" customWidth="1"/>
    <col min="7" max="8" width="6.125" style="1" customWidth="1"/>
    <col min="9" max="16384" width="8.875" style="1"/>
  </cols>
  <sheetData>
    <row r="1" spans="1:6" ht="63.75" customHeight="1"/>
    <row r="3" spans="1:6" ht="16.5">
      <c r="A3" s="2"/>
      <c r="B3" s="228"/>
      <c r="C3" s="228"/>
    </row>
    <row r="4" spans="1:6" ht="16.5">
      <c r="A4" s="29" t="s">
        <v>1</v>
      </c>
      <c r="B4" s="30" t="s">
        <v>2</v>
      </c>
      <c r="C4" s="29" t="s">
        <v>3</v>
      </c>
      <c r="D4" s="85" t="s">
        <v>104</v>
      </c>
    </row>
    <row r="5" spans="1:6">
      <c r="A5" s="84">
        <v>100</v>
      </c>
      <c r="B5" s="31">
        <v>1024</v>
      </c>
      <c r="C5" s="37">
        <f>Card!AF127</f>
        <v>37.462394508800209</v>
      </c>
      <c r="D5" s="86">
        <v>4050</v>
      </c>
    </row>
    <row r="6" spans="1:6">
      <c r="A6" s="28"/>
      <c r="B6" s="28"/>
      <c r="C6" s="28"/>
      <c r="D6" s="3"/>
      <c r="E6" s="23"/>
      <c r="F6" s="4"/>
    </row>
    <row r="7" spans="1:6">
      <c r="A7" s="229" t="s">
        <v>105</v>
      </c>
      <c r="B7" s="229"/>
      <c r="C7" s="229"/>
      <c r="D7" s="229"/>
      <c r="E7" s="229"/>
      <c r="F7" s="229"/>
    </row>
    <row r="8" spans="1:6" ht="16.5">
      <c r="A8" s="16" t="s">
        <v>106</v>
      </c>
      <c r="B8" s="16" t="s">
        <v>107</v>
      </c>
      <c r="C8" s="267" t="s">
        <v>108</v>
      </c>
      <c r="D8" s="268"/>
    </row>
    <row r="9" spans="1:6">
      <c r="A9" s="84">
        <v>100</v>
      </c>
      <c r="B9" s="87">
        <f>C5</f>
        <v>37.462394508800209</v>
      </c>
      <c r="C9" s="231" t="s">
        <v>109</v>
      </c>
      <c r="D9" s="231"/>
    </row>
    <row r="10" spans="1:6">
      <c r="A10" s="27"/>
      <c r="B10" s="27"/>
      <c r="C10" s="27"/>
      <c r="D10" s="27"/>
      <c r="E10" s="27"/>
      <c r="F10" s="27"/>
    </row>
    <row r="11" spans="1:6" ht="16.5">
      <c r="A11" s="30" t="s">
        <v>9</v>
      </c>
      <c r="B11" s="30">
        <v>1</v>
      </c>
      <c r="C11" s="30">
        <v>2</v>
      </c>
      <c r="D11" s="30">
        <v>3</v>
      </c>
      <c r="E11" s="30">
        <v>4</v>
      </c>
      <c r="F11" s="30">
        <v>5</v>
      </c>
    </row>
    <row r="12" spans="1:6" ht="33">
      <c r="A12" s="83" t="s">
        <v>10</v>
      </c>
      <c r="B12" s="19">
        <v>4</v>
      </c>
      <c r="C12" s="19">
        <v>4</v>
      </c>
      <c r="D12" s="19">
        <v>4</v>
      </c>
      <c r="E12" s="19">
        <v>4</v>
      </c>
      <c r="F12" s="19">
        <v>4</v>
      </c>
    </row>
    <row r="14" spans="1:6" ht="18.75">
      <c r="A14" s="5" t="s">
        <v>45</v>
      </c>
      <c r="C14" s="6"/>
    </row>
    <row r="15" spans="1:6" ht="13.5" customHeight="1">
      <c r="A15" s="227" t="s">
        <v>92</v>
      </c>
      <c r="B15" s="227"/>
      <c r="C15" s="227"/>
      <c r="D15" s="227"/>
      <c r="E15" s="227"/>
      <c r="F15" s="227"/>
    </row>
    <row r="16" spans="1:6" ht="13.5" customHeight="1">
      <c r="A16" s="227"/>
      <c r="B16" s="227"/>
      <c r="C16" s="227"/>
      <c r="D16" s="227"/>
      <c r="E16" s="227"/>
      <c r="F16" s="227"/>
    </row>
    <row r="17" spans="1:6" ht="16.5" customHeight="1">
      <c r="A17" s="227"/>
      <c r="B17" s="227"/>
      <c r="C17" s="227"/>
      <c r="D17" s="227"/>
      <c r="E17" s="227"/>
      <c r="F17" s="227"/>
    </row>
    <row r="18" spans="1:6" ht="16.5" customHeight="1">
      <c r="A18" s="227"/>
      <c r="B18" s="227"/>
      <c r="C18" s="227"/>
      <c r="D18" s="227"/>
      <c r="E18" s="227"/>
      <c r="F18" s="227"/>
    </row>
    <row r="19" spans="1:6" ht="16.5" customHeight="1">
      <c r="A19" s="227"/>
      <c r="B19" s="227"/>
      <c r="C19" s="227"/>
      <c r="D19" s="227"/>
      <c r="E19" s="227"/>
      <c r="F19" s="227"/>
    </row>
    <row r="20" spans="1:6" ht="16.5" customHeight="1">
      <c r="A20" s="227"/>
      <c r="B20" s="227"/>
      <c r="C20" s="227"/>
      <c r="D20" s="227"/>
      <c r="E20" s="227"/>
      <c r="F20" s="227"/>
    </row>
    <row r="21" spans="1:6" ht="16.5" customHeight="1">
      <c r="A21" s="227"/>
      <c r="B21" s="227"/>
      <c r="C21" s="227"/>
      <c r="D21" s="227"/>
      <c r="E21" s="227"/>
      <c r="F21" s="227"/>
    </row>
    <row r="22" spans="1:6" ht="16.5" customHeight="1">
      <c r="A22" s="227"/>
      <c r="B22" s="227"/>
      <c r="C22" s="227"/>
      <c r="D22" s="227"/>
      <c r="E22" s="227"/>
      <c r="F22" s="227"/>
    </row>
    <row r="23" spans="1:6" ht="16.5" customHeight="1">
      <c r="A23" s="227"/>
      <c r="B23" s="227"/>
      <c r="C23" s="227"/>
      <c r="D23" s="227"/>
      <c r="E23" s="227"/>
      <c r="F23" s="227"/>
    </row>
    <row r="26" spans="1:6" ht="18" customHeight="1">
      <c r="A26" s="7" t="s">
        <v>46</v>
      </c>
      <c r="B26" s="1" t="s">
        <v>51</v>
      </c>
    </row>
    <row r="27" spans="1:6" ht="18" customHeight="1">
      <c r="A27" s="7"/>
    </row>
    <row r="28" spans="1:6" ht="18" customHeight="1">
      <c r="A28" s="33" t="s">
        <v>47</v>
      </c>
      <c r="B28" s="33" t="s">
        <v>11</v>
      </c>
    </row>
    <row r="29" spans="1:6" ht="18" customHeight="1">
      <c r="A29" s="38" t="s">
        <v>57</v>
      </c>
      <c r="B29" s="35" t="s">
        <v>50</v>
      </c>
    </row>
    <row r="30" spans="1:6" ht="18" customHeight="1">
      <c r="A30" s="82" t="s">
        <v>48</v>
      </c>
      <c r="B30" s="9"/>
      <c r="C30" s="82"/>
    </row>
    <row r="31" spans="1:6" ht="18" customHeight="1">
      <c r="A31" s="7"/>
    </row>
    <row r="32" spans="1:6" ht="18" customHeight="1">
      <c r="A32" s="33"/>
      <c r="B32" s="33" t="s">
        <v>54</v>
      </c>
      <c r="C32" s="33" t="s">
        <v>55</v>
      </c>
    </row>
    <row r="33" spans="1:7" ht="18" customHeight="1">
      <c r="A33" s="34">
        <v>5</v>
      </c>
      <c r="B33" s="35" t="s">
        <v>56</v>
      </c>
      <c r="C33" s="35" t="s">
        <v>56</v>
      </c>
    </row>
    <row r="34" spans="1:7" ht="18" customHeight="1">
      <c r="A34" s="34">
        <v>4</v>
      </c>
      <c r="B34" s="35" t="s">
        <v>56</v>
      </c>
      <c r="C34" s="35" t="s">
        <v>56</v>
      </c>
    </row>
    <row r="35" spans="1:7" ht="18" customHeight="1">
      <c r="A35" s="34">
        <v>3</v>
      </c>
      <c r="B35" s="35" t="s">
        <v>56</v>
      </c>
      <c r="C35" s="35" t="s">
        <v>56</v>
      </c>
    </row>
    <row r="36" spans="1:7" ht="16.5">
      <c r="A36" s="34"/>
      <c r="B36" s="36" t="s">
        <v>12</v>
      </c>
      <c r="C36" s="36" t="s">
        <v>13</v>
      </c>
      <c r="D36" s="36" t="s">
        <v>14</v>
      </c>
      <c r="E36" s="36" t="s">
        <v>15</v>
      </c>
      <c r="F36" s="24"/>
    </row>
    <row r="37" spans="1:7" ht="16.5">
      <c r="A37" s="38">
        <v>5</v>
      </c>
      <c r="B37" s="10">
        <v>250</v>
      </c>
      <c r="C37" s="10">
        <v>200</v>
      </c>
      <c r="D37" s="10">
        <v>150</v>
      </c>
      <c r="E37" s="10">
        <v>100</v>
      </c>
    </row>
    <row r="38" spans="1:7" ht="16.5">
      <c r="A38" s="39" t="s">
        <v>52</v>
      </c>
      <c r="B38" s="10">
        <v>150</v>
      </c>
      <c r="C38" s="10">
        <v>120</v>
      </c>
      <c r="D38" s="10">
        <v>90</v>
      </c>
      <c r="E38" s="10">
        <v>60</v>
      </c>
    </row>
    <row r="39" spans="1:7" ht="16.5">
      <c r="A39" s="39" t="s">
        <v>53</v>
      </c>
      <c r="B39" s="10">
        <v>50</v>
      </c>
      <c r="C39" s="10">
        <v>40</v>
      </c>
      <c r="D39" s="10">
        <v>30</v>
      </c>
      <c r="E39" s="10">
        <v>20</v>
      </c>
    </row>
    <row r="40" spans="1:7" ht="16.5">
      <c r="A40" s="38"/>
      <c r="B40" s="36" t="s">
        <v>37</v>
      </c>
      <c r="C40" s="36" t="s">
        <v>38</v>
      </c>
      <c r="D40" s="36" t="s">
        <v>39</v>
      </c>
      <c r="E40" s="36" t="s">
        <v>40</v>
      </c>
      <c r="F40" s="24"/>
      <c r="G40" s="24"/>
    </row>
    <row r="41" spans="1:7" ht="16.5">
      <c r="A41" s="38">
        <v>5</v>
      </c>
      <c r="B41" s="10">
        <v>50</v>
      </c>
      <c r="C41" s="10">
        <v>50</v>
      </c>
      <c r="D41" s="10">
        <v>25</v>
      </c>
      <c r="E41" s="10">
        <v>25</v>
      </c>
    </row>
    <row r="42" spans="1:7" ht="16.5">
      <c r="A42" s="39" t="s">
        <v>52</v>
      </c>
      <c r="B42" s="10">
        <v>30</v>
      </c>
      <c r="C42" s="10">
        <v>30</v>
      </c>
      <c r="D42" s="10">
        <v>15</v>
      </c>
      <c r="E42" s="10">
        <v>15</v>
      </c>
    </row>
    <row r="43" spans="1:7" ht="16.5">
      <c r="A43" s="39" t="s">
        <v>53</v>
      </c>
      <c r="B43" s="10">
        <v>10</v>
      </c>
      <c r="C43" s="10">
        <v>10</v>
      </c>
      <c r="D43" s="10">
        <v>5</v>
      </c>
      <c r="E43" s="10">
        <v>5</v>
      </c>
    </row>
    <row r="44" spans="1:7" ht="15.75" customHeight="1">
      <c r="B44" s="11"/>
      <c r="C44" s="11"/>
      <c r="F44" s="11"/>
    </row>
  </sheetData>
  <mergeCells count="5">
    <mergeCell ref="B3:C3"/>
    <mergeCell ref="A15:F23"/>
    <mergeCell ref="A7:F7"/>
    <mergeCell ref="C8:D8"/>
    <mergeCell ref="C9:D9"/>
  </mergeCells>
  <phoneticPr fontId="20" type="noConversion"/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02AED-0FFF-4BC5-9414-4C73C8584FC5}">
  <dimension ref="A1:AD403"/>
  <sheetViews>
    <sheetView workbookViewId="0">
      <selection activeCell="G27" sqref="G27"/>
    </sheetView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7" width="10.5" style="13" bestFit="1" customWidth="1" outlineLevel="1"/>
    <col min="28" max="28" width="6.125" style="13" customWidth="1"/>
    <col min="29" max="29" width="16.12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210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210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1</v>
      </c>
    </row>
    <row r="4" spans="1:30" ht="15.95" customHeight="1">
      <c r="A4" s="94" t="s">
        <v>61</v>
      </c>
      <c r="B4" s="48" t="s">
        <v>59</v>
      </c>
      <c r="C4" s="45">
        <v>0</v>
      </c>
      <c r="D4" s="17">
        <v>0</v>
      </c>
      <c r="E4" s="17">
        <v>0</v>
      </c>
      <c r="F4" s="17">
        <v>0</v>
      </c>
      <c r="G4" s="17">
        <v>0</v>
      </c>
      <c r="H4" s="68">
        <v>0</v>
      </c>
      <c r="I4" s="54"/>
      <c r="J4" s="16">
        <v>0</v>
      </c>
      <c r="K4" s="206" t="s">
        <v>33</v>
      </c>
      <c r="L4" s="206" t="s">
        <v>33</v>
      </c>
      <c r="M4" s="206" t="s">
        <v>43</v>
      </c>
      <c r="N4" s="206" t="s">
        <v>36</v>
      </c>
      <c r="O4" s="206" t="s">
        <v>41</v>
      </c>
      <c r="P4" s="210"/>
      <c r="Q4" s="20">
        <v>6</v>
      </c>
      <c r="R4" s="20">
        <v>6</v>
      </c>
      <c r="S4" s="20">
        <v>9</v>
      </c>
      <c r="T4" s="20">
        <v>4</v>
      </c>
      <c r="U4" s="20">
        <v>7</v>
      </c>
      <c r="W4" s="20" t="s">
        <v>33</v>
      </c>
      <c r="X4" s="20" t="s">
        <v>33</v>
      </c>
      <c r="Y4" s="20" t="s">
        <v>43</v>
      </c>
      <c r="Z4" s="20" t="s">
        <v>36</v>
      </c>
      <c r="AA4" s="20" t="s">
        <v>41</v>
      </c>
      <c r="AB4" s="55"/>
      <c r="AC4" s="60">
        <v>2</v>
      </c>
      <c r="AD4" s="64">
        <v>0</v>
      </c>
    </row>
    <row r="5" spans="1:30" ht="15.95" customHeight="1">
      <c r="A5" s="95" t="s">
        <v>62</v>
      </c>
      <c r="B5" s="43" t="s">
        <v>60</v>
      </c>
      <c r="C5" s="46">
        <v>0</v>
      </c>
      <c r="D5" s="215">
        <v>0</v>
      </c>
      <c r="E5" s="215">
        <v>0</v>
      </c>
      <c r="F5" s="215">
        <v>0</v>
      </c>
      <c r="G5" s="215">
        <v>0</v>
      </c>
      <c r="H5" s="49">
        <v>1</v>
      </c>
      <c r="I5" s="54"/>
      <c r="J5" s="16">
        <v>1</v>
      </c>
      <c r="K5" s="206" t="s">
        <v>41</v>
      </c>
      <c r="L5" s="206" t="s">
        <v>36</v>
      </c>
      <c r="M5" s="206" t="s">
        <v>77</v>
      </c>
      <c r="N5" s="206" t="s">
        <v>73</v>
      </c>
      <c r="O5" s="206" t="s">
        <v>44</v>
      </c>
      <c r="P5" s="210"/>
      <c r="Q5" s="20">
        <v>7</v>
      </c>
      <c r="R5" s="20">
        <v>4</v>
      </c>
      <c r="S5" s="20">
        <v>18</v>
      </c>
      <c r="T5" s="20">
        <v>16</v>
      </c>
      <c r="U5" s="20">
        <v>10</v>
      </c>
      <c r="W5" s="20" t="s">
        <v>41</v>
      </c>
      <c r="X5" s="20" t="s">
        <v>36</v>
      </c>
      <c r="Y5" s="20" t="s">
        <v>77</v>
      </c>
      <c r="Z5" s="20" t="s">
        <v>73</v>
      </c>
      <c r="AA5" s="20" t="s">
        <v>44</v>
      </c>
      <c r="AB5" s="55"/>
      <c r="AC5" s="60">
        <v>3</v>
      </c>
      <c r="AD5" s="64">
        <v>0</v>
      </c>
    </row>
    <row r="6" spans="1:30" ht="15.95" customHeight="1" thickBot="1">
      <c r="A6" s="96" t="s">
        <v>34</v>
      </c>
      <c r="B6" s="43" t="s">
        <v>49</v>
      </c>
      <c r="C6" s="46">
        <v>20</v>
      </c>
      <c r="D6" s="215">
        <v>20</v>
      </c>
      <c r="E6" s="215">
        <v>20</v>
      </c>
      <c r="F6" s="215">
        <v>0</v>
      </c>
      <c r="G6" s="215">
        <v>0</v>
      </c>
      <c r="H6" s="49">
        <v>2</v>
      </c>
      <c r="I6" s="55"/>
      <c r="J6" s="29">
        <v>2</v>
      </c>
      <c r="K6" s="19" t="s">
        <v>35</v>
      </c>
      <c r="L6" s="19" t="s">
        <v>36</v>
      </c>
      <c r="M6" s="19" t="s">
        <v>77</v>
      </c>
      <c r="N6" s="19" t="s">
        <v>33</v>
      </c>
      <c r="O6" s="19" t="s">
        <v>32</v>
      </c>
      <c r="Q6" s="20">
        <v>3</v>
      </c>
      <c r="R6" s="20">
        <v>4</v>
      </c>
      <c r="S6" s="20">
        <v>18</v>
      </c>
      <c r="T6" s="20">
        <v>6</v>
      </c>
      <c r="U6" s="20">
        <v>5</v>
      </c>
      <c r="W6" s="20" t="s">
        <v>35</v>
      </c>
      <c r="X6" s="20" t="s">
        <v>36</v>
      </c>
      <c r="Y6" s="20" t="s">
        <v>77</v>
      </c>
      <c r="Z6" s="20" t="s">
        <v>33</v>
      </c>
      <c r="AA6" s="20" t="s">
        <v>32</v>
      </c>
      <c r="AB6" s="55"/>
      <c r="AC6" s="61">
        <v>4</v>
      </c>
      <c r="AD6" s="65">
        <v>0</v>
      </c>
    </row>
    <row r="7" spans="1:30" ht="15.95" customHeight="1" thickBot="1">
      <c r="A7" s="97" t="s">
        <v>35</v>
      </c>
      <c r="B7" s="43" t="s">
        <v>35</v>
      </c>
      <c r="C7" s="46">
        <v>39</v>
      </c>
      <c r="D7" s="215">
        <v>20</v>
      </c>
      <c r="E7" s="215">
        <v>10</v>
      </c>
      <c r="F7" s="215">
        <v>23</v>
      </c>
      <c r="G7" s="215">
        <v>42</v>
      </c>
      <c r="H7" s="49">
        <v>3</v>
      </c>
      <c r="I7" s="55"/>
      <c r="J7" s="29">
        <v>3</v>
      </c>
      <c r="K7" s="19" t="s">
        <v>34</v>
      </c>
      <c r="L7" s="19" t="s">
        <v>34</v>
      </c>
      <c r="M7" s="19" t="s">
        <v>34</v>
      </c>
      <c r="N7" s="19" t="s">
        <v>36</v>
      </c>
      <c r="O7" s="19" t="s">
        <v>41</v>
      </c>
      <c r="Q7" s="20">
        <v>2</v>
      </c>
      <c r="R7" s="20">
        <v>2</v>
      </c>
      <c r="S7" s="20">
        <v>2</v>
      </c>
      <c r="T7" s="20">
        <v>4</v>
      </c>
      <c r="U7" s="20">
        <v>7</v>
      </c>
      <c r="W7" s="20" t="s">
        <v>49</v>
      </c>
      <c r="X7" s="20" t="s">
        <v>49</v>
      </c>
      <c r="Y7" s="20" t="s">
        <v>49</v>
      </c>
      <c r="Z7" s="20" t="s">
        <v>36</v>
      </c>
      <c r="AA7" s="20" t="s">
        <v>41</v>
      </c>
      <c r="AB7" s="55"/>
    </row>
    <row r="8" spans="1:30" ht="15.95" customHeight="1" thickBot="1">
      <c r="A8" s="97" t="s">
        <v>36</v>
      </c>
      <c r="B8" s="43" t="s">
        <v>36</v>
      </c>
      <c r="C8" s="46">
        <v>5</v>
      </c>
      <c r="D8" s="215">
        <v>93</v>
      </c>
      <c r="E8" s="215">
        <v>3</v>
      </c>
      <c r="F8" s="215">
        <v>24</v>
      </c>
      <c r="G8" s="215">
        <v>35</v>
      </c>
      <c r="H8" s="49">
        <v>4</v>
      </c>
      <c r="I8" s="56"/>
      <c r="J8" s="29">
        <v>4</v>
      </c>
      <c r="K8" s="19" t="s">
        <v>41</v>
      </c>
      <c r="L8" s="19" t="s">
        <v>43</v>
      </c>
      <c r="M8" s="19" t="s">
        <v>44</v>
      </c>
      <c r="N8" s="19" t="s">
        <v>43</v>
      </c>
      <c r="O8" s="19" t="s">
        <v>44</v>
      </c>
      <c r="Q8" s="20">
        <v>7</v>
      </c>
      <c r="R8" s="20">
        <v>9</v>
      </c>
      <c r="S8" s="20">
        <v>10</v>
      </c>
      <c r="T8" s="20">
        <v>9</v>
      </c>
      <c r="U8" s="20">
        <v>10</v>
      </c>
      <c r="W8" s="20" t="s">
        <v>41</v>
      </c>
      <c r="X8" s="20" t="s">
        <v>43</v>
      </c>
      <c r="Y8" s="20" t="s">
        <v>44</v>
      </c>
      <c r="Z8" s="20" t="s">
        <v>43</v>
      </c>
      <c r="AA8" s="20" t="s">
        <v>44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v>21</v>
      </c>
      <c r="D9" s="215">
        <v>1</v>
      </c>
      <c r="E9" s="215">
        <v>88</v>
      </c>
      <c r="F9" s="215">
        <v>33</v>
      </c>
      <c r="G9" s="215">
        <v>58</v>
      </c>
      <c r="H9" s="49">
        <v>5</v>
      </c>
      <c r="J9" s="16">
        <v>5</v>
      </c>
      <c r="K9" s="19" t="s">
        <v>42</v>
      </c>
      <c r="L9" s="19" t="s">
        <v>33</v>
      </c>
      <c r="M9" s="19" t="s">
        <v>32</v>
      </c>
      <c r="N9" s="19" t="s">
        <v>35</v>
      </c>
      <c r="O9" s="19" t="s">
        <v>35</v>
      </c>
      <c r="Q9" s="20">
        <v>8</v>
      </c>
      <c r="R9" s="20">
        <v>6</v>
      </c>
      <c r="S9" s="20">
        <v>5</v>
      </c>
      <c r="T9" s="20">
        <v>3</v>
      </c>
      <c r="U9" s="20">
        <v>3</v>
      </c>
      <c r="W9" s="20" t="s">
        <v>42</v>
      </c>
      <c r="X9" s="20" t="s">
        <v>33</v>
      </c>
      <c r="Y9" s="20" t="s">
        <v>32</v>
      </c>
      <c r="Z9" s="20" t="s">
        <v>35</v>
      </c>
      <c r="AA9" s="20" t="s">
        <v>35</v>
      </c>
      <c r="AB9" s="55"/>
      <c r="AC9" s="49" t="s">
        <v>83</v>
      </c>
    </row>
    <row r="10" spans="1:30" ht="15.95" customHeight="1">
      <c r="A10" s="97" t="s">
        <v>33</v>
      </c>
      <c r="B10" s="43" t="s">
        <v>33</v>
      </c>
      <c r="C10" s="46">
        <v>17</v>
      </c>
      <c r="D10" s="215">
        <v>88</v>
      </c>
      <c r="E10" s="215">
        <v>3</v>
      </c>
      <c r="F10" s="215">
        <v>65</v>
      </c>
      <c r="G10" s="215">
        <v>40</v>
      </c>
      <c r="H10" s="49">
        <v>6</v>
      </c>
      <c r="J10" s="16">
        <v>6</v>
      </c>
      <c r="K10" s="19" t="s">
        <v>35</v>
      </c>
      <c r="L10" s="19" t="s">
        <v>41</v>
      </c>
      <c r="M10" s="19" t="s">
        <v>32</v>
      </c>
      <c r="N10" s="19" t="s">
        <v>63</v>
      </c>
      <c r="O10" s="19" t="s">
        <v>32</v>
      </c>
      <c r="Q10" s="20">
        <v>3</v>
      </c>
      <c r="R10" s="20">
        <v>7</v>
      </c>
      <c r="S10" s="20">
        <v>5</v>
      </c>
      <c r="T10" s="20">
        <v>11</v>
      </c>
      <c r="U10" s="20">
        <v>5</v>
      </c>
      <c r="W10" s="20" t="s">
        <v>35</v>
      </c>
      <c r="X10" s="20" t="s">
        <v>41</v>
      </c>
      <c r="Y10" s="20" t="s">
        <v>32</v>
      </c>
      <c r="Z10" s="20" t="s">
        <v>63</v>
      </c>
      <c r="AA10" s="20" t="s">
        <v>32</v>
      </c>
      <c r="AB10" s="55"/>
      <c r="AC10" s="49" t="s">
        <v>84</v>
      </c>
    </row>
    <row r="11" spans="1:30" ht="15.95" customHeight="1">
      <c r="A11" s="97" t="s">
        <v>41</v>
      </c>
      <c r="B11" s="43" t="s">
        <v>41</v>
      </c>
      <c r="C11" s="46">
        <v>95</v>
      </c>
      <c r="D11" s="215">
        <v>90</v>
      </c>
      <c r="E11" s="215">
        <v>2</v>
      </c>
      <c r="F11" s="215">
        <v>20</v>
      </c>
      <c r="G11" s="215">
        <v>58</v>
      </c>
      <c r="H11" s="49">
        <v>7</v>
      </c>
      <c r="J11" s="29">
        <v>7</v>
      </c>
      <c r="K11" s="19" t="s">
        <v>42</v>
      </c>
      <c r="L11" s="19" t="s">
        <v>41</v>
      </c>
      <c r="M11" s="19" t="s">
        <v>77</v>
      </c>
      <c r="N11" s="19" t="s">
        <v>42</v>
      </c>
      <c r="O11" s="19" t="s">
        <v>43</v>
      </c>
      <c r="Q11" s="20">
        <v>8</v>
      </c>
      <c r="R11" s="20">
        <v>7</v>
      </c>
      <c r="S11" s="20">
        <v>18</v>
      </c>
      <c r="T11" s="20">
        <v>8</v>
      </c>
      <c r="U11" s="20">
        <v>9</v>
      </c>
      <c r="W11" s="20" t="s">
        <v>42</v>
      </c>
      <c r="X11" s="20" t="s">
        <v>41</v>
      </c>
      <c r="Y11" s="20" t="s">
        <v>77</v>
      </c>
      <c r="Z11" s="20" t="s">
        <v>42</v>
      </c>
      <c r="AA11" s="20" t="s">
        <v>43</v>
      </c>
      <c r="AB11" s="55"/>
      <c r="AC11" s="49" t="s">
        <v>85</v>
      </c>
    </row>
    <row r="12" spans="1:30" ht="15.95" customHeight="1" thickBot="1">
      <c r="A12" s="97" t="s">
        <v>42</v>
      </c>
      <c r="B12" s="43" t="s">
        <v>42</v>
      </c>
      <c r="C12" s="46">
        <v>89</v>
      </c>
      <c r="D12" s="215">
        <v>20</v>
      </c>
      <c r="E12" s="215">
        <v>13</v>
      </c>
      <c r="F12" s="215">
        <v>59</v>
      </c>
      <c r="G12" s="215">
        <v>48</v>
      </c>
      <c r="H12" s="49">
        <v>8</v>
      </c>
      <c r="J12" s="29">
        <v>8</v>
      </c>
      <c r="K12" s="19" t="s">
        <v>35</v>
      </c>
      <c r="L12" s="19" t="s">
        <v>41</v>
      </c>
      <c r="M12" s="19" t="s">
        <v>44</v>
      </c>
      <c r="N12" s="19" t="s">
        <v>44</v>
      </c>
      <c r="O12" s="19" t="s">
        <v>35</v>
      </c>
      <c r="Q12" s="20">
        <v>3</v>
      </c>
      <c r="R12" s="20">
        <v>7</v>
      </c>
      <c r="S12" s="20">
        <v>10</v>
      </c>
      <c r="T12" s="20">
        <v>10</v>
      </c>
      <c r="U12" s="20">
        <v>3</v>
      </c>
      <c r="W12" s="20" t="s">
        <v>35</v>
      </c>
      <c r="X12" s="20" t="s">
        <v>41</v>
      </c>
      <c r="Y12" s="20" t="s">
        <v>44</v>
      </c>
      <c r="Z12" s="20" t="s">
        <v>44</v>
      </c>
      <c r="AA12" s="20" t="s">
        <v>35</v>
      </c>
      <c r="AB12" s="55"/>
      <c r="AC12" s="50" t="s">
        <v>86</v>
      </c>
    </row>
    <row r="13" spans="1:30" ht="15.95" customHeight="1">
      <c r="A13" s="97" t="s">
        <v>43</v>
      </c>
      <c r="B13" s="43" t="s">
        <v>43</v>
      </c>
      <c r="C13" s="46">
        <v>5</v>
      </c>
      <c r="D13" s="215">
        <v>30</v>
      </c>
      <c r="E13" s="215">
        <v>116</v>
      </c>
      <c r="F13" s="215">
        <v>91</v>
      </c>
      <c r="G13" s="215">
        <v>69</v>
      </c>
      <c r="H13" s="49">
        <v>9</v>
      </c>
      <c r="J13" s="29">
        <v>9</v>
      </c>
      <c r="K13" s="19" t="s">
        <v>32</v>
      </c>
      <c r="L13" s="19" t="s">
        <v>42</v>
      </c>
      <c r="M13" s="19" t="s">
        <v>32</v>
      </c>
      <c r="N13" s="19" t="s">
        <v>41</v>
      </c>
      <c r="O13" s="19" t="s">
        <v>32</v>
      </c>
      <c r="Q13" s="20">
        <v>5</v>
      </c>
      <c r="R13" s="20">
        <v>8</v>
      </c>
      <c r="S13" s="20">
        <v>5</v>
      </c>
      <c r="T13" s="20">
        <v>7</v>
      </c>
      <c r="U13" s="20">
        <v>5</v>
      </c>
      <c r="W13" s="20" t="s">
        <v>32</v>
      </c>
      <c r="X13" s="20" t="s">
        <v>42</v>
      </c>
      <c r="Y13" s="20" t="s">
        <v>32</v>
      </c>
      <c r="Z13" s="20" t="s">
        <v>41</v>
      </c>
      <c r="AA13" s="20" t="s">
        <v>32</v>
      </c>
      <c r="AB13" s="55"/>
      <c r="AC13" s="50" t="inlineStr">
        <is>
          <t>X10</t>
        </is>
      </c>
    </row>
    <row r="14" spans="1:30" ht="15.95" customHeight="1">
      <c r="A14" s="97" t="s">
        <v>44</v>
      </c>
      <c r="B14" s="43" t="s">
        <v>44</v>
      </c>
      <c r="C14" s="46">
        <v>109</v>
      </c>
      <c r="D14" s="215">
        <v>3</v>
      </c>
      <c r="E14" s="215">
        <v>96</v>
      </c>
      <c r="F14" s="215">
        <v>18</v>
      </c>
      <c r="G14" s="215">
        <v>50</v>
      </c>
      <c r="H14" s="49">
        <v>10</v>
      </c>
      <c r="J14" s="16">
        <v>10</v>
      </c>
      <c r="K14" s="19" t="s">
        <v>44</v>
      </c>
      <c r="L14" s="19" t="s">
        <v>36</v>
      </c>
      <c r="M14" s="19" t="s">
        <v>44</v>
      </c>
      <c r="N14" s="19" t="s">
        <v>42</v>
      </c>
      <c r="O14" s="19" t="s">
        <v>43</v>
      </c>
      <c r="Q14" s="20">
        <v>10</v>
      </c>
      <c r="R14" s="20">
        <v>4</v>
      </c>
      <c r="S14" s="20">
        <v>10</v>
      </c>
      <c r="T14" s="20">
        <v>8</v>
      </c>
      <c r="U14" s="20">
        <v>9</v>
      </c>
      <c r="W14" s="20" t="s">
        <v>44</v>
      </c>
      <c r="X14" s="20" t="s">
        <v>36</v>
      </c>
      <c r="Y14" s="20" t="s">
        <v>44</v>
      </c>
      <c r="Z14" s="20" t="s">
        <v>42</v>
      </c>
      <c r="AA14" s="20" t="s">
        <v>43</v>
      </c>
      <c r="AB14" s="55"/>
    </row>
    <row r="15" spans="1:30" ht="15.95" customHeight="1">
      <c r="A15" s="97" t="s">
        <v>64</v>
      </c>
      <c r="B15" s="43" t="s">
        <v>63</v>
      </c>
      <c r="C15" s="46">
        <v>0</v>
      </c>
      <c r="D15" s="215">
        <v>4</v>
      </c>
      <c r="E15" s="215">
        <v>3</v>
      </c>
      <c r="F15" s="215">
        <v>2</v>
      </c>
      <c r="G15" s="215">
        <v>0</v>
      </c>
      <c r="H15" s="49">
        <v>11</v>
      </c>
      <c r="J15" s="16">
        <v>11</v>
      </c>
      <c r="K15" s="19" t="s">
        <v>42</v>
      </c>
      <c r="L15" s="19" t="s">
        <v>33</v>
      </c>
      <c r="M15" s="19" t="s">
        <v>67</v>
      </c>
      <c r="N15" s="19" t="s">
        <v>33</v>
      </c>
      <c r="O15" s="19" t="s">
        <v>32</v>
      </c>
      <c r="Q15" s="20">
        <v>8</v>
      </c>
      <c r="R15" s="20">
        <v>6</v>
      </c>
      <c r="S15" s="20">
        <v>13</v>
      </c>
      <c r="T15" s="20">
        <v>6</v>
      </c>
      <c r="U15" s="20">
        <v>5</v>
      </c>
      <c r="W15" s="20" t="s">
        <v>42</v>
      </c>
      <c r="X15" s="20" t="s">
        <v>33</v>
      </c>
      <c r="Y15" s="20" t="s">
        <v>67</v>
      </c>
      <c r="Z15" s="20" t="s">
        <v>33</v>
      </c>
      <c r="AA15" s="20" t="s">
        <v>32</v>
      </c>
      <c r="AB15" s="55"/>
    </row>
    <row r="16" spans="1:30" ht="15.95" customHeight="1">
      <c r="A16" s="97" t="s">
        <v>66</v>
      </c>
      <c r="B16" s="43" t="s">
        <v>65</v>
      </c>
      <c r="C16" s="46">
        <v>0</v>
      </c>
      <c r="D16" s="215">
        <v>11</v>
      </c>
      <c r="E16" s="215">
        <v>5</v>
      </c>
      <c r="F16" s="215">
        <v>5</v>
      </c>
      <c r="G16" s="215">
        <v>0</v>
      </c>
      <c r="H16" s="49">
        <v>12</v>
      </c>
      <c r="J16" s="29">
        <v>12</v>
      </c>
      <c r="K16" s="19" t="s">
        <v>42</v>
      </c>
      <c r="L16" s="19" t="s">
        <v>33</v>
      </c>
      <c r="M16" s="19" t="s">
        <v>44</v>
      </c>
      <c r="N16" s="19" t="s">
        <v>35</v>
      </c>
      <c r="O16" s="19" t="s">
        <v>42</v>
      </c>
      <c r="Q16" s="20">
        <v>8</v>
      </c>
      <c r="R16" s="20">
        <v>6</v>
      </c>
      <c r="S16" s="20">
        <v>10</v>
      </c>
      <c r="T16" s="20">
        <v>3</v>
      </c>
      <c r="U16" s="20">
        <v>8</v>
      </c>
      <c r="W16" s="20" t="s">
        <v>42</v>
      </c>
      <c r="X16" s="20" t="s">
        <v>33</v>
      </c>
      <c r="Y16" s="20" t="s">
        <v>44</v>
      </c>
      <c r="Z16" s="20" t="s">
        <v>35</v>
      </c>
      <c r="AA16" s="20" t="s">
        <v>42</v>
      </c>
    </row>
    <row r="17" spans="1:28" ht="15.95" customHeight="1">
      <c r="A17" s="97" t="s">
        <v>68</v>
      </c>
      <c r="B17" s="43" t="s">
        <v>67</v>
      </c>
      <c r="C17" s="46">
        <v>0</v>
      </c>
      <c r="D17" s="215">
        <v>4</v>
      </c>
      <c r="E17" s="215">
        <v>5</v>
      </c>
      <c r="F17" s="215">
        <v>9</v>
      </c>
      <c r="G17" s="215">
        <v>0</v>
      </c>
      <c r="H17" s="49">
        <v>13</v>
      </c>
      <c r="J17" s="29">
        <v>13</v>
      </c>
      <c r="K17" s="19" t="s">
        <v>44</v>
      </c>
      <c r="L17" s="19" t="s">
        <v>41</v>
      </c>
      <c r="M17" s="19" t="s">
        <v>77</v>
      </c>
      <c r="N17" s="19" t="s">
        <v>42</v>
      </c>
      <c r="O17" s="19" t="s">
        <v>43</v>
      </c>
      <c r="Q17" s="20">
        <v>10</v>
      </c>
      <c r="R17" s="20">
        <v>7</v>
      </c>
      <c r="S17" s="20">
        <v>18</v>
      </c>
      <c r="T17" s="20">
        <v>8</v>
      </c>
      <c r="U17" s="20">
        <v>9</v>
      </c>
      <c r="W17" s="20" t="s">
        <v>44</v>
      </c>
      <c r="X17" s="20" t="s">
        <v>41</v>
      </c>
      <c r="Y17" s="20" t="s">
        <v>77</v>
      </c>
      <c r="Z17" s="20" t="s">
        <v>42</v>
      </c>
      <c r="AA17" s="20" t="s">
        <v>43</v>
      </c>
    </row>
    <row r="18" spans="1:28" ht="15.95" customHeight="1">
      <c r="A18" s="97" t="s">
        <v>70</v>
      </c>
      <c r="B18" s="43" t="s">
        <v>69</v>
      </c>
      <c r="C18" s="46">
        <v>0</v>
      </c>
      <c r="D18" s="215">
        <v>5</v>
      </c>
      <c r="E18" s="215">
        <v>1</v>
      </c>
      <c r="F18" s="215">
        <v>4</v>
      </c>
      <c r="G18" s="215">
        <v>0</v>
      </c>
      <c r="H18" s="49">
        <v>14</v>
      </c>
      <c r="J18" s="29">
        <v>14</v>
      </c>
      <c r="K18" s="19" t="s">
        <v>41</v>
      </c>
      <c r="L18" s="19" t="s">
        <v>41</v>
      </c>
      <c r="M18" s="19" t="s">
        <v>43</v>
      </c>
      <c r="N18" s="19" t="s">
        <v>71</v>
      </c>
      <c r="O18" s="19" t="s">
        <v>32</v>
      </c>
      <c r="Q18" s="20">
        <v>7</v>
      </c>
      <c r="R18" s="20">
        <v>7</v>
      </c>
      <c r="S18" s="20">
        <v>9</v>
      </c>
      <c r="T18" s="20">
        <v>15</v>
      </c>
      <c r="U18" s="20">
        <v>5</v>
      </c>
      <c r="W18" s="20" t="s">
        <v>41</v>
      </c>
      <c r="X18" s="20" t="s">
        <v>41</v>
      </c>
      <c r="Y18" s="20" t="s">
        <v>43</v>
      </c>
      <c r="Z18" s="20" t="s">
        <v>71</v>
      </c>
      <c r="AA18" s="20" t="s">
        <v>32</v>
      </c>
    </row>
    <row r="19" spans="1:28" ht="15.95" customHeight="1">
      <c r="A19" s="97" t="s">
        <v>72</v>
      </c>
      <c r="B19" s="43" t="s">
        <v>71</v>
      </c>
      <c r="C19" s="46">
        <v>0</v>
      </c>
      <c r="D19" s="215">
        <v>7</v>
      </c>
      <c r="E19" s="215">
        <v>2</v>
      </c>
      <c r="F19" s="215">
        <v>9</v>
      </c>
      <c r="G19" s="215">
        <v>0</v>
      </c>
      <c r="H19" s="49">
        <v>15</v>
      </c>
      <c r="J19" s="16">
        <v>15</v>
      </c>
      <c r="K19" s="19" t="s">
        <v>41</v>
      </c>
      <c r="L19" s="19" t="s">
        <v>35</v>
      </c>
      <c r="M19" s="19" t="s">
        <v>33</v>
      </c>
      <c r="N19" s="19" t="s">
        <v>33</v>
      </c>
      <c r="O19" s="19" t="s">
        <v>32</v>
      </c>
      <c r="Q19" s="20">
        <v>7</v>
      </c>
      <c r="R19" s="20">
        <v>3</v>
      </c>
      <c r="S19" s="20">
        <v>6</v>
      </c>
      <c r="T19" s="20">
        <v>6</v>
      </c>
      <c r="U19" s="20">
        <v>5</v>
      </c>
      <c r="W19" s="20" t="s">
        <v>41</v>
      </c>
      <c r="X19" s="20" t="s">
        <v>35</v>
      </c>
      <c r="Y19" s="20" t="s">
        <v>33</v>
      </c>
      <c r="Z19" s="20" t="s">
        <v>33</v>
      </c>
      <c r="AA19" s="20" t="s">
        <v>32</v>
      </c>
    </row>
    <row r="20" spans="1:28" ht="15.95" customHeight="1">
      <c r="A20" s="97" t="s">
        <v>74</v>
      </c>
      <c r="B20" s="43" t="s">
        <v>73</v>
      </c>
      <c r="C20" s="46">
        <v>0</v>
      </c>
      <c r="D20" s="215">
        <v>1</v>
      </c>
      <c r="E20" s="215">
        <v>1</v>
      </c>
      <c r="F20" s="215">
        <v>13</v>
      </c>
      <c r="G20" s="215">
        <v>0</v>
      </c>
      <c r="H20" s="49">
        <v>16</v>
      </c>
      <c r="J20" s="16">
        <v>16</v>
      </c>
      <c r="K20" s="19" t="s">
        <v>42</v>
      </c>
      <c r="L20" s="19" t="s">
        <v>43</v>
      </c>
      <c r="M20" s="19" t="s">
        <v>43</v>
      </c>
      <c r="N20" s="19" t="s">
        <v>35</v>
      </c>
      <c r="O20" s="19" t="s">
        <v>36</v>
      </c>
      <c r="Q20" s="20">
        <v>8</v>
      </c>
      <c r="R20" s="20">
        <v>9</v>
      </c>
      <c r="S20" s="20">
        <v>9</v>
      </c>
      <c r="T20" s="20">
        <v>3</v>
      </c>
      <c r="U20" s="20">
        <v>4</v>
      </c>
      <c r="W20" s="20" t="s">
        <v>42</v>
      </c>
      <c r="X20" s="20" t="s">
        <v>43</v>
      </c>
      <c r="Y20" s="20" t="s">
        <v>43</v>
      </c>
      <c r="Z20" s="20" t="s">
        <v>35</v>
      </c>
      <c r="AA20" s="20" t="s">
        <v>36</v>
      </c>
    </row>
    <row r="21" spans="1:28" ht="15.95" customHeight="1">
      <c r="A21" s="97" t="s">
        <v>76</v>
      </c>
      <c r="B21" s="43" t="s">
        <v>75</v>
      </c>
      <c r="C21" s="46">
        <v>0</v>
      </c>
      <c r="D21" s="215">
        <v>2</v>
      </c>
      <c r="E21" s="215">
        <v>1</v>
      </c>
      <c r="F21" s="215">
        <v>7</v>
      </c>
      <c r="G21" s="215">
        <v>0</v>
      </c>
      <c r="H21" s="49">
        <v>17</v>
      </c>
      <c r="J21" s="29">
        <v>17</v>
      </c>
      <c r="K21" s="19" t="s">
        <v>44</v>
      </c>
      <c r="L21" s="19" t="s">
        <v>41</v>
      </c>
      <c r="M21" s="19" t="s">
        <v>32</v>
      </c>
      <c r="N21" s="19" t="s">
        <v>43</v>
      </c>
      <c r="O21" s="19" t="s">
        <v>43</v>
      </c>
      <c r="Q21" s="20">
        <v>10</v>
      </c>
      <c r="R21" s="20">
        <v>7</v>
      </c>
      <c r="S21" s="20">
        <v>5</v>
      </c>
      <c r="T21" s="20">
        <v>9</v>
      </c>
      <c r="U21" s="20">
        <v>9</v>
      </c>
      <c r="W21" s="20" t="s">
        <v>44</v>
      </c>
      <c r="X21" s="20" t="s">
        <v>41</v>
      </c>
      <c r="Y21" s="20" t="s">
        <v>32</v>
      </c>
      <c r="Z21" s="20" t="s">
        <v>43</v>
      </c>
      <c r="AA21" s="20" t="s">
        <v>43</v>
      </c>
    </row>
    <row r="22" spans="1:28" ht="15.95" customHeight="1" thickBot="1">
      <c r="A22" s="98" t="s">
        <v>78</v>
      </c>
      <c r="B22" s="44" t="s">
        <v>77</v>
      </c>
      <c r="C22" s="47">
        <v>0</v>
      </c>
      <c r="D22" s="22">
        <v>1</v>
      </c>
      <c r="E22" s="22">
        <v>31</v>
      </c>
      <c r="F22" s="22">
        <v>18</v>
      </c>
      <c r="G22" s="22">
        <v>0</v>
      </c>
      <c r="H22" s="50">
        <v>18</v>
      </c>
      <c r="J22" s="29">
        <v>18</v>
      </c>
      <c r="K22" s="19" t="s">
        <v>41</v>
      </c>
      <c r="L22" s="19" t="s">
        <v>41</v>
      </c>
      <c r="M22" s="19" t="s">
        <v>32</v>
      </c>
      <c r="N22" s="19" t="s">
        <v>32</v>
      </c>
      <c r="O22" s="19" t="s">
        <v>43</v>
      </c>
      <c r="Q22" s="20">
        <v>7</v>
      </c>
      <c r="R22" s="20">
        <v>7</v>
      </c>
      <c r="S22" s="20">
        <v>5</v>
      </c>
      <c r="T22" s="20">
        <v>5</v>
      </c>
      <c r="U22" s="20">
        <v>9</v>
      </c>
      <c r="W22" s="20" t="s">
        <v>41</v>
      </c>
      <c r="X22" s="20" t="s">
        <v>41</v>
      </c>
      <c r="Y22" s="20" t="s">
        <v>32</v>
      </c>
      <c r="Z22" s="20" t="s">
        <v>32</v>
      </c>
      <c r="AA22" s="20" t="s">
        <v>43</v>
      </c>
      <c r="AB22" s="55"/>
    </row>
    <row r="23" spans="1:28" ht="15.95" customHeight="1">
      <c r="A23" s="214" t="s">
        <v>79</v>
      </c>
      <c r="C23" s="209">
        <v>400</v>
      </c>
      <c r="D23" s="209">
        <v>400</v>
      </c>
      <c r="E23" s="209">
        <v>400</v>
      </c>
      <c r="F23" s="209">
        <v>400</v>
      </c>
      <c r="G23" s="209">
        <v>400</v>
      </c>
      <c r="J23" s="29">
        <v>19</v>
      </c>
      <c r="K23" s="19" t="s">
        <v>43</v>
      </c>
      <c r="L23" s="19" t="s">
        <v>36</v>
      </c>
      <c r="M23" s="19" t="s">
        <v>77</v>
      </c>
      <c r="N23" s="19" t="s">
        <v>77</v>
      </c>
      <c r="O23" s="19" t="s">
        <v>44</v>
      </c>
      <c r="Q23" s="20">
        <v>9</v>
      </c>
      <c r="R23" s="20">
        <v>4</v>
      </c>
      <c r="S23" s="20">
        <v>18</v>
      </c>
      <c r="T23" s="20">
        <v>18</v>
      </c>
      <c r="U23" s="20">
        <v>10</v>
      </c>
      <c r="W23" s="20" t="s">
        <v>43</v>
      </c>
      <c r="X23" s="20" t="s">
        <v>36</v>
      </c>
      <c r="Y23" s="20" t="s">
        <v>77</v>
      </c>
      <c r="Z23" s="20" t="s">
        <v>77</v>
      </c>
      <c r="AA23" s="20" t="s">
        <v>44</v>
      </c>
      <c r="AB23" s="55"/>
    </row>
    <row r="24" spans="1:28" ht="15.95" customHeight="1">
      <c r="A24" s="216"/>
      <c r="C24" s="215"/>
      <c r="D24" s="215"/>
      <c r="E24" s="215"/>
      <c r="F24" s="215"/>
      <c r="G24" s="215"/>
      <c r="J24" s="16">
        <v>20</v>
      </c>
      <c r="K24" s="19" t="s">
        <v>41</v>
      </c>
      <c r="L24" s="19" t="s">
        <v>33</v>
      </c>
      <c r="M24" s="19" t="s">
        <v>36</v>
      </c>
      <c r="N24" s="19" t="s">
        <v>33</v>
      </c>
      <c r="O24" s="19" t="s">
        <v>33</v>
      </c>
      <c r="Q24" s="20">
        <v>7</v>
      </c>
      <c r="R24" s="20">
        <v>6</v>
      </c>
      <c r="S24" s="20">
        <v>4</v>
      </c>
      <c r="T24" s="20">
        <v>6</v>
      </c>
      <c r="U24" s="20">
        <v>6</v>
      </c>
      <c r="W24" s="20" t="s">
        <v>41</v>
      </c>
      <c r="X24" s="20" t="s">
        <v>33</v>
      </c>
      <c r="Y24" s="20" t="s">
        <v>36</v>
      </c>
      <c r="Z24" s="20" t="s">
        <v>33</v>
      </c>
      <c r="AA24" s="20" t="s">
        <v>33</v>
      </c>
      <c r="AB24" s="55"/>
    </row>
    <row r="25" spans="1:28" ht="15.95" customHeight="1">
      <c r="A25" s="214"/>
      <c r="B25" s="209"/>
      <c r="C25" s="209"/>
      <c r="D25" s="209"/>
      <c r="E25" s="209"/>
      <c r="F25" s="209"/>
      <c r="G25" s="209"/>
      <c r="H25" s="25"/>
      <c r="J25" s="16">
        <v>21</v>
      </c>
      <c r="K25" s="19" t="s">
        <v>41</v>
      </c>
      <c r="L25" s="19" t="s">
        <v>33</v>
      </c>
      <c r="M25" s="19" t="s">
        <v>43</v>
      </c>
      <c r="N25" s="19" t="s">
        <v>35</v>
      </c>
      <c r="O25" s="19" t="s">
        <v>33</v>
      </c>
      <c r="Q25" s="20">
        <v>7</v>
      </c>
      <c r="R25" s="20">
        <v>6</v>
      </c>
      <c r="S25" s="20">
        <v>9</v>
      </c>
      <c r="T25" s="20">
        <v>3</v>
      </c>
      <c r="U25" s="20">
        <v>6</v>
      </c>
      <c r="W25" s="20" t="s">
        <v>41</v>
      </c>
      <c r="X25" s="20" t="s">
        <v>33</v>
      </c>
      <c r="Y25" s="20" t="s">
        <v>43</v>
      </c>
      <c r="Z25" s="20" t="s">
        <v>35</v>
      </c>
      <c r="AA25" s="20" t="s">
        <v>33</v>
      </c>
      <c r="AB25" s="55"/>
    </row>
    <row r="26" spans="1:28" ht="15.95" customHeight="1">
      <c r="D26" s="209"/>
      <c r="E26" s="209"/>
      <c r="F26" s="209"/>
      <c r="G26" s="209"/>
      <c r="H26" s="25"/>
      <c r="J26" s="29">
        <v>22</v>
      </c>
      <c r="K26" s="19" t="s">
        <v>44</v>
      </c>
      <c r="L26" s="19" t="s">
        <v>33</v>
      </c>
      <c r="M26" s="19" t="s">
        <v>77</v>
      </c>
      <c r="N26" s="19" t="s">
        <v>42</v>
      </c>
      <c r="O26" s="19" t="s">
        <v>43</v>
      </c>
      <c r="Q26" s="20">
        <v>10</v>
      </c>
      <c r="R26" s="20">
        <v>6</v>
      </c>
      <c r="S26" s="20">
        <v>18</v>
      </c>
      <c r="T26" s="20">
        <v>8</v>
      </c>
      <c r="U26" s="20">
        <v>9</v>
      </c>
      <c r="W26" s="20" t="s">
        <v>44</v>
      </c>
      <c r="X26" s="20" t="s">
        <v>33</v>
      </c>
      <c r="Y26" s="20" t="s">
        <v>77</v>
      </c>
      <c r="Z26" s="20" t="s">
        <v>42</v>
      </c>
      <c r="AA26" s="20" t="s">
        <v>43</v>
      </c>
      <c r="AB26" s="55"/>
    </row>
    <row r="27" spans="1:28" ht="16.5" customHeight="1">
      <c r="B27" s="210"/>
      <c r="C27" s="210"/>
      <c r="D27" s="209"/>
      <c r="E27" s="209"/>
      <c r="F27" s="209"/>
      <c r="G27" s="209"/>
      <c r="H27" s="25"/>
      <c r="J27" s="29">
        <v>23</v>
      </c>
      <c r="K27" s="19" t="s">
        <v>34</v>
      </c>
      <c r="L27" s="19" t="s">
        <v>34</v>
      </c>
      <c r="M27" s="19" t="s">
        <v>34</v>
      </c>
      <c r="N27" s="19" t="s">
        <v>36</v>
      </c>
      <c r="O27" s="19" t="s">
        <v>41</v>
      </c>
      <c r="Q27" s="20">
        <v>2</v>
      </c>
      <c r="R27" s="20">
        <v>2</v>
      </c>
      <c r="S27" s="20">
        <v>2</v>
      </c>
      <c r="T27" s="20">
        <v>4</v>
      </c>
      <c r="U27" s="20">
        <v>7</v>
      </c>
      <c r="W27" s="20" t="s">
        <v>49</v>
      </c>
      <c r="X27" s="20" t="s">
        <v>49</v>
      </c>
      <c r="Y27" s="20" t="s">
        <v>49</v>
      </c>
      <c r="Z27" s="20" t="s">
        <v>36</v>
      </c>
      <c r="AA27" s="20" t="s">
        <v>41</v>
      </c>
      <c r="AB27" s="55"/>
    </row>
    <row r="28" spans="1:28" ht="16.5" customHeight="1">
      <c r="D28" s="209"/>
      <c r="E28" s="209"/>
      <c r="F28" s="209"/>
      <c r="G28" s="209"/>
      <c r="H28" s="25"/>
      <c r="J28" s="29">
        <v>24</v>
      </c>
      <c r="K28" s="19" t="s">
        <v>42</v>
      </c>
      <c r="L28" s="19" t="s">
        <v>33</v>
      </c>
      <c r="M28" s="19" t="s">
        <v>43</v>
      </c>
      <c r="N28" s="19" t="s">
        <v>71</v>
      </c>
      <c r="O28" s="19" t="s">
        <v>35</v>
      </c>
      <c r="Q28" s="20">
        <v>8</v>
      </c>
      <c r="R28" s="20">
        <v>6</v>
      </c>
      <c r="S28" s="20">
        <v>9</v>
      </c>
      <c r="T28" s="20">
        <v>15</v>
      </c>
      <c r="U28" s="20">
        <v>3</v>
      </c>
      <c r="W28" s="20" t="s">
        <v>42</v>
      </c>
      <c r="X28" s="20" t="s">
        <v>33</v>
      </c>
      <c r="Y28" s="20" t="s">
        <v>43</v>
      </c>
      <c r="Z28" s="20" t="s">
        <v>71</v>
      </c>
      <c r="AA28" s="20" t="s">
        <v>35</v>
      </c>
      <c r="AB28" s="55"/>
    </row>
    <row r="29" spans="1:28" ht="16.5" customHeight="1">
      <c r="D29" s="209"/>
      <c r="E29" s="209"/>
      <c r="F29" s="209"/>
      <c r="G29" s="209"/>
      <c r="H29" s="25"/>
      <c r="J29" s="16">
        <v>25</v>
      </c>
      <c r="K29" s="19" t="s">
        <v>41</v>
      </c>
      <c r="L29" s="19" t="s">
        <v>41</v>
      </c>
      <c r="M29" s="19" t="s">
        <v>32</v>
      </c>
      <c r="N29" s="19" t="s">
        <v>33</v>
      </c>
      <c r="O29" s="19" t="s">
        <v>44</v>
      </c>
      <c r="Q29" s="20">
        <v>7</v>
      </c>
      <c r="R29" s="20">
        <v>7</v>
      </c>
      <c r="S29" s="20">
        <v>5</v>
      </c>
      <c r="T29" s="20">
        <v>6</v>
      </c>
      <c r="U29" s="20">
        <v>10</v>
      </c>
      <c r="W29" s="20" t="s">
        <v>41</v>
      </c>
      <c r="X29" s="20" t="s">
        <v>41</v>
      </c>
      <c r="Y29" s="20" t="s">
        <v>32</v>
      </c>
      <c r="Z29" s="20" t="s">
        <v>33</v>
      </c>
      <c r="AA29" s="20" t="s">
        <v>44</v>
      </c>
      <c r="AB29" s="55"/>
    </row>
    <row r="30" spans="1:28" ht="16.5" customHeight="1">
      <c r="A30" s="25"/>
      <c r="D30" s="209"/>
      <c r="E30" s="209"/>
      <c r="F30" s="209"/>
      <c r="G30" s="209"/>
      <c r="H30" s="25"/>
      <c r="J30" s="16">
        <v>26</v>
      </c>
      <c r="K30" s="19" t="s">
        <v>32</v>
      </c>
      <c r="L30" s="19" t="s">
        <v>65</v>
      </c>
      <c r="M30" s="19" t="s">
        <v>43</v>
      </c>
      <c r="N30" s="19" t="s">
        <v>43</v>
      </c>
      <c r="O30" s="19" t="s">
        <v>44</v>
      </c>
      <c r="Q30" s="20">
        <v>5</v>
      </c>
      <c r="R30" s="20">
        <v>12</v>
      </c>
      <c r="S30" s="20">
        <v>9</v>
      </c>
      <c r="T30" s="20">
        <v>9</v>
      </c>
      <c r="U30" s="20">
        <v>10</v>
      </c>
      <c r="W30" s="20" t="s">
        <v>32</v>
      </c>
      <c r="X30" s="20" t="s">
        <v>65</v>
      </c>
      <c r="Y30" s="20" t="s">
        <v>43</v>
      </c>
      <c r="Z30" s="20" t="s">
        <v>43</v>
      </c>
      <c r="AA30" s="20" t="s">
        <v>44</v>
      </c>
      <c r="AB30" s="55"/>
    </row>
    <row r="31" spans="1:28" ht="16.5" customHeight="1">
      <c r="A31" s="25"/>
      <c r="D31" s="25"/>
      <c r="E31" s="25"/>
      <c r="F31" s="25"/>
      <c r="G31" s="25"/>
      <c r="H31" s="25"/>
      <c r="J31" s="29">
        <v>27</v>
      </c>
      <c r="K31" s="19" t="s">
        <v>42</v>
      </c>
      <c r="L31" s="19" t="s">
        <v>71</v>
      </c>
      <c r="M31" s="19" t="s">
        <v>44</v>
      </c>
      <c r="N31" s="19" t="s">
        <v>42</v>
      </c>
      <c r="O31" s="19" t="s">
        <v>41</v>
      </c>
      <c r="Q31" s="20">
        <v>8</v>
      </c>
      <c r="R31" s="20">
        <v>15</v>
      </c>
      <c r="S31" s="20">
        <v>10</v>
      </c>
      <c r="T31" s="20">
        <v>8</v>
      </c>
      <c r="U31" s="20">
        <v>7</v>
      </c>
      <c r="W31" s="20" t="s">
        <v>42</v>
      </c>
      <c r="X31" s="20" t="s">
        <v>71</v>
      </c>
      <c r="Y31" s="20" t="s">
        <v>44</v>
      </c>
      <c r="Z31" s="20" t="s">
        <v>42</v>
      </c>
      <c r="AA31" s="20" t="s">
        <v>41</v>
      </c>
      <c r="AB31" s="55"/>
    </row>
    <row r="32" spans="1:28" ht="16.5" customHeight="1">
      <c r="B32" s="209"/>
      <c r="H32" s="58"/>
      <c r="J32" s="29">
        <v>28</v>
      </c>
      <c r="K32" s="19" t="s">
        <v>41</v>
      </c>
      <c r="L32" s="19" t="s">
        <v>41</v>
      </c>
      <c r="M32" s="19" t="s">
        <v>43</v>
      </c>
      <c r="N32" s="19" t="s">
        <v>44</v>
      </c>
      <c r="O32" s="19" t="s">
        <v>41</v>
      </c>
      <c r="Q32" s="20">
        <v>7</v>
      </c>
      <c r="R32" s="20">
        <v>7</v>
      </c>
      <c r="S32" s="20">
        <v>9</v>
      </c>
      <c r="T32" s="20">
        <v>10</v>
      </c>
      <c r="U32" s="20">
        <v>7</v>
      </c>
      <c r="W32" s="20" t="s">
        <v>41</v>
      </c>
      <c r="X32" s="20" t="s">
        <v>41</v>
      </c>
      <c r="Y32" s="20" t="s">
        <v>43</v>
      </c>
      <c r="Z32" s="20" t="s">
        <v>44</v>
      </c>
      <c r="AA32" s="20" t="s">
        <v>41</v>
      </c>
      <c r="AB32" s="55"/>
    </row>
    <row r="33" spans="2:28" ht="16.5" customHeight="1">
      <c r="B33" s="25"/>
      <c r="H33" s="58"/>
      <c r="J33" s="29">
        <v>29</v>
      </c>
      <c r="K33" s="19" t="s">
        <v>42</v>
      </c>
      <c r="L33" s="19" t="s">
        <v>36</v>
      </c>
      <c r="M33" s="19" t="s">
        <v>44</v>
      </c>
      <c r="N33" s="19" t="s">
        <v>77</v>
      </c>
      <c r="O33" s="19" t="s">
        <v>33</v>
      </c>
      <c r="Q33" s="20">
        <v>8</v>
      </c>
      <c r="R33" s="20">
        <v>4</v>
      </c>
      <c r="S33" s="20">
        <v>10</v>
      </c>
      <c r="T33" s="20">
        <v>18</v>
      </c>
      <c r="U33" s="20">
        <v>6</v>
      </c>
      <c r="W33" s="20" t="s">
        <v>42</v>
      </c>
      <c r="X33" s="20" t="s">
        <v>36</v>
      </c>
      <c r="Y33" s="20" t="s">
        <v>44</v>
      </c>
      <c r="Z33" s="20" t="s">
        <v>77</v>
      </c>
      <c r="AA33" s="20" t="s">
        <v>33</v>
      </c>
    </row>
    <row r="34" spans="2:28" ht="16.5" customHeight="1">
      <c r="H34" s="23"/>
      <c r="J34" s="16">
        <v>30</v>
      </c>
      <c r="K34" s="19" t="s">
        <v>33</v>
      </c>
      <c r="L34" s="19" t="s">
        <v>43</v>
      </c>
      <c r="M34" s="19" t="s">
        <v>44</v>
      </c>
      <c r="N34" s="19" t="s">
        <v>42</v>
      </c>
      <c r="O34" s="19" t="s">
        <v>42</v>
      </c>
      <c r="Q34" s="20">
        <v>6</v>
      </c>
      <c r="R34" s="20">
        <v>9</v>
      </c>
      <c r="S34" s="20">
        <v>10</v>
      </c>
      <c r="T34" s="20">
        <v>8</v>
      </c>
      <c r="U34" s="20">
        <v>8</v>
      </c>
      <c r="W34" s="20" t="s">
        <v>33</v>
      </c>
      <c r="X34" s="20" t="s">
        <v>43</v>
      </c>
      <c r="Y34" s="20" t="s">
        <v>44</v>
      </c>
      <c r="Z34" s="20" t="s">
        <v>42</v>
      </c>
      <c r="AA34" s="20" t="s">
        <v>42</v>
      </c>
    </row>
    <row r="35" spans="2:28" ht="16.5" customHeight="1">
      <c r="H35" s="25"/>
      <c r="J35" s="16">
        <v>31</v>
      </c>
      <c r="K35" s="19" t="s">
        <v>42</v>
      </c>
      <c r="L35" s="19" t="s">
        <v>41</v>
      </c>
      <c r="M35" s="19" t="s">
        <v>35</v>
      </c>
      <c r="N35" s="19" t="s">
        <v>32</v>
      </c>
      <c r="O35" s="19" t="s">
        <v>36</v>
      </c>
      <c r="Q35" s="20">
        <v>8</v>
      </c>
      <c r="R35" s="20">
        <v>7</v>
      </c>
      <c r="S35" s="20">
        <v>3</v>
      </c>
      <c r="T35" s="20">
        <v>5</v>
      </c>
      <c r="U35" s="20">
        <v>4</v>
      </c>
      <c r="W35" s="20" t="s">
        <v>42</v>
      </c>
      <c r="X35" s="20" t="s">
        <v>41</v>
      </c>
      <c r="Y35" s="20" t="s">
        <v>35</v>
      </c>
      <c r="Z35" s="20" t="s">
        <v>32</v>
      </c>
      <c r="AA35" s="20" t="s">
        <v>36</v>
      </c>
    </row>
    <row r="36" spans="2:28" ht="16.5" customHeight="1">
      <c r="H36" s="25"/>
      <c r="J36" s="29">
        <v>32</v>
      </c>
      <c r="K36" s="19" t="s">
        <v>33</v>
      </c>
      <c r="L36" s="19" t="s">
        <v>33</v>
      </c>
      <c r="M36" s="19" t="s">
        <v>43</v>
      </c>
      <c r="N36" s="19" t="s">
        <v>43</v>
      </c>
      <c r="O36" s="19" t="s">
        <v>32</v>
      </c>
      <c r="Q36" s="20">
        <v>6</v>
      </c>
      <c r="R36" s="20">
        <v>6</v>
      </c>
      <c r="S36" s="20">
        <v>9</v>
      </c>
      <c r="T36" s="20">
        <v>9</v>
      </c>
      <c r="U36" s="20">
        <v>5</v>
      </c>
      <c r="W36" s="20" t="s">
        <v>33</v>
      </c>
      <c r="X36" s="20" t="s">
        <v>33</v>
      </c>
      <c r="Y36" s="20" t="s">
        <v>43</v>
      </c>
      <c r="Z36" s="20" t="s">
        <v>43</v>
      </c>
      <c r="AA36" s="20" t="s">
        <v>32</v>
      </c>
    </row>
    <row r="37" spans="2:28" ht="16.5" customHeight="1">
      <c r="H37" s="25"/>
      <c r="J37" s="29">
        <v>33</v>
      </c>
      <c r="K37" s="19" t="s">
        <v>41</v>
      </c>
      <c r="L37" s="19" t="s">
        <v>35</v>
      </c>
      <c r="M37" s="19" t="s">
        <v>32</v>
      </c>
      <c r="N37" s="19" t="s">
        <v>41</v>
      </c>
      <c r="O37" s="19" t="s">
        <v>42</v>
      </c>
      <c r="Q37" s="20">
        <v>7</v>
      </c>
      <c r="R37" s="20">
        <v>3</v>
      </c>
      <c r="S37" s="20">
        <v>5</v>
      </c>
      <c r="T37" s="20">
        <v>7</v>
      </c>
      <c r="U37" s="20">
        <v>8</v>
      </c>
      <c r="W37" s="20" t="s">
        <v>41</v>
      </c>
      <c r="X37" s="20" t="s">
        <v>35</v>
      </c>
      <c r="Y37" s="20" t="s">
        <v>32</v>
      </c>
      <c r="Z37" s="20" t="s">
        <v>41</v>
      </c>
      <c r="AA37" s="20" t="s">
        <v>42</v>
      </c>
    </row>
    <row r="38" spans="2:28" ht="16.5" customHeight="1">
      <c r="H38" s="25"/>
      <c r="J38" s="29">
        <v>34</v>
      </c>
      <c r="K38" s="19" t="s">
        <v>33</v>
      </c>
      <c r="L38" s="19" t="s">
        <v>35</v>
      </c>
      <c r="M38" s="19" t="s">
        <v>43</v>
      </c>
      <c r="N38" s="19" t="s">
        <v>44</v>
      </c>
      <c r="O38" s="19" t="s">
        <v>41</v>
      </c>
      <c r="Q38" s="20">
        <v>6</v>
      </c>
      <c r="R38" s="20">
        <v>3</v>
      </c>
      <c r="S38" s="20">
        <v>9</v>
      </c>
      <c r="T38" s="20">
        <v>10</v>
      </c>
      <c r="U38" s="20">
        <v>7</v>
      </c>
      <c r="W38" s="20" t="s">
        <v>33</v>
      </c>
      <c r="X38" s="20" t="s">
        <v>35</v>
      </c>
      <c r="Y38" s="20" t="s">
        <v>43</v>
      </c>
      <c r="Z38" s="20" t="s">
        <v>44</v>
      </c>
      <c r="AA38" s="20" t="s">
        <v>41</v>
      </c>
    </row>
    <row r="39" spans="2:28" ht="16.5" customHeight="1">
      <c r="H39" s="25"/>
      <c r="J39" s="16">
        <v>35</v>
      </c>
      <c r="K39" s="19" t="s">
        <v>44</v>
      </c>
      <c r="L39" s="19" t="s">
        <v>36</v>
      </c>
      <c r="M39" s="19" t="s">
        <v>44</v>
      </c>
      <c r="N39" s="19" t="s">
        <v>43</v>
      </c>
      <c r="O39" s="19" t="s">
        <v>44</v>
      </c>
      <c r="Q39" s="20">
        <v>10</v>
      </c>
      <c r="R39" s="20">
        <v>4</v>
      </c>
      <c r="S39" s="20">
        <v>10</v>
      </c>
      <c r="T39" s="20">
        <v>9</v>
      </c>
      <c r="U39" s="20">
        <v>10</v>
      </c>
      <c r="W39" s="20" t="s">
        <v>44</v>
      </c>
      <c r="X39" s="20" t="s">
        <v>36</v>
      </c>
      <c r="Y39" s="20" t="s">
        <v>44</v>
      </c>
      <c r="Z39" s="20" t="s">
        <v>43</v>
      </c>
      <c r="AA39" s="20" t="s">
        <v>44</v>
      </c>
      <c r="AB39" s="55"/>
    </row>
    <row r="40" spans="2:28" ht="16.5" customHeight="1">
      <c r="H40" s="25"/>
      <c r="J40" s="16">
        <v>36</v>
      </c>
      <c r="K40" s="19" t="s">
        <v>35</v>
      </c>
      <c r="L40" s="19" t="s">
        <v>36</v>
      </c>
      <c r="M40" s="19" t="s">
        <v>44</v>
      </c>
      <c r="N40" s="19" t="s">
        <v>42</v>
      </c>
      <c r="O40" s="19" t="s">
        <v>35</v>
      </c>
      <c r="Q40" s="20">
        <v>3</v>
      </c>
      <c r="R40" s="20">
        <v>4</v>
      </c>
      <c r="S40" s="20">
        <v>10</v>
      </c>
      <c r="T40" s="20">
        <v>8</v>
      </c>
      <c r="U40" s="20">
        <v>3</v>
      </c>
      <c r="W40" s="20" t="s">
        <v>35</v>
      </c>
      <c r="X40" s="20" t="s">
        <v>36</v>
      </c>
      <c r="Y40" s="20" t="s">
        <v>44</v>
      </c>
      <c r="Z40" s="20" t="s">
        <v>42</v>
      </c>
      <c r="AA40" s="20" t="s">
        <v>35</v>
      </c>
    </row>
    <row r="41" spans="2:28" ht="16.5" customHeight="1">
      <c r="H41" s="25"/>
      <c r="J41" s="29">
        <v>37</v>
      </c>
      <c r="K41" s="19" t="s">
        <v>42</v>
      </c>
      <c r="L41" s="19" t="s">
        <v>41</v>
      </c>
      <c r="M41" s="19" t="s">
        <v>32</v>
      </c>
      <c r="N41" s="19" t="s">
        <v>44</v>
      </c>
      <c r="O41" s="19" t="s">
        <v>33</v>
      </c>
      <c r="Q41" s="20">
        <v>8</v>
      </c>
      <c r="R41" s="20">
        <v>7</v>
      </c>
      <c r="S41" s="20">
        <v>5</v>
      </c>
      <c r="T41" s="20">
        <v>10</v>
      </c>
      <c r="U41" s="20">
        <v>6</v>
      </c>
      <c r="W41" s="20" t="s">
        <v>42</v>
      </c>
      <c r="X41" s="20" t="s">
        <v>41</v>
      </c>
      <c r="Y41" s="20" t="s">
        <v>32</v>
      </c>
      <c r="Z41" s="20" t="s">
        <v>44</v>
      </c>
      <c r="AA41" s="20" t="s">
        <v>33</v>
      </c>
    </row>
    <row r="42" spans="2:28" ht="16.5" customHeight="1">
      <c r="H42" s="25"/>
      <c r="J42" s="29">
        <v>38</v>
      </c>
      <c r="K42" s="19" t="s">
        <v>42</v>
      </c>
      <c r="L42" s="19" t="s">
        <v>41</v>
      </c>
      <c r="M42" s="19" t="s">
        <v>43</v>
      </c>
      <c r="N42" s="19" t="s">
        <v>71</v>
      </c>
      <c r="O42" s="19" t="s">
        <v>33</v>
      </c>
      <c r="Q42" s="20">
        <v>8</v>
      </c>
      <c r="R42" s="20">
        <v>7</v>
      </c>
      <c r="S42" s="20">
        <v>9</v>
      </c>
      <c r="T42" s="20">
        <v>15</v>
      </c>
      <c r="U42" s="20">
        <v>6</v>
      </c>
      <c r="W42" s="20" t="s">
        <v>42</v>
      </c>
      <c r="X42" s="20" t="s">
        <v>41</v>
      </c>
      <c r="Y42" s="20" t="s">
        <v>43</v>
      </c>
      <c r="Z42" s="20" t="s">
        <v>71</v>
      </c>
      <c r="AA42" s="20" t="s">
        <v>33</v>
      </c>
    </row>
    <row r="43" spans="2:28" ht="16.5" customHeight="1">
      <c r="H43" s="25"/>
      <c r="J43" s="29">
        <v>39</v>
      </c>
      <c r="K43" s="19" t="s">
        <v>41</v>
      </c>
      <c r="L43" s="19" t="s">
        <v>43</v>
      </c>
      <c r="M43" s="19" t="s">
        <v>77</v>
      </c>
      <c r="N43" s="19" t="s">
        <v>32</v>
      </c>
      <c r="O43" s="19" t="s">
        <v>36</v>
      </c>
      <c r="Q43" s="20">
        <v>7</v>
      </c>
      <c r="R43" s="20">
        <v>9</v>
      </c>
      <c r="S43" s="20">
        <v>18</v>
      </c>
      <c r="T43" s="20">
        <v>5</v>
      </c>
      <c r="U43" s="20">
        <v>4</v>
      </c>
      <c r="W43" s="20" t="s">
        <v>41</v>
      </c>
      <c r="X43" s="20" t="s">
        <v>43</v>
      </c>
      <c r="Y43" s="20" t="s">
        <v>77</v>
      </c>
      <c r="Z43" s="20" t="s">
        <v>32</v>
      </c>
      <c r="AA43" s="20" t="s">
        <v>36</v>
      </c>
    </row>
    <row r="44" spans="2:28" ht="16.5" customHeight="1">
      <c r="J44" s="16">
        <v>40</v>
      </c>
      <c r="K44" s="19" t="s">
        <v>44</v>
      </c>
      <c r="L44" s="19" t="s">
        <v>41</v>
      </c>
      <c r="M44" s="19" t="s">
        <v>43</v>
      </c>
      <c r="N44" s="19" t="s">
        <v>42</v>
      </c>
      <c r="O44" s="19" t="s">
        <v>33</v>
      </c>
      <c r="Q44" s="20">
        <v>10</v>
      </c>
      <c r="R44" s="20">
        <v>7</v>
      </c>
      <c r="S44" s="20">
        <v>9</v>
      </c>
      <c r="T44" s="20">
        <v>8</v>
      </c>
      <c r="U44" s="20">
        <v>6</v>
      </c>
      <c r="W44" s="20" t="s">
        <v>44</v>
      </c>
      <c r="X44" s="20" t="s">
        <v>41</v>
      </c>
      <c r="Y44" s="20" t="s">
        <v>43</v>
      </c>
      <c r="Z44" s="20" t="s">
        <v>42</v>
      </c>
      <c r="AA44" s="20" t="s">
        <v>33</v>
      </c>
    </row>
    <row r="45" spans="2:28" ht="16.5" customHeight="1">
      <c r="J45" s="16">
        <v>41</v>
      </c>
      <c r="K45" s="19" t="s">
        <v>41</v>
      </c>
      <c r="L45" s="19" t="s">
        <v>36</v>
      </c>
      <c r="M45" s="19" t="s">
        <v>44</v>
      </c>
      <c r="N45" s="19" t="s">
        <v>32</v>
      </c>
      <c r="O45" s="19" t="s">
        <v>41</v>
      </c>
      <c r="Q45" s="20">
        <v>7</v>
      </c>
      <c r="R45" s="20">
        <v>4</v>
      </c>
      <c r="S45" s="20">
        <v>10</v>
      </c>
      <c r="T45" s="20">
        <v>5</v>
      </c>
      <c r="U45" s="20">
        <v>7</v>
      </c>
      <c r="W45" s="20" t="s">
        <v>41</v>
      </c>
      <c r="X45" s="20" t="s">
        <v>36</v>
      </c>
      <c r="Y45" s="20" t="s">
        <v>44</v>
      </c>
      <c r="Z45" s="20" t="s">
        <v>32</v>
      </c>
      <c r="AA45" s="20" t="s">
        <v>41</v>
      </c>
    </row>
    <row r="46" spans="2:28" ht="16.5" customHeight="1">
      <c r="J46" s="29">
        <v>42</v>
      </c>
      <c r="K46" s="19" t="s">
        <v>41</v>
      </c>
      <c r="L46" s="19" t="s">
        <v>42</v>
      </c>
      <c r="M46" s="19" t="s">
        <v>44</v>
      </c>
      <c r="N46" s="19" t="s">
        <v>33</v>
      </c>
      <c r="O46" s="19" t="s">
        <v>41</v>
      </c>
      <c r="Q46" s="20">
        <v>7</v>
      </c>
      <c r="R46" s="20">
        <v>8</v>
      </c>
      <c r="S46" s="20">
        <v>10</v>
      </c>
      <c r="T46" s="20">
        <v>6</v>
      </c>
      <c r="U46" s="20">
        <v>7</v>
      </c>
      <c r="W46" s="20" t="s">
        <v>41</v>
      </c>
      <c r="X46" s="20" t="s">
        <v>42</v>
      </c>
      <c r="Y46" s="20" t="s">
        <v>44</v>
      </c>
      <c r="Z46" s="20" t="s">
        <v>33</v>
      </c>
      <c r="AA46" s="20" t="s">
        <v>41</v>
      </c>
    </row>
    <row r="47" spans="2:28" ht="16.5" customHeight="1">
      <c r="J47" s="29">
        <v>43</v>
      </c>
      <c r="K47" s="19" t="s">
        <v>34</v>
      </c>
      <c r="L47" s="19" t="s">
        <v>34</v>
      </c>
      <c r="M47" s="19" t="s">
        <v>34</v>
      </c>
      <c r="N47" s="19" t="s">
        <v>41</v>
      </c>
      <c r="O47" s="19" t="s">
        <v>32</v>
      </c>
      <c r="Q47" s="20">
        <v>2</v>
      </c>
      <c r="R47" s="20">
        <v>2</v>
      </c>
      <c r="S47" s="20">
        <v>2</v>
      </c>
      <c r="T47" s="20">
        <v>7</v>
      </c>
      <c r="U47" s="20">
        <v>5</v>
      </c>
      <c r="W47" s="20" t="s">
        <v>49</v>
      </c>
      <c r="X47" s="20" t="s">
        <v>49</v>
      </c>
      <c r="Y47" s="20" t="s">
        <v>49</v>
      </c>
      <c r="Z47" s="20" t="s">
        <v>41</v>
      </c>
      <c r="AA47" s="20" t="s">
        <v>32</v>
      </c>
    </row>
    <row r="48" spans="2:28" ht="16.5" customHeight="1">
      <c r="J48" s="29">
        <v>44</v>
      </c>
      <c r="K48" s="19" t="s">
        <v>41</v>
      </c>
      <c r="L48" s="19" t="s">
        <v>33</v>
      </c>
      <c r="M48" s="19" t="s">
        <v>32</v>
      </c>
      <c r="N48" s="19" t="s">
        <v>33</v>
      </c>
      <c r="O48" s="19" t="s">
        <v>44</v>
      </c>
      <c r="Q48" s="20">
        <v>7</v>
      </c>
      <c r="R48" s="20">
        <v>6</v>
      </c>
      <c r="S48" s="20">
        <v>5</v>
      </c>
      <c r="T48" s="20">
        <v>6</v>
      </c>
      <c r="U48" s="20">
        <v>10</v>
      </c>
      <c r="W48" s="20" t="s">
        <v>41</v>
      </c>
      <c r="X48" s="20" t="s">
        <v>33</v>
      </c>
      <c r="Y48" s="20" t="s">
        <v>32</v>
      </c>
      <c r="Z48" s="20" t="s">
        <v>33</v>
      </c>
      <c r="AA48" s="20" t="s">
        <v>44</v>
      </c>
    </row>
    <row r="49" spans="10:27" ht="16.5" customHeight="1">
      <c r="J49" s="16">
        <v>45</v>
      </c>
      <c r="K49" s="19" t="s">
        <v>44</v>
      </c>
      <c r="L49" s="19" t="s">
        <v>33</v>
      </c>
      <c r="M49" s="19" t="s">
        <v>44</v>
      </c>
      <c r="N49" s="19" t="s">
        <v>43</v>
      </c>
      <c r="O49" s="19" t="s">
        <v>36</v>
      </c>
      <c r="Q49" s="20">
        <v>10</v>
      </c>
      <c r="R49" s="20">
        <v>6</v>
      </c>
      <c r="S49" s="20">
        <v>10</v>
      </c>
      <c r="T49" s="20">
        <v>9</v>
      </c>
      <c r="U49" s="20">
        <v>4</v>
      </c>
      <c r="W49" s="20" t="s">
        <v>44</v>
      </c>
      <c r="X49" s="20" t="s">
        <v>33</v>
      </c>
      <c r="Y49" s="20" t="s">
        <v>44</v>
      </c>
      <c r="Z49" s="20" t="s">
        <v>43</v>
      </c>
      <c r="AA49" s="20" t="s">
        <v>36</v>
      </c>
    </row>
    <row r="50" spans="10:27" ht="16.5" customHeight="1">
      <c r="J50" s="16">
        <v>46</v>
      </c>
      <c r="K50" s="19" t="s">
        <v>41</v>
      </c>
      <c r="L50" s="19" t="s">
        <v>41</v>
      </c>
      <c r="M50" s="19" t="s">
        <v>43</v>
      </c>
      <c r="N50" s="19" t="s">
        <v>63</v>
      </c>
      <c r="O50" s="19" t="s">
        <v>44</v>
      </c>
      <c r="Q50" s="20">
        <v>7</v>
      </c>
      <c r="R50" s="20">
        <v>7</v>
      </c>
      <c r="S50" s="20">
        <v>9</v>
      </c>
      <c r="T50" s="20">
        <v>11</v>
      </c>
      <c r="U50" s="20">
        <v>10</v>
      </c>
      <c r="W50" s="20" t="s">
        <v>41</v>
      </c>
      <c r="X50" s="20" t="s">
        <v>41</v>
      </c>
      <c r="Y50" s="20" t="s">
        <v>43</v>
      </c>
      <c r="Z50" s="20" t="s">
        <v>63</v>
      </c>
      <c r="AA50" s="20" t="s">
        <v>44</v>
      </c>
    </row>
    <row r="51" spans="10:27" ht="16.5" customHeight="1">
      <c r="J51" s="29">
        <v>47</v>
      </c>
      <c r="K51" s="19" t="s">
        <v>44</v>
      </c>
      <c r="L51" s="19" t="s">
        <v>41</v>
      </c>
      <c r="M51" s="19" t="s">
        <v>44</v>
      </c>
      <c r="N51" s="19" t="s">
        <v>43</v>
      </c>
      <c r="O51" s="19" t="s">
        <v>42</v>
      </c>
      <c r="Q51" s="20">
        <v>10</v>
      </c>
      <c r="R51" s="20">
        <v>7</v>
      </c>
      <c r="S51" s="20">
        <v>10</v>
      </c>
      <c r="T51" s="20">
        <v>9</v>
      </c>
      <c r="U51" s="20">
        <v>8</v>
      </c>
      <c r="W51" s="20" t="s">
        <v>44</v>
      </c>
      <c r="X51" s="20" t="s">
        <v>41</v>
      </c>
      <c r="Y51" s="20" t="s">
        <v>44</v>
      </c>
      <c r="Z51" s="20" t="s">
        <v>43</v>
      </c>
      <c r="AA51" s="20" t="s">
        <v>42</v>
      </c>
    </row>
    <row r="52" spans="10:27" ht="16.5" customHeight="1">
      <c r="J52" s="29">
        <v>48</v>
      </c>
      <c r="K52" s="19" t="s">
        <v>35</v>
      </c>
      <c r="L52" s="19" t="s">
        <v>36</v>
      </c>
      <c r="M52" s="19" t="s">
        <v>32</v>
      </c>
      <c r="N52" s="19" t="s">
        <v>43</v>
      </c>
      <c r="O52" s="19" t="s">
        <v>35</v>
      </c>
      <c r="Q52" s="20">
        <v>3</v>
      </c>
      <c r="R52" s="20">
        <v>4</v>
      </c>
      <c r="S52" s="20">
        <v>5</v>
      </c>
      <c r="T52" s="20">
        <v>9</v>
      </c>
      <c r="U52" s="20">
        <v>3</v>
      </c>
      <c r="W52" s="20" t="s">
        <v>35</v>
      </c>
      <c r="X52" s="20" t="s">
        <v>36</v>
      </c>
      <c r="Y52" s="20" t="s">
        <v>32</v>
      </c>
      <c r="Z52" s="20" t="s">
        <v>43</v>
      </c>
      <c r="AA52" s="20" t="s">
        <v>35</v>
      </c>
    </row>
    <row r="53" spans="10:27" ht="16.5" customHeight="1">
      <c r="J53" s="29">
        <v>49</v>
      </c>
      <c r="K53" s="19" t="s">
        <v>42</v>
      </c>
      <c r="L53" s="19" t="s">
        <v>33</v>
      </c>
      <c r="M53" s="19" t="s">
        <v>43</v>
      </c>
      <c r="N53" s="19" t="s">
        <v>32</v>
      </c>
      <c r="O53" s="19" t="s">
        <v>41</v>
      </c>
      <c r="Q53" s="20">
        <v>8</v>
      </c>
      <c r="R53" s="20">
        <v>6</v>
      </c>
      <c r="S53" s="20">
        <v>9</v>
      </c>
      <c r="T53" s="20">
        <v>5</v>
      </c>
      <c r="U53" s="20">
        <v>7</v>
      </c>
      <c r="W53" s="20" t="s">
        <v>42</v>
      </c>
      <c r="X53" s="20" t="s">
        <v>33</v>
      </c>
      <c r="Y53" s="20" t="s">
        <v>43</v>
      </c>
      <c r="Z53" s="20" t="s">
        <v>32</v>
      </c>
      <c r="AA53" s="20" t="s">
        <v>41</v>
      </c>
    </row>
    <row r="54" spans="10:27" ht="16.5" customHeight="1">
      <c r="J54" s="16">
        <v>50</v>
      </c>
      <c r="K54" s="19" t="s">
        <v>44</v>
      </c>
      <c r="L54" s="19" t="s">
        <v>36</v>
      </c>
      <c r="M54" s="19" t="s">
        <v>32</v>
      </c>
      <c r="N54" s="19" t="s">
        <v>33</v>
      </c>
      <c r="O54" s="19" t="s">
        <v>32</v>
      </c>
      <c r="Q54" s="20">
        <v>10</v>
      </c>
      <c r="R54" s="20">
        <v>4</v>
      </c>
      <c r="S54" s="20">
        <v>5</v>
      </c>
      <c r="T54" s="20">
        <v>6</v>
      </c>
      <c r="U54" s="20">
        <v>5</v>
      </c>
      <c r="W54" s="20" t="s">
        <v>44</v>
      </c>
      <c r="X54" s="20" t="s">
        <v>36</v>
      </c>
      <c r="Y54" s="20" t="s">
        <v>32</v>
      </c>
      <c r="Z54" s="20" t="s">
        <v>33</v>
      </c>
      <c r="AA54" s="20" t="s">
        <v>32</v>
      </c>
    </row>
    <row r="55" spans="10:27" ht="16.5" customHeight="1">
      <c r="J55" s="16">
        <v>51</v>
      </c>
      <c r="K55" s="19" t="s">
        <v>44</v>
      </c>
      <c r="L55" s="19" t="s">
        <v>69</v>
      </c>
      <c r="M55" s="19" t="s">
        <v>43</v>
      </c>
      <c r="N55" s="19" t="s">
        <v>43</v>
      </c>
      <c r="O55" s="19" t="s">
        <v>32</v>
      </c>
      <c r="Q55" s="20">
        <v>10</v>
      </c>
      <c r="R55" s="20">
        <v>14</v>
      </c>
      <c r="S55" s="20">
        <v>9</v>
      </c>
      <c r="T55" s="20">
        <v>9</v>
      </c>
      <c r="U55" s="20">
        <v>5</v>
      </c>
      <c r="W55" s="20" t="s">
        <v>44</v>
      </c>
      <c r="X55" s="20" t="s">
        <v>69</v>
      </c>
      <c r="Y55" s="20" t="s">
        <v>43</v>
      </c>
      <c r="Z55" s="20" t="s">
        <v>43</v>
      </c>
      <c r="AA55" s="20" t="s">
        <v>32</v>
      </c>
    </row>
    <row r="56" spans="10:27" ht="16.5" customHeight="1">
      <c r="J56" s="29">
        <v>52</v>
      </c>
      <c r="K56" s="19" t="s">
        <v>44</v>
      </c>
      <c r="L56" s="19" t="s">
        <v>41</v>
      </c>
      <c r="M56" s="19" t="s">
        <v>43</v>
      </c>
      <c r="N56" s="19" t="s">
        <v>33</v>
      </c>
      <c r="O56" s="19" t="s">
        <v>33</v>
      </c>
      <c r="Q56" s="20">
        <v>10</v>
      </c>
      <c r="R56" s="20">
        <v>7</v>
      </c>
      <c r="S56" s="20">
        <v>9</v>
      </c>
      <c r="T56" s="20">
        <v>6</v>
      </c>
      <c r="U56" s="20">
        <v>6</v>
      </c>
      <c r="W56" s="20" t="s">
        <v>44</v>
      </c>
      <c r="X56" s="20" t="s">
        <v>41</v>
      </c>
      <c r="Y56" s="20" t="s">
        <v>43</v>
      </c>
      <c r="Z56" s="20" t="s">
        <v>33</v>
      </c>
      <c r="AA56" s="20" t="s">
        <v>33</v>
      </c>
    </row>
    <row r="57" spans="10:27" ht="16.5" customHeight="1">
      <c r="J57" s="29">
        <v>53</v>
      </c>
      <c r="K57" s="19" t="s">
        <v>35</v>
      </c>
      <c r="L57" s="19" t="s">
        <v>41</v>
      </c>
      <c r="M57" s="19" t="s">
        <v>65</v>
      </c>
      <c r="N57" s="19" t="s">
        <v>43</v>
      </c>
      <c r="O57" s="19" t="s">
        <v>42</v>
      </c>
      <c r="Q57" s="20">
        <v>3</v>
      </c>
      <c r="R57" s="20">
        <v>7</v>
      </c>
      <c r="S57" s="20">
        <v>12</v>
      </c>
      <c r="T57" s="20">
        <v>9</v>
      </c>
      <c r="U57" s="20">
        <v>8</v>
      </c>
      <c r="W57" s="20" t="s">
        <v>35</v>
      </c>
      <c r="X57" s="20" t="s">
        <v>41</v>
      </c>
      <c r="Y57" s="20" t="s">
        <v>65</v>
      </c>
      <c r="Z57" s="20" t="s">
        <v>43</v>
      </c>
      <c r="AA57" s="20" t="s">
        <v>42</v>
      </c>
    </row>
    <row r="58" spans="10:27" ht="16.5" customHeight="1">
      <c r="J58" s="29">
        <v>54</v>
      </c>
      <c r="K58" s="19" t="s">
        <v>42</v>
      </c>
      <c r="L58" s="19" t="s">
        <v>43</v>
      </c>
      <c r="M58" s="19" t="s">
        <v>44</v>
      </c>
      <c r="N58" s="19" t="s">
        <v>42</v>
      </c>
      <c r="O58" s="19" t="s">
        <v>32</v>
      </c>
      <c r="Q58" s="20">
        <v>8</v>
      </c>
      <c r="R58" s="20">
        <v>9</v>
      </c>
      <c r="S58" s="20">
        <v>10</v>
      </c>
      <c r="T58" s="20">
        <v>8</v>
      </c>
      <c r="U58" s="20">
        <v>5</v>
      </c>
      <c r="W58" s="20" t="s">
        <v>42</v>
      </c>
      <c r="X58" s="20" t="s">
        <v>43</v>
      </c>
      <c r="Y58" s="20" t="s">
        <v>44</v>
      </c>
      <c r="Z58" s="20" t="s">
        <v>42</v>
      </c>
      <c r="AA58" s="20" t="s">
        <v>32</v>
      </c>
    </row>
    <row r="59" spans="10:27" ht="16.5" customHeight="1">
      <c r="J59" s="16">
        <v>55</v>
      </c>
      <c r="K59" s="19" t="s">
        <v>42</v>
      </c>
      <c r="L59" s="19" t="s">
        <v>33</v>
      </c>
      <c r="M59" s="19" t="s">
        <v>32</v>
      </c>
      <c r="N59" s="19" t="s">
        <v>69</v>
      </c>
      <c r="O59" s="19" t="s">
        <v>44</v>
      </c>
      <c r="Q59" s="20">
        <v>8</v>
      </c>
      <c r="R59" s="20">
        <v>6</v>
      </c>
      <c r="S59" s="20">
        <v>5</v>
      </c>
      <c r="T59" s="20">
        <v>14</v>
      </c>
      <c r="U59" s="20">
        <v>10</v>
      </c>
      <c r="W59" s="20" t="s">
        <v>42</v>
      </c>
      <c r="X59" s="20" t="s">
        <v>33</v>
      </c>
      <c r="Y59" s="20" t="s">
        <v>32</v>
      </c>
      <c r="Z59" s="20" t="s">
        <v>69</v>
      </c>
      <c r="AA59" s="20" t="s">
        <v>44</v>
      </c>
    </row>
    <row r="60" spans="10:27" ht="16.5" customHeight="1">
      <c r="J60" s="16">
        <v>56</v>
      </c>
      <c r="K60" s="19" t="s">
        <v>44</v>
      </c>
      <c r="L60" s="19" t="s">
        <v>35</v>
      </c>
      <c r="M60" s="19" t="s">
        <v>77</v>
      </c>
      <c r="N60" s="19" t="s">
        <v>33</v>
      </c>
      <c r="O60" s="19" t="s">
        <v>41</v>
      </c>
      <c r="Q60" s="20">
        <v>10</v>
      </c>
      <c r="R60" s="20">
        <v>3</v>
      </c>
      <c r="S60" s="20">
        <v>18</v>
      </c>
      <c r="T60" s="20">
        <v>6</v>
      </c>
      <c r="U60" s="20">
        <v>7</v>
      </c>
      <c r="W60" s="20" t="s">
        <v>44</v>
      </c>
      <c r="X60" s="20" t="s">
        <v>35</v>
      </c>
      <c r="Y60" s="20" t="s">
        <v>77</v>
      </c>
      <c r="Z60" s="20" t="s">
        <v>33</v>
      </c>
      <c r="AA60" s="20" t="s">
        <v>41</v>
      </c>
    </row>
    <row r="61" spans="10:27" ht="16.5" customHeight="1">
      <c r="J61" s="29">
        <v>57</v>
      </c>
      <c r="K61" s="19" t="s">
        <v>35</v>
      </c>
      <c r="L61" s="19" t="s">
        <v>36</v>
      </c>
      <c r="M61" s="19" t="s">
        <v>43</v>
      </c>
      <c r="N61" s="19" t="s">
        <v>69</v>
      </c>
      <c r="O61" s="19" t="s">
        <v>35</v>
      </c>
      <c r="Q61" s="20">
        <v>3</v>
      </c>
      <c r="R61" s="20">
        <v>4</v>
      </c>
      <c r="S61" s="20">
        <v>9</v>
      </c>
      <c r="T61" s="20">
        <v>14</v>
      </c>
      <c r="U61" s="20">
        <v>3</v>
      </c>
      <c r="W61" s="20" t="s">
        <v>35</v>
      </c>
      <c r="X61" s="20" t="s">
        <v>36</v>
      </c>
      <c r="Y61" s="20" t="s">
        <v>43</v>
      </c>
      <c r="Z61" s="20" t="s">
        <v>69</v>
      </c>
      <c r="AA61" s="20" t="s">
        <v>35</v>
      </c>
    </row>
    <row r="62" spans="10:27" ht="16.5" customHeight="1">
      <c r="J62" s="29">
        <v>58</v>
      </c>
      <c r="K62" s="19" t="s">
        <v>44</v>
      </c>
      <c r="L62" s="19" t="s">
        <v>71</v>
      </c>
      <c r="M62" s="19" t="s">
        <v>43</v>
      </c>
      <c r="N62" s="19" t="s">
        <v>77</v>
      </c>
      <c r="O62" s="19" t="s">
        <v>33</v>
      </c>
      <c r="Q62" s="20">
        <v>10</v>
      </c>
      <c r="R62" s="20">
        <v>15</v>
      </c>
      <c r="S62" s="20">
        <v>9</v>
      </c>
      <c r="T62" s="20">
        <v>18</v>
      </c>
      <c r="U62" s="20">
        <v>6</v>
      </c>
      <c r="W62" s="20" t="s">
        <v>44</v>
      </c>
      <c r="X62" s="20" t="s">
        <v>71</v>
      </c>
      <c r="Y62" s="20" t="s">
        <v>43</v>
      </c>
      <c r="Z62" s="20" t="s">
        <v>77</v>
      </c>
      <c r="AA62" s="20" t="s">
        <v>33</v>
      </c>
    </row>
    <row r="63" spans="10:27" ht="16.5">
      <c r="J63" s="29">
        <v>59</v>
      </c>
      <c r="K63" s="19" t="s">
        <v>41</v>
      </c>
      <c r="L63" s="19" t="s">
        <v>36</v>
      </c>
      <c r="M63" s="19" t="s">
        <v>32</v>
      </c>
      <c r="N63" s="19" t="s">
        <v>41</v>
      </c>
      <c r="O63" s="19" t="s">
        <v>41</v>
      </c>
      <c r="Q63" s="20">
        <v>7</v>
      </c>
      <c r="R63" s="20">
        <v>4</v>
      </c>
      <c r="S63" s="20">
        <v>5</v>
      </c>
      <c r="T63" s="20">
        <v>7</v>
      </c>
      <c r="U63" s="20">
        <v>7</v>
      </c>
      <c r="W63" s="20" t="s">
        <v>41</v>
      </c>
      <c r="X63" s="20" t="s">
        <v>36</v>
      </c>
      <c r="Y63" s="20" t="s">
        <v>32</v>
      </c>
      <c r="Z63" s="20" t="s">
        <v>41</v>
      </c>
      <c r="AA63" s="20" t="s">
        <v>41</v>
      </c>
    </row>
    <row r="64" spans="10:27" ht="16.5">
      <c r="J64" s="16">
        <v>60</v>
      </c>
      <c r="K64" s="19" t="s">
        <v>44</v>
      </c>
      <c r="L64" s="19" t="s">
        <v>35</v>
      </c>
      <c r="M64" s="19" t="s">
        <v>67</v>
      </c>
      <c r="N64" s="19" t="s">
        <v>33</v>
      </c>
      <c r="O64" s="19" t="s">
        <v>35</v>
      </c>
      <c r="Q64" s="20">
        <v>10</v>
      </c>
      <c r="R64" s="20">
        <v>3</v>
      </c>
      <c r="S64" s="20">
        <v>13</v>
      </c>
      <c r="T64" s="20">
        <v>6</v>
      </c>
      <c r="U64" s="20">
        <v>3</v>
      </c>
      <c r="W64" s="20" t="s">
        <v>44</v>
      </c>
      <c r="X64" s="20" t="s">
        <v>35</v>
      </c>
      <c r="Y64" s="20" t="s">
        <v>67</v>
      </c>
      <c r="Z64" s="20" t="s">
        <v>33</v>
      </c>
      <c r="AA64" s="20" t="s">
        <v>35</v>
      </c>
    </row>
    <row r="65" spans="10:27" ht="16.5" customHeight="1">
      <c r="J65" s="16">
        <v>61</v>
      </c>
      <c r="K65" s="19" t="s">
        <v>41</v>
      </c>
      <c r="L65" s="19" t="s">
        <v>35</v>
      </c>
      <c r="M65" s="19" t="s">
        <v>43</v>
      </c>
      <c r="N65" s="19" t="s">
        <v>77</v>
      </c>
      <c r="O65" s="19" t="s">
        <v>41</v>
      </c>
      <c r="Q65" s="20">
        <v>7</v>
      </c>
      <c r="R65" s="20">
        <v>3</v>
      </c>
      <c r="S65" s="20">
        <v>9</v>
      </c>
      <c r="T65" s="20">
        <v>18</v>
      </c>
      <c r="U65" s="20">
        <v>7</v>
      </c>
      <c r="W65" s="20" t="s">
        <v>41</v>
      </c>
      <c r="X65" s="20" t="s">
        <v>35</v>
      </c>
      <c r="Y65" s="20" t="s">
        <v>43</v>
      </c>
      <c r="Z65" s="20" t="s">
        <v>77</v>
      </c>
      <c r="AA65" s="20" t="s">
        <v>41</v>
      </c>
    </row>
    <row r="66" spans="10:27" ht="16.5" customHeight="1">
      <c r="J66" s="29">
        <v>62</v>
      </c>
      <c r="K66" s="19" t="s">
        <v>35</v>
      </c>
      <c r="L66" s="19" t="s">
        <v>41</v>
      </c>
      <c r="M66" s="19" t="s">
        <v>32</v>
      </c>
      <c r="N66" s="19" t="s">
        <v>73</v>
      </c>
      <c r="O66" s="19" t="s">
        <v>35</v>
      </c>
      <c r="Q66" s="20">
        <v>3</v>
      </c>
      <c r="R66" s="20">
        <v>7</v>
      </c>
      <c r="S66" s="20">
        <v>5</v>
      </c>
      <c r="T66" s="20">
        <v>16</v>
      </c>
      <c r="U66" s="20">
        <v>3</v>
      </c>
      <c r="W66" s="20" t="s">
        <v>35</v>
      </c>
      <c r="X66" s="20" t="s">
        <v>41</v>
      </c>
      <c r="Y66" s="20" t="s">
        <v>32</v>
      </c>
      <c r="Z66" s="20" t="s">
        <v>73</v>
      </c>
      <c r="AA66" s="20" t="s">
        <v>35</v>
      </c>
    </row>
    <row r="67" spans="10:27" ht="16.5" customHeight="1">
      <c r="J67" s="29">
        <v>63</v>
      </c>
      <c r="K67" s="19" t="s">
        <v>34</v>
      </c>
      <c r="L67" s="19" t="s">
        <v>34</v>
      </c>
      <c r="M67" s="19" t="s">
        <v>34</v>
      </c>
      <c r="N67" s="19" t="s">
        <v>42</v>
      </c>
      <c r="O67" s="19" t="s">
        <v>35</v>
      </c>
      <c r="Q67" s="20">
        <v>2</v>
      </c>
      <c r="R67" s="20">
        <v>2</v>
      </c>
      <c r="S67" s="20">
        <v>2</v>
      </c>
      <c r="T67" s="20">
        <v>8</v>
      </c>
      <c r="U67" s="20">
        <v>3</v>
      </c>
      <c r="W67" s="20" t="s">
        <v>49</v>
      </c>
      <c r="X67" s="20" t="s">
        <v>49</v>
      </c>
      <c r="Y67" s="20" t="s">
        <v>49</v>
      </c>
      <c r="Z67" s="20" t="s">
        <v>42</v>
      </c>
      <c r="AA67" s="20" t="s">
        <v>35</v>
      </c>
    </row>
    <row r="68" spans="10:27" ht="16.5" customHeight="1">
      <c r="J68" s="29">
        <v>64</v>
      </c>
      <c r="K68" s="19" t="s">
        <v>41</v>
      </c>
      <c r="L68" s="19" t="s">
        <v>33</v>
      </c>
      <c r="M68" s="19" t="s">
        <v>32</v>
      </c>
      <c r="N68" s="19" t="s">
        <v>33</v>
      </c>
      <c r="O68" s="19" t="s">
        <v>32</v>
      </c>
      <c r="Q68" s="20">
        <v>7</v>
      </c>
      <c r="R68" s="20">
        <v>6</v>
      </c>
      <c r="S68" s="20">
        <v>5</v>
      </c>
      <c r="T68" s="20">
        <v>6</v>
      </c>
      <c r="U68" s="20">
        <v>5</v>
      </c>
      <c r="W68" s="20" t="s">
        <v>41</v>
      </c>
      <c r="X68" s="20" t="s">
        <v>33</v>
      </c>
      <c r="Y68" s="20" t="s">
        <v>32</v>
      </c>
      <c r="Z68" s="20" t="s">
        <v>33</v>
      </c>
      <c r="AA68" s="20" t="s">
        <v>32</v>
      </c>
    </row>
    <row r="69" spans="10:27" ht="16.5" customHeight="1">
      <c r="J69" s="16">
        <v>65</v>
      </c>
      <c r="K69" s="19" t="s">
        <v>41</v>
      </c>
      <c r="L69" s="19" t="s">
        <v>36</v>
      </c>
      <c r="M69" s="19" t="s">
        <v>44</v>
      </c>
      <c r="N69" s="19" t="s">
        <v>33</v>
      </c>
      <c r="O69" s="19" t="s">
        <v>35</v>
      </c>
      <c r="Q69" s="20">
        <v>7</v>
      </c>
      <c r="R69" s="20">
        <v>4</v>
      </c>
      <c r="S69" s="20">
        <v>10</v>
      </c>
      <c r="T69" s="20">
        <v>6</v>
      </c>
      <c r="U69" s="20">
        <v>3</v>
      </c>
      <c r="W69" s="20" t="s">
        <v>41</v>
      </c>
      <c r="X69" s="20" t="s">
        <v>36</v>
      </c>
      <c r="Y69" s="20" t="s">
        <v>44</v>
      </c>
      <c r="Z69" s="20" t="s">
        <v>33</v>
      </c>
      <c r="AA69" s="20" t="s">
        <v>35</v>
      </c>
    </row>
    <row r="70" spans="10:27" ht="16.5" customHeight="1">
      <c r="J70" s="16">
        <v>66</v>
      </c>
      <c r="K70" s="19" t="s">
        <v>44</v>
      </c>
      <c r="L70" s="19" t="s">
        <v>41</v>
      </c>
      <c r="M70" s="19" t="s">
        <v>44</v>
      </c>
      <c r="N70" s="19" t="s">
        <v>42</v>
      </c>
      <c r="O70" s="19" t="s">
        <v>36</v>
      </c>
      <c r="Q70" s="20">
        <v>10</v>
      </c>
      <c r="R70" s="20">
        <v>7</v>
      </c>
      <c r="S70" s="20">
        <v>10</v>
      </c>
      <c r="T70" s="20">
        <v>8</v>
      </c>
      <c r="U70" s="20">
        <v>4</v>
      </c>
      <c r="W70" s="20" t="s">
        <v>44</v>
      </c>
      <c r="X70" s="20" t="s">
        <v>41</v>
      </c>
      <c r="Y70" s="20" t="s">
        <v>44</v>
      </c>
      <c r="Z70" s="20" t="s">
        <v>42</v>
      </c>
      <c r="AA70" s="20" t="s">
        <v>36</v>
      </c>
    </row>
    <row r="71" spans="10:27" ht="16.5" customHeight="1">
      <c r="J71" s="29">
        <v>67</v>
      </c>
      <c r="K71" s="19" t="s">
        <v>44</v>
      </c>
      <c r="L71" s="19" t="s">
        <v>36</v>
      </c>
      <c r="M71" s="19" t="s">
        <v>44</v>
      </c>
      <c r="N71" s="19" t="s">
        <v>44</v>
      </c>
      <c r="O71" s="19" t="s">
        <v>42</v>
      </c>
      <c r="Q71" s="20">
        <v>10</v>
      </c>
      <c r="R71" s="20">
        <v>4</v>
      </c>
      <c r="S71" s="20">
        <v>10</v>
      </c>
      <c r="T71" s="20">
        <v>10</v>
      </c>
      <c r="U71" s="20">
        <v>8</v>
      </c>
      <c r="W71" s="20" t="s">
        <v>44</v>
      </c>
      <c r="X71" s="20" t="s">
        <v>36</v>
      </c>
      <c r="Y71" s="20" t="s">
        <v>44</v>
      </c>
      <c r="Z71" s="20" t="s">
        <v>44</v>
      </c>
      <c r="AA71" s="20" t="s">
        <v>42</v>
      </c>
    </row>
    <row r="72" spans="10:27" ht="16.5" customHeight="1">
      <c r="J72" s="29">
        <v>68</v>
      </c>
      <c r="K72" s="19" t="s">
        <v>35</v>
      </c>
      <c r="L72" s="19" t="s">
        <v>42</v>
      </c>
      <c r="M72" s="19" t="s">
        <v>43</v>
      </c>
      <c r="N72" s="19" t="s">
        <v>43</v>
      </c>
      <c r="O72" s="19" t="s">
        <v>36</v>
      </c>
      <c r="Q72" s="20">
        <v>3</v>
      </c>
      <c r="R72" s="20">
        <v>8</v>
      </c>
      <c r="S72" s="20">
        <v>9</v>
      </c>
      <c r="T72" s="20">
        <v>9</v>
      </c>
      <c r="U72" s="20">
        <v>4</v>
      </c>
      <c r="W72" s="20" t="s">
        <v>35</v>
      </c>
      <c r="X72" s="20" t="s">
        <v>42</v>
      </c>
      <c r="Y72" s="20" t="s">
        <v>43</v>
      </c>
      <c r="Z72" s="20" t="s">
        <v>43</v>
      </c>
      <c r="AA72" s="20" t="s">
        <v>36</v>
      </c>
    </row>
    <row r="73" spans="10:27" ht="16.5" customHeight="1">
      <c r="J73" s="29">
        <v>69</v>
      </c>
      <c r="K73" s="19" t="s">
        <v>41</v>
      </c>
      <c r="L73" s="19" t="s">
        <v>36</v>
      </c>
      <c r="M73" s="19" t="s">
        <v>44</v>
      </c>
      <c r="N73" s="19" t="s">
        <v>33</v>
      </c>
      <c r="O73" s="19" t="s">
        <v>41</v>
      </c>
      <c r="Q73" s="20">
        <v>7</v>
      </c>
      <c r="R73" s="20">
        <v>4</v>
      </c>
      <c r="S73" s="20">
        <v>10</v>
      </c>
      <c r="T73" s="20">
        <v>6</v>
      </c>
      <c r="U73" s="20">
        <v>7</v>
      </c>
      <c r="W73" s="20" t="s">
        <v>41</v>
      </c>
      <c r="X73" s="20" t="s">
        <v>36</v>
      </c>
      <c r="Y73" s="20" t="s">
        <v>44</v>
      </c>
      <c r="Z73" s="20" t="s">
        <v>33</v>
      </c>
      <c r="AA73" s="20" t="s">
        <v>41</v>
      </c>
    </row>
    <row r="74" spans="10:27" ht="16.5" customHeight="1">
      <c r="J74" s="16">
        <v>70</v>
      </c>
      <c r="K74" s="19" t="s">
        <v>44</v>
      </c>
      <c r="L74" s="19" t="s">
        <v>36</v>
      </c>
      <c r="M74" s="19" t="s">
        <v>43</v>
      </c>
      <c r="N74" s="19" t="s">
        <v>43</v>
      </c>
      <c r="O74" s="19" t="s">
        <v>41</v>
      </c>
      <c r="Q74" s="20">
        <v>10</v>
      </c>
      <c r="R74" s="20">
        <v>4</v>
      </c>
      <c r="S74" s="20">
        <v>9</v>
      </c>
      <c r="T74" s="20">
        <v>9</v>
      </c>
      <c r="U74" s="20">
        <v>7</v>
      </c>
      <c r="W74" s="20" t="s">
        <v>44</v>
      </c>
      <c r="X74" s="20" t="s">
        <v>36</v>
      </c>
      <c r="Y74" s="20" t="s">
        <v>43</v>
      </c>
      <c r="Z74" s="20" t="s">
        <v>43</v>
      </c>
      <c r="AA74" s="20" t="s">
        <v>41</v>
      </c>
    </row>
    <row r="75" spans="10:27" ht="16.5" customHeight="1">
      <c r="J75" s="16">
        <v>71</v>
      </c>
      <c r="K75" s="19" t="s">
        <v>41</v>
      </c>
      <c r="L75" s="19" t="s">
        <v>36</v>
      </c>
      <c r="M75" s="19" t="s">
        <v>43</v>
      </c>
      <c r="N75" s="19" t="s">
        <v>41</v>
      </c>
      <c r="O75" s="19" t="s">
        <v>43</v>
      </c>
      <c r="Q75" s="20">
        <v>7</v>
      </c>
      <c r="R75" s="20">
        <v>4</v>
      </c>
      <c r="S75" s="20">
        <v>9</v>
      </c>
      <c r="T75" s="20">
        <v>7</v>
      </c>
      <c r="U75" s="20">
        <v>9</v>
      </c>
      <c r="W75" s="20" t="s">
        <v>41</v>
      </c>
      <c r="X75" s="20" t="s">
        <v>36</v>
      </c>
      <c r="Y75" s="20" t="s">
        <v>43</v>
      </c>
      <c r="Z75" s="20" t="s">
        <v>41</v>
      </c>
      <c r="AA75" s="20" t="s">
        <v>43</v>
      </c>
    </row>
    <row r="76" spans="10:27" ht="16.5" customHeight="1">
      <c r="J76" s="29">
        <v>72</v>
      </c>
      <c r="K76" s="19" t="s">
        <v>44</v>
      </c>
      <c r="L76" s="19" t="s">
        <v>41</v>
      </c>
      <c r="M76" s="19" t="s">
        <v>32</v>
      </c>
      <c r="N76" s="19" t="s">
        <v>42</v>
      </c>
      <c r="O76" s="19" t="s">
        <v>43</v>
      </c>
      <c r="Q76" s="20">
        <v>10</v>
      </c>
      <c r="R76" s="20">
        <v>7</v>
      </c>
      <c r="S76" s="20">
        <v>5</v>
      </c>
      <c r="T76" s="20">
        <v>8</v>
      </c>
      <c r="U76" s="20">
        <v>9</v>
      </c>
      <c r="W76" s="20" t="s">
        <v>44</v>
      </c>
      <c r="X76" s="20" t="s">
        <v>41</v>
      </c>
      <c r="Y76" s="20" t="s">
        <v>32</v>
      </c>
      <c r="Z76" s="20" t="s">
        <v>42</v>
      </c>
      <c r="AA76" s="20" t="s">
        <v>43</v>
      </c>
    </row>
    <row r="77" spans="10:27" ht="16.5" customHeight="1">
      <c r="J77" s="29">
        <v>73</v>
      </c>
      <c r="K77" s="19" t="s">
        <v>41</v>
      </c>
      <c r="L77" s="19" t="s">
        <v>33</v>
      </c>
      <c r="M77" s="19" t="s">
        <v>43</v>
      </c>
      <c r="N77" s="19" t="s">
        <v>33</v>
      </c>
      <c r="O77" s="19" t="s">
        <v>32</v>
      </c>
      <c r="Q77" s="20">
        <v>7</v>
      </c>
      <c r="R77" s="20">
        <v>6</v>
      </c>
      <c r="S77" s="20">
        <v>9</v>
      </c>
      <c r="T77" s="20">
        <v>6</v>
      </c>
      <c r="U77" s="20">
        <v>5</v>
      </c>
      <c r="W77" s="20" t="s">
        <v>41</v>
      </c>
      <c r="X77" s="20" t="s">
        <v>33</v>
      </c>
      <c r="Y77" s="20" t="s">
        <v>43</v>
      </c>
      <c r="Z77" s="20" t="s">
        <v>33</v>
      </c>
      <c r="AA77" s="20" t="s">
        <v>32</v>
      </c>
    </row>
    <row r="78" spans="10:27" ht="16.5" customHeight="1">
      <c r="J78" s="29">
        <v>74</v>
      </c>
      <c r="K78" s="19" t="s">
        <v>33</v>
      </c>
      <c r="L78" s="19" t="s">
        <v>36</v>
      </c>
      <c r="M78" s="19" t="s">
        <v>32</v>
      </c>
      <c r="N78" s="19" t="s">
        <v>77</v>
      </c>
      <c r="O78" s="19" t="s">
        <v>35</v>
      </c>
      <c r="Q78" s="20">
        <v>6</v>
      </c>
      <c r="R78" s="20">
        <v>4</v>
      </c>
      <c r="S78" s="20">
        <v>5</v>
      </c>
      <c r="T78" s="20">
        <v>18</v>
      </c>
      <c r="U78" s="20">
        <v>3</v>
      </c>
      <c r="W78" s="20" t="s">
        <v>33</v>
      </c>
      <c r="X78" s="20" t="s">
        <v>36</v>
      </c>
      <c r="Y78" s="20" t="s">
        <v>32</v>
      </c>
      <c r="Z78" s="20" t="s">
        <v>77</v>
      </c>
      <c r="AA78" s="20" t="s">
        <v>35</v>
      </c>
    </row>
    <row r="79" spans="10:27" ht="16.5" customHeight="1">
      <c r="J79" s="16">
        <v>75</v>
      </c>
      <c r="K79" s="19" t="s">
        <v>42</v>
      </c>
      <c r="L79" s="19" t="s">
        <v>43</v>
      </c>
      <c r="M79" s="19" t="s">
        <v>42</v>
      </c>
      <c r="N79" s="19" t="s">
        <v>42</v>
      </c>
      <c r="O79" s="19" t="s">
        <v>42</v>
      </c>
      <c r="Q79" s="20">
        <v>8</v>
      </c>
      <c r="R79" s="20">
        <v>9</v>
      </c>
      <c r="S79" s="20">
        <v>8</v>
      </c>
      <c r="T79" s="20">
        <v>8</v>
      </c>
      <c r="U79" s="20">
        <v>8</v>
      </c>
      <c r="W79" s="20" t="s">
        <v>42</v>
      </c>
      <c r="X79" s="20" t="s">
        <v>43</v>
      </c>
      <c r="Y79" s="20" t="s">
        <v>42</v>
      </c>
      <c r="Z79" s="20" t="s">
        <v>42</v>
      </c>
      <c r="AA79" s="20" t="s">
        <v>42</v>
      </c>
    </row>
    <row r="80" spans="10:27" ht="16.5" customHeight="1">
      <c r="J80" s="16">
        <v>76</v>
      </c>
      <c r="K80" s="19" t="s">
        <v>44</v>
      </c>
      <c r="L80" s="19" t="s">
        <v>35</v>
      </c>
      <c r="M80" s="19" t="s">
        <v>44</v>
      </c>
      <c r="N80" s="19" t="s">
        <v>32</v>
      </c>
      <c r="O80" s="19" t="s">
        <v>36</v>
      </c>
      <c r="Q80" s="20">
        <v>10</v>
      </c>
      <c r="R80" s="20">
        <v>3</v>
      </c>
      <c r="S80" s="20">
        <v>10</v>
      </c>
      <c r="T80" s="20">
        <v>5</v>
      </c>
      <c r="U80" s="20">
        <v>4</v>
      </c>
      <c r="W80" s="20" t="s">
        <v>44</v>
      </c>
      <c r="X80" s="20" t="s">
        <v>35</v>
      </c>
      <c r="Y80" s="20" t="s">
        <v>44</v>
      </c>
      <c r="Z80" s="20" t="s">
        <v>32</v>
      </c>
      <c r="AA80" s="20" t="s">
        <v>36</v>
      </c>
    </row>
    <row r="81" spans="10:27" ht="16.5" customHeight="1">
      <c r="J81" s="29">
        <v>77</v>
      </c>
      <c r="K81" s="19" t="s">
        <v>44</v>
      </c>
      <c r="L81" s="19" t="s">
        <v>36</v>
      </c>
      <c r="M81" s="19" t="s">
        <v>33</v>
      </c>
      <c r="N81" s="19" t="s">
        <v>32</v>
      </c>
      <c r="O81" s="19" t="s">
        <v>43</v>
      </c>
      <c r="Q81" s="20">
        <v>10</v>
      </c>
      <c r="R81" s="20">
        <v>4</v>
      </c>
      <c r="S81" s="20">
        <v>6</v>
      </c>
      <c r="T81" s="20">
        <v>5</v>
      </c>
      <c r="U81" s="20">
        <v>9</v>
      </c>
      <c r="W81" s="20" t="s">
        <v>44</v>
      </c>
      <c r="X81" s="20" t="s">
        <v>36</v>
      </c>
      <c r="Y81" s="20" t="s">
        <v>33</v>
      </c>
      <c r="Z81" s="20" t="s">
        <v>32</v>
      </c>
      <c r="AA81" s="20" t="s">
        <v>43</v>
      </c>
    </row>
    <row r="82" spans="10:27" ht="16.5">
      <c r="J82" s="29">
        <v>78</v>
      </c>
      <c r="K82" s="19" t="s">
        <v>44</v>
      </c>
      <c r="L82" s="19" t="s">
        <v>41</v>
      </c>
      <c r="M82" s="19" t="s">
        <v>44</v>
      </c>
      <c r="N82" s="19" t="s">
        <v>43</v>
      </c>
      <c r="O82" s="19" t="s">
        <v>36</v>
      </c>
      <c r="Q82" s="20">
        <v>10</v>
      </c>
      <c r="R82" s="20">
        <v>7</v>
      </c>
      <c r="S82" s="20">
        <v>10</v>
      </c>
      <c r="T82" s="20">
        <v>9</v>
      </c>
      <c r="U82" s="20">
        <v>4</v>
      </c>
      <c r="W82" s="20" t="s">
        <v>44</v>
      </c>
      <c r="X82" s="20" t="s">
        <v>41</v>
      </c>
      <c r="Y82" s="20" t="s">
        <v>44</v>
      </c>
      <c r="Z82" s="20" t="s">
        <v>43</v>
      </c>
      <c r="AA82" s="20" t="s">
        <v>36</v>
      </c>
    </row>
    <row r="83" spans="10:27" ht="16.5">
      <c r="J83" s="29">
        <v>79</v>
      </c>
      <c r="K83" s="19" t="s">
        <v>42</v>
      </c>
      <c r="L83" s="19" t="s">
        <v>41</v>
      </c>
      <c r="M83" s="19" t="s">
        <v>44</v>
      </c>
      <c r="N83" s="19" t="s">
        <v>43</v>
      </c>
      <c r="O83" s="19" t="s">
        <v>43</v>
      </c>
      <c r="Q83" s="20">
        <v>8</v>
      </c>
      <c r="R83" s="20">
        <v>7</v>
      </c>
      <c r="S83" s="20">
        <v>10</v>
      </c>
      <c r="T83" s="20">
        <v>9</v>
      </c>
      <c r="U83" s="20">
        <v>9</v>
      </c>
      <c r="W83" s="20" t="s">
        <v>42</v>
      </c>
      <c r="X83" s="20" t="s">
        <v>41</v>
      </c>
      <c r="Y83" s="20" t="s">
        <v>44</v>
      </c>
      <c r="Z83" s="20" t="s">
        <v>43</v>
      </c>
      <c r="AA83" s="20" t="s">
        <v>43</v>
      </c>
    </row>
    <row r="84" spans="10:27" ht="16.5">
      <c r="J84" s="16">
        <v>80</v>
      </c>
      <c r="K84" s="19" t="s">
        <v>41</v>
      </c>
      <c r="L84" s="19" t="s">
        <v>33</v>
      </c>
      <c r="M84" s="19" t="s">
        <v>77</v>
      </c>
      <c r="N84" s="19" t="s">
        <v>32</v>
      </c>
      <c r="O84" s="19" t="s">
        <v>41</v>
      </c>
      <c r="Q84" s="20">
        <v>7</v>
      </c>
      <c r="R84" s="20">
        <v>6</v>
      </c>
      <c r="S84" s="20">
        <v>18</v>
      </c>
      <c r="T84" s="20">
        <v>5</v>
      </c>
      <c r="U84" s="20">
        <v>7</v>
      </c>
      <c r="W84" s="20" t="s">
        <v>41</v>
      </c>
      <c r="X84" s="20" t="s">
        <v>33</v>
      </c>
      <c r="Y84" s="20" t="s">
        <v>77</v>
      </c>
      <c r="Z84" s="20" t="s">
        <v>32</v>
      </c>
      <c r="AA84" s="20" t="s">
        <v>41</v>
      </c>
    </row>
    <row r="85" spans="10:27" ht="16.5">
      <c r="J85" s="16">
        <v>81</v>
      </c>
      <c r="K85" s="19" t="s">
        <v>35</v>
      </c>
      <c r="L85" s="19" t="s">
        <v>69</v>
      </c>
      <c r="M85" s="19" t="s">
        <v>44</v>
      </c>
      <c r="N85" s="19" t="s">
        <v>33</v>
      </c>
      <c r="O85" s="19" t="s">
        <v>44</v>
      </c>
      <c r="Q85" s="20">
        <v>3</v>
      </c>
      <c r="R85" s="20">
        <v>14</v>
      </c>
      <c r="S85" s="20">
        <v>10</v>
      </c>
      <c r="T85" s="20">
        <v>6</v>
      </c>
      <c r="U85" s="20">
        <v>10</v>
      </c>
      <c r="W85" s="20" t="s">
        <v>35</v>
      </c>
      <c r="X85" s="20" t="s">
        <v>69</v>
      </c>
      <c r="Y85" s="20" t="s">
        <v>44</v>
      </c>
      <c r="Z85" s="20" t="s">
        <v>33</v>
      </c>
      <c r="AA85" s="20" t="s">
        <v>44</v>
      </c>
    </row>
    <row r="86" spans="10:27" ht="16.5">
      <c r="J86" s="29">
        <v>82</v>
      </c>
      <c r="K86" s="19" t="s">
        <v>41</v>
      </c>
      <c r="L86" s="19" t="s">
        <v>41</v>
      </c>
      <c r="M86" s="19" t="s">
        <v>43</v>
      </c>
      <c r="N86" s="19" t="s">
        <v>33</v>
      </c>
      <c r="O86" s="19" t="s">
        <v>32</v>
      </c>
      <c r="Q86" s="20">
        <v>7</v>
      </c>
      <c r="R86" s="20">
        <v>7</v>
      </c>
      <c r="S86" s="20">
        <v>9</v>
      </c>
      <c r="T86" s="20">
        <v>6</v>
      </c>
      <c r="U86" s="20">
        <v>5</v>
      </c>
      <c r="W86" s="20" t="s">
        <v>41</v>
      </c>
      <c r="X86" s="20" t="s">
        <v>41</v>
      </c>
      <c r="Y86" s="20" t="s">
        <v>43</v>
      </c>
      <c r="Z86" s="20" t="s">
        <v>33</v>
      </c>
      <c r="AA86" s="20" t="s">
        <v>32</v>
      </c>
    </row>
    <row r="87" spans="10:27" ht="16.5">
      <c r="J87" s="29">
        <v>83</v>
      </c>
      <c r="K87" s="19" t="s">
        <v>34</v>
      </c>
      <c r="L87" s="19" t="s">
        <v>34</v>
      </c>
      <c r="M87" s="19" t="s">
        <v>34</v>
      </c>
      <c r="N87" s="19" t="s">
        <v>41</v>
      </c>
      <c r="O87" s="19" t="s">
        <v>32</v>
      </c>
      <c r="Q87" s="20">
        <v>2</v>
      </c>
      <c r="R87" s="20">
        <v>2</v>
      </c>
      <c r="S87" s="20">
        <v>2</v>
      </c>
      <c r="T87" s="20">
        <v>7</v>
      </c>
      <c r="U87" s="20">
        <v>5</v>
      </c>
      <c r="W87" s="20" t="s">
        <v>49</v>
      </c>
      <c r="X87" s="20" t="s">
        <v>49</v>
      </c>
      <c r="Y87" s="20" t="s">
        <v>49</v>
      </c>
      <c r="Z87" s="20" t="s">
        <v>41</v>
      </c>
      <c r="AA87" s="20" t="s">
        <v>32</v>
      </c>
    </row>
    <row r="88" spans="10:27" ht="16.5">
      <c r="J88" s="29">
        <v>84</v>
      </c>
      <c r="K88" s="19" t="s">
        <v>33</v>
      </c>
      <c r="L88" s="19" t="s">
        <v>43</v>
      </c>
      <c r="M88" s="19" t="s">
        <v>44</v>
      </c>
      <c r="N88" s="19" t="s">
        <v>43</v>
      </c>
      <c r="O88" s="19" t="s">
        <v>35</v>
      </c>
      <c r="Q88" s="20">
        <v>6</v>
      </c>
      <c r="R88" s="20">
        <v>9</v>
      </c>
      <c r="S88" s="20">
        <v>10</v>
      </c>
      <c r="T88" s="20">
        <v>9</v>
      </c>
      <c r="U88" s="20">
        <v>3</v>
      </c>
      <c r="W88" s="20" t="s">
        <v>33</v>
      </c>
      <c r="X88" s="20" t="s">
        <v>43</v>
      </c>
      <c r="Y88" s="20" t="s">
        <v>44</v>
      </c>
      <c r="Z88" s="20" t="s">
        <v>43</v>
      </c>
      <c r="AA88" s="20" t="s">
        <v>35</v>
      </c>
    </row>
    <row r="89" spans="10:27" ht="16.5">
      <c r="J89" s="16">
        <v>85</v>
      </c>
      <c r="K89" s="19" t="s">
        <v>42</v>
      </c>
      <c r="L89" s="19" t="s">
        <v>33</v>
      </c>
      <c r="M89" s="19" t="s">
        <v>32</v>
      </c>
      <c r="N89" s="19" t="s">
        <v>32</v>
      </c>
      <c r="O89" s="19" t="s">
        <v>36</v>
      </c>
      <c r="Q89" s="20">
        <v>8</v>
      </c>
      <c r="R89" s="20">
        <v>6</v>
      </c>
      <c r="S89" s="20">
        <v>5</v>
      </c>
      <c r="T89" s="20">
        <v>5</v>
      </c>
      <c r="U89" s="20">
        <v>4</v>
      </c>
      <c r="W89" s="20" t="s">
        <v>42</v>
      </c>
      <c r="X89" s="20" t="s">
        <v>33</v>
      </c>
      <c r="Y89" s="20" t="s">
        <v>32</v>
      </c>
      <c r="Z89" s="20" t="s">
        <v>32</v>
      </c>
      <c r="AA89" s="20" t="s">
        <v>36</v>
      </c>
    </row>
    <row r="90" spans="10:27" ht="16.5">
      <c r="J90" s="16">
        <v>86</v>
      </c>
      <c r="K90" s="19" t="s">
        <v>44</v>
      </c>
      <c r="L90" s="19" t="s">
        <v>32</v>
      </c>
      <c r="M90" s="19" t="s">
        <v>44</v>
      </c>
      <c r="N90" s="19" t="s">
        <v>42</v>
      </c>
      <c r="O90" s="19" t="s">
        <v>43</v>
      </c>
      <c r="Q90" s="20">
        <v>10</v>
      </c>
      <c r="R90" s="20">
        <v>5</v>
      </c>
      <c r="S90" s="20">
        <v>10</v>
      </c>
      <c r="T90" s="20">
        <v>8</v>
      </c>
      <c r="U90" s="20">
        <v>9</v>
      </c>
      <c r="W90" s="20" t="s">
        <v>44</v>
      </c>
      <c r="X90" s="20" t="s">
        <v>32</v>
      </c>
      <c r="Y90" s="20" t="s">
        <v>44</v>
      </c>
      <c r="Z90" s="20" t="s">
        <v>42</v>
      </c>
      <c r="AA90" s="20" t="s">
        <v>43</v>
      </c>
    </row>
    <row r="91" spans="10:27" ht="16.5">
      <c r="J91" s="29">
        <v>87</v>
      </c>
      <c r="K91" s="19" t="s">
        <v>41</v>
      </c>
      <c r="L91" s="19" t="s">
        <v>36</v>
      </c>
      <c r="M91" s="19" t="s">
        <v>43</v>
      </c>
      <c r="N91" s="19" t="s">
        <v>41</v>
      </c>
      <c r="O91" s="19" t="s">
        <v>33</v>
      </c>
      <c r="Q91" s="20">
        <v>7</v>
      </c>
      <c r="R91" s="20">
        <v>4</v>
      </c>
      <c r="S91" s="20">
        <v>9</v>
      </c>
      <c r="T91" s="20">
        <v>7</v>
      </c>
      <c r="U91" s="20">
        <v>6</v>
      </c>
      <c r="W91" s="20" t="s">
        <v>41</v>
      </c>
      <c r="X91" s="20" t="s">
        <v>36</v>
      </c>
      <c r="Y91" s="20" t="s">
        <v>43</v>
      </c>
      <c r="Z91" s="20" t="s">
        <v>41</v>
      </c>
      <c r="AA91" s="20" t="s">
        <v>33</v>
      </c>
    </row>
    <row r="92" spans="10:27" ht="16.5">
      <c r="J92" s="29">
        <v>88</v>
      </c>
      <c r="K92" s="19" t="s">
        <v>32</v>
      </c>
      <c r="L92" s="19" t="s">
        <v>43</v>
      </c>
      <c r="M92" s="19" t="s">
        <v>32</v>
      </c>
      <c r="N92" s="19" t="s">
        <v>44</v>
      </c>
      <c r="O92" s="19" t="s">
        <v>43</v>
      </c>
      <c r="Q92" s="20">
        <v>5</v>
      </c>
      <c r="R92" s="20">
        <v>9</v>
      </c>
      <c r="S92" s="20">
        <v>5</v>
      </c>
      <c r="T92" s="20">
        <v>10</v>
      </c>
      <c r="U92" s="20">
        <v>9</v>
      </c>
      <c r="W92" s="20" t="s">
        <v>32</v>
      </c>
      <c r="X92" s="20" t="s">
        <v>43</v>
      </c>
      <c r="Y92" s="20" t="s">
        <v>32</v>
      </c>
      <c r="Z92" s="20" t="s">
        <v>44</v>
      </c>
      <c r="AA92" s="20" t="s">
        <v>43</v>
      </c>
    </row>
    <row r="93" spans="10:27" ht="16.5">
      <c r="J93" s="29">
        <v>89</v>
      </c>
      <c r="K93" s="19" t="s">
        <v>42</v>
      </c>
      <c r="L93" s="19" t="s">
        <v>36</v>
      </c>
      <c r="M93" s="19" t="s">
        <v>43</v>
      </c>
      <c r="N93" s="19" t="s">
        <v>33</v>
      </c>
      <c r="O93" s="19" t="s">
        <v>35</v>
      </c>
      <c r="Q93" s="20">
        <v>8</v>
      </c>
      <c r="R93" s="20">
        <v>4</v>
      </c>
      <c r="S93" s="20">
        <v>9</v>
      </c>
      <c r="T93" s="20">
        <v>6</v>
      </c>
      <c r="U93" s="20">
        <v>3</v>
      </c>
      <c r="W93" s="20" t="s">
        <v>42</v>
      </c>
      <c r="X93" s="20" t="s">
        <v>36</v>
      </c>
      <c r="Y93" s="20" t="s">
        <v>43</v>
      </c>
      <c r="Z93" s="20" t="s">
        <v>33</v>
      </c>
      <c r="AA93" s="20" t="s">
        <v>35</v>
      </c>
    </row>
    <row r="94" spans="10:27" ht="16.5">
      <c r="J94" s="16">
        <v>90</v>
      </c>
      <c r="K94" s="19" t="s">
        <v>44</v>
      </c>
      <c r="L94" s="19" t="s">
        <v>36</v>
      </c>
      <c r="M94" s="19" t="s">
        <v>43</v>
      </c>
      <c r="N94" s="19" t="s">
        <v>65</v>
      </c>
      <c r="O94" s="19" t="s">
        <v>36</v>
      </c>
      <c r="Q94" s="20">
        <v>10</v>
      </c>
      <c r="R94" s="20">
        <v>4</v>
      </c>
      <c r="S94" s="20">
        <v>9</v>
      </c>
      <c r="T94" s="20">
        <v>12</v>
      </c>
      <c r="U94" s="20">
        <v>4</v>
      </c>
      <c r="W94" s="20" t="s">
        <v>44</v>
      </c>
      <c r="X94" s="20" t="s">
        <v>36</v>
      </c>
      <c r="Y94" s="20" t="s">
        <v>43</v>
      </c>
      <c r="Z94" s="20" t="s">
        <v>65</v>
      </c>
      <c r="AA94" s="20" t="s">
        <v>36</v>
      </c>
    </row>
    <row r="95" spans="10:27" ht="16.5">
      <c r="J95" s="16">
        <v>91</v>
      </c>
      <c r="K95" s="19" t="s">
        <v>41</v>
      </c>
      <c r="L95" s="19" t="s">
        <v>42</v>
      </c>
      <c r="M95" s="19" t="s">
        <v>32</v>
      </c>
      <c r="N95" s="19" t="s">
        <v>43</v>
      </c>
      <c r="O95" s="19" t="s">
        <v>36</v>
      </c>
      <c r="Q95" s="20">
        <v>7</v>
      </c>
      <c r="R95" s="20">
        <v>8</v>
      </c>
      <c r="S95" s="20">
        <v>5</v>
      </c>
      <c r="T95" s="20">
        <v>9</v>
      </c>
      <c r="U95" s="20">
        <v>4</v>
      </c>
      <c r="W95" s="20" t="s">
        <v>41</v>
      </c>
      <c r="X95" s="20" t="s">
        <v>42</v>
      </c>
      <c r="Y95" s="20" t="s">
        <v>32</v>
      </c>
      <c r="Z95" s="20" t="s">
        <v>43</v>
      </c>
      <c r="AA95" s="20" t="s">
        <v>36</v>
      </c>
    </row>
    <row r="96" spans="10:27" ht="16.5">
      <c r="J96" s="29">
        <v>92</v>
      </c>
      <c r="K96" s="19" t="s">
        <v>42</v>
      </c>
      <c r="L96" s="19" t="s">
        <v>33</v>
      </c>
      <c r="M96" s="19" t="s">
        <v>33</v>
      </c>
      <c r="N96" s="19" t="s">
        <v>43</v>
      </c>
      <c r="O96" s="19" t="s">
        <v>41</v>
      </c>
      <c r="Q96" s="20">
        <v>8</v>
      </c>
      <c r="R96" s="20">
        <v>6</v>
      </c>
      <c r="S96" s="20">
        <v>6</v>
      </c>
      <c r="T96" s="20">
        <v>9</v>
      </c>
      <c r="U96" s="20">
        <v>7</v>
      </c>
      <c r="W96" s="20" t="s">
        <v>42</v>
      </c>
      <c r="X96" s="20" t="s">
        <v>33</v>
      </c>
      <c r="Y96" s="20" t="s">
        <v>33</v>
      </c>
      <c r="Z96" s="20" t="s">
        <v>43</v>
      </c>
      <c r="AA96" s="20" t="s">
        <v>41</v>
      </c>
    </row>
    <row r="97" spans="10:27" ht="16.5">
      <c r="J97" s="29">
        <v>93</v>
      </c>
      <c r="K97" s="19" t="s">
        <v>42</v>
      </c>
      <c r="L97" s="19" t="s">
        <v>71</v>
      </c>
      <c r="M97" s="19" t="s">
        <v>41</v>
      </c>
      <c r="N97" s="19" t="s">
        <v>43</v>
      </c>
      <c r="O97" s="19" t="s">
        <v>32</v>
      </c>
      <c r="Q97" s="20">
        <v>8</v>
      </c>
      <c r="R97" s="20">
        <v>15</v>
      </c>
      <c r="S97" s="20">
        <v>7</v>
      </c>
      <c r="T97" s="20">
        <v>9</v>
      </c>
      <c r="U97" s="20">
        <v>5</v>
      </c>
      <c r="W97" s="20" t="s">
        <v>42</v>
      </c>
      <c r="X97" s="20" t="s">
        <v>71</v>
      </c>
      <c r="Y97" s="20" t="s">
        <v>41</v>
      </c>
      <c r="Z97" s="20" t="s">
        <v>43</v>
      </c>
      <c r="AA97" s="20" t="s">
        <v>32</v>
      </c>
    </row>
    <row r="98" spans="10:27" ht="16.5">
      <c r="J98" s="29">
        <v>94</v>
      </c>
      <c r="K98" s="19" t="s">
        <v>32</v>
      </c>
      <c r="L98" s="19" t="s">
        <v>41</v>
      </c>
      <c r="M98" s="19" t="s">
        <v>44</v>
      </c>
      <c r="N98" s="19" t="s">
        <v>44</v>
      </c>
      <c r="O98" s="19" t="s">
        <v>32</v>
      </c>
      <c r="Q98" s="20">
        <v>5</v>
      </c>
      <c r="R98" s="20">
        <v>7</v>
      </c>
      <c r="S98" s="20">
        <v>10</v>
      </c>
      <c r="T98" s="20">
        <v>10</v>
      </c>
      <c r="U98" s="20">
        <v>5</v>
      </c>
      <c r="W98" s="20" t="s">
        <v>32</v>
      </c>
      <c r="X98" s="20" t="s">
        <v>41</v>
      </c>
      <c r="Y98" s="20" t="s">
        <v>44</v>
      </c>
      <c r="Z98" s="20" t="s">
        <v>44</v>
      </c>
      <c r="AA98" s="20" t="s">
        <v>32</v>
      </c>
    </row>
    <row r="99" spans="10:27" ht="16.5">
      <c r="J99" s="16">
        <v>95</v>
      </c>
      <c r="K99" s="19" t="s">
        <v>42</v>
      </c>
      <c r="L99" s="19" t="s">
        <v>33</v>
      </c>
      <c r="M99" s="19" t="s">
        <v>43</v>
      </c>
      <c r="N99" s="19" t="s">
        <v>33</v>
      </c>
      <c r="O99" s="19" t="s">
        <v>32</v>
      </c>
      <c r="Q99" s="20">
        <v>8</v>
      </c>
      <c r="R99" s="20">
        <v>6</v>
      </c>
      <c r="S99" s="20">
        <v>9</v>
      </c>
      <c r="T99" s="20">
        <v>6</v>
      </c>
      <c r="U99" s="20">
        <v>5</v>
      </c>
      <c r="W99" s="20" t="s">
        <v>42</v>
      </c>
      <c r="X99" s="20" t="s">
        <v>33</v>
      </c>
      <c r="Y99" s="20" t="s">
        <v>43</v>
      </c>
      <c r="Z99" s="20" t="s">
        <v>33</v>
      </c>
      <c r="AA99" s="20" t="s">
        <v>32</v>
      </c>
    </row>
    <row r="100" spans="10:27" ht="16.5">
      <c r="J100" s="16">
        <v>96</v>
      </c>
      <c r="K100" s="19" t="s">
        <v>44</v>
      </c>
      <c r="L100" s="19" t="s">
        <v>43</v>
      </c>
      <c r="M100" s="19" t="s">
        <v>67</v>
      </c>
      <c r="N100" s="19" t="s">
        <v>44</v>
      </c>
      <c r="O100" s="19" t="s">
        <v>44</v>
      </c>
      <c r="Q100" s="20">
        <v>10</v>
      </c>
      <c r="R100" s="20">
        <v>9</v>
      </c>
      <c r="S100" s="20">
        <v>13</v>
      </c>
      <c r="T100" s="20">
        <v>10</v>
      </c>
      <c r="U100" s="20">
        <v>10</v>
      </c>
      <c r="W100" s="20" t="s">
        <v>44</v>
      </c>
      <c r="X100" s="20" t="s">
        <v>43</v>
      </c>
      <c r="Y100" s="20" t="s">
        <v>67</v>
      </c>
      <c r="Z100" s="20" t="s">
        <v>44</v>
      </c>
      <c r="AA100" s="20" t="s">
        <v>44</v>
      </c>
    </row>
    <row r="101" spans="10:27" ht="16.5">
      <c r="J101" s="29">
        <v>97</v>
      </c>
      <c r="K101" s="19" t="s">
        <v>44</v>
      </c>
      <c r="L101" s="19" t="s">
        <v>35</v>
      </c>
      <c r="M101" s="19" t="s">
        <v>71</v>
      </c>
      <c r="N101" s="19" t="s">
        <v>33</v>
      </c>
      <c r="O101" s="19" t="s">
        <v>33</v>
      </c>
      <c r="Q101" s="20">
        <v>10</v>
      </c>
      <c r="R101" s="20">
        <v>3</v>
      </c>
      <c r="S101" s="20">
        <v>15</v>
      </c>
      <c r="T101" s="20">
        <v>6</v>
      </c>
      <c r="U101" s="20">
        <v>6</v>
      </c>
      <c r="W101" s="20" t="s">
        <v>44</v>
      </c>
      <c r="X101" s="20" t="s">
        <v>35</v>
      </c>
      <c r="Y101" s="20" t="s">
        <v>71</v>
      </c>
      <c r="Z101" s="20" t="s">
        <v>33</v>
      </c>
      <c r="AA101" s="20" t="s">
        <v>33</v>
      </c>
    </row>
    <row r="102" spans="10:27" ht="16.5">
      <c r="J102" s="29">
        <v>98</v>
      </c>
      <c r="K102" s="19" t="s">
        <v>42</v>
      </c>
      <c r="L102" s="19" t="s">
        <v>41</v>
      </c>
      <c r="M102" s="19" t="s">
        <v>77</v>
      </c>
      <c r="N102" s="19" t="s">
        <v>77</v>
      </c>
      <c r="O102" s="19" t="s">
        <v>43</v>
      </c>
      <c r="Q102" s="20">
        <v>8</v>
      </c>
      <c r="R102" s="20">
        <v>7</v>
      </c>
      <c r="S102" s="20">
        <v>18</v>
      </c>
      <c r="T102" s="20">
        <v>18</v>
      </c>
      <c r="U102" s="20">
        <v>9</v>
      </c>
      <c r="W102" s="20" t="s">
        <v>42</v>
      </c>
      <c r="X102" s="20" t="s">
        <v>41</v>
      </c>
      <c r="Y102" s="20" t="s">
        <v>77</v>
      </c>
      <c r="Z102" s="20" t="s">
        <v>77</v>
      </c>
      <c r="AA102" s="20" t="s">
        <v>43</v>
      </c>
    </row>
    <row r="103" spans="10:27" ht="16.5">
      <c r="J103" s="29">
        <v>99</v>
      </c>
      <c r="K103" s="19" t="s">
        <v>41</v>
      </c>
      <c r="L103" s="19" t="s">
        <v>33</v>
      </c>
      <c r="M103" s="19" t="s">
        <v>42</v>
      </c>
      <c r="N103" s="19" t="s">
        <v>43</v>
      </c>
      <c r="O103" s="19" t="s">
        <v>36</v>
      </c>
      <c r="Q103" s="20">
        <v>7</v>
      </c>
      <c r="R103" s="20">
        <v>6</v>
      </c>
      <c r="S103" s="20">
        <v>8</v>
      </c>
      <c r="T103" s="20">
        <v>9</v>
      </c>
      <c r="U103" s="20">
        <v>4</v>
      </c>
      <c r="W103" s="20" t="s">
        <v>41</v>
      </c>
      <c r="X103" s="20" t="s">
        <v>33</v>
      </c>
      <c r="Y103" s="20" t="s">
        <v>42</v>
      </c>
      <c r="Z103" s="20" t="s">
        <v>43</v>
      </c>
      <c r="AA103" s="20" t="s">
        <v>36</v>
      </c>
    </row>
    <row r="104" spans="10:27" ht="16.5">
      <c r="J104" s="16">
        <v>100</v>
      </c>
      <c r="K104" s="19" t="s">
        <v>36</v>
      </c>
      <c r="L104" s="19" t="s">
        <v>73</v>
      </c>
      <c r="M104" s="19" t="s">
        <v>44</v>
      </c>
      <c r="N104" s="19" t="s">
        <v>42</v>
      </c>
      <c r="O104" s="19" t="s">
        <v>36</v>
      </c>
      <c r="Q104" s="20">
        <v>4</v>
      </c>
      <c r="R104" s="20">
        <v>16</v>
      </c>
      <c r="S104" s="20">
        <v>10</v>
      </c>
      <c r="T104" s="20">
        <v>8</v>
      </c>
      <c r="U104" s="20">
        <v>4</v>
      </c>
      <c r="W104" s="20" t="s">
        <v>36</v>
      </c>
      <c r="X104" s="20" t="s">
        <v>73</v>
      </c>
      <c r="Y104" s="20" t="s">
        <v>44</v>
      </c>
      <c r="Z104" s="20" t="s">
        <v>42</v>
      </c>
      <c r="AA104" s="20" t="s">
        <v>36</v>
      </c>
    </row>
    <row r="105" spans="10:27" ht="16.5">
      <c r="J105" s="16">
        <v>101</v>
      </c>
      <c r="K105" s="19" t="s">
        <v>42</v>
      </c>
      <c r="L105" s="19" t="s">
        <v>33</v>
      </c>
      <c r="M105" s="19" t="s">
        <v>43</v>
      </c>
      <c r="N105" s="19" t="s">
        <v>33</v>
      </c>
      <c r="O105" s="19" t="s">
        <v>35</v>
      </c>
      <c r="Q105" s="20">
        <v>8</v>
      </c>
      <c r="R105" s="20">
        <v>6</v>
      </c>
      <c r="S105" s="20">
        <v>9</v>
      </c>
      <c r="T105" s="20">
        <v>6</v>
      </c>
      <c r="U105" s="20">
        <v>3</v>
      </c>
      <c r="W105" s="20" t="s">
        <v>42</v>
      </c>
      <c r="X105" s="20" t="s">
        <v>33</v>
      </c>
      <c r="Y105" s="20" t="s">
        <v>43</v>
      </c>
      <c r="Z105" s="20" t="s">
        <v>33</v>
      </c>
      <c r="AA105" s="20" t="s">
        <v>35</v>
      </c>
    </row>
    <row r="106" spans="10:27" ht="16.5">
      <c r="J106" s="29">
        <v>102</v>
      </c>
      <c r="K106" s="19" t="s">
        <v>41</v>
      </c>
      <c r="L106" s="19" t="s">
        <v>43</v>
      </c>
      <c r="M106" s="19" t="s">
        <v>44</v>
      </c>
      <c r="N106" s="19" t="s">
        <v>41</v>
      </c>
      <c r="O106" s="19" t="s">
        <v>42</v>
      </c>
      <c r="Q106" s="20">
        <v>7</v>
      </c>
      <c r="R106" s="20">
        <v>9</v>
      </c>
      <c r="S106" s="20">
        <v>10</v>
      </c>
      <c r="T106" s="20">
        <v>7</v>
      </c>
      <c r="U106" s="20">
        <v>8</v>
      </c>
      <c r="W106" s="20" t="s">
        <v>41</v>
      </c>
      <c r="X106" s="20" t="s">
        <v>43</v>
      </c>
      <c r="Y106" s="20" t="s">
        <v>44</v>
      </c>
      <c r="Z106" s="20" t="s">
        <v>41</v>
      </c>
      <c r="AA106" s="20" t="s">
        <v>42</v>
      </c>
    </row>
    <row r="107" spans="10:27" ht="16.5">
      <c r="J107" s="29">
        <v>103</v>
      </c>
      <c r="K107" s="19" t="s">
        <v>34</v>
      </c>
      <c r="L107" s="19" t="s">
        <v>34</v>
      </c>
      <c r="M107" s="19" t="s">
        <v>34</v>
      </c>
      <c r="N107" s="19" t="s">
        <v>71</v>
      </c>
      <c r="O107" s="19" t="s">
        <v>42</v>
      </c>
      <c r="Q107" s="20">
        <v>2</v>
      </c>
      <c r="R107" s="20">
        <v>2</v>
      </c>
      <c r="S107" s="20">
        <v>2</v>
      </c>
      <c r="T107" s="20">
        <v>15</v>
      </c>
      <c r="U107" s="20">
        <v>8</v>
      </c>
      <c r="W107" s="20" t="s">
        <v>49</v>
      </c>
      <c r="X107" s="20" t="s">
        <v>49</v>
      </c>
      <c r="Y107" s="20" t="s">
        <v>49</v>
      </c>
      <c r="Z107" s="20" t="s">
        <v>71</v>
      </c>
      <c r="AA107" s="20" t="s">
        <v>42</v>
      </c>
    </row>
    <row r="108" spans="10:27" ht="16.5">
      <c r="J108" s="29">
        <v>104</v>
      </c>
      <c r="K108" s="19" t="s">
        <v>42</v>
      </c>
      <c r="L108" s="19" t="s">
        <v>36</v>
      </c>
      <c r="M108" s="19" t="s">
        <v>43</v>
      </c>
      <c r="N108" s="19" t="s">
        <v>33</v>
      </c>
      <c r="O108" s="19" t="s">
        <v>35</v>
      </c>
      <c r="Q108" s="20">
        <v>8</v>
      </c>
      <c r="R108" s="20">
        <v>4</v>
      </c>
      <c r="S108" s="20">
        <v>9</v>
      </c>
      <c r="T108" s="20">
        <v>6</v>
      </c>
      <c r="U108" s="20">
        <v>3</v>
      </c>
      <c r="W108" s="20" t="s">
        <v>42</v>
      </c>
      <c r="X108" s="20" t="s">
        <v>36</v>
      </c>
      <c r="Y108" s="20" t="s">
        <v>43</v>
      </c>
      <c r="Z108" s="20" t="s">
        <v>33</v>
      </c>
      <c r="AA108" s="20" t="s">
        <v>35</v>
      </c>
    </row>
    <row r="109" spans="10:27" ht="16.5">
      <c r="J109" s="16">
        <v>105</v>
      </c>
      <c r="K109" s="19" t="s">
        <v>42</v>
      </c>
      <c r="L109" s="19" t="s">
        <v>36</v>
      </c>
      <c r="M109" s="19" t="s">
        <v>32</v>
      </c>
      <c r="N109" s="19" t="s">
        <v>32</v>
      </c>
      <c r="O109" s="19" t="s">
        <v>32</v>
      </c>
      <c r="Q109" s="20">
        <v>8</v>
      </c>
      <c r="R109" s="20">
        <v>4</v>
      </c>
      <c r="S109" s="20">
        <v>5</v>
      </c>
      <c r="T109" s="20">
        <v>5</v>
      </c>
      <c r="U109" s="20">
        <v>5</v>
      </c>
      <c r="W109" s="20" t="s">
        <v>42</v>
      </c>
      <c r="X109" s="20" t="s">
        <v>36</v>
      </c>
      <c r="Y109" s="20" t="s">
        <v>32</v>
      </c>
      <c r="Z109" s="20" t="s">
        <v>32</v>
      </c>
      <c r="AA109" s="20" t="s">
        <v>32</v>
      </c>
    </row>
    <row r="110" spans="10:27" ht="16.5">
      <c r="J110" s="16">
        <v>106</v>
      </c>
      <c r="K110" s="19" t="s">
        <v>41</v>
      </c>
      <c r="L110" s="19" t="s">
        <v>41</v>
      </c>
      <c r="M110" s="19" t="s">
        <v>77</v>
      </c>
      <c r="N110" s="19" t="s">
        <v>42</v>
      </c>
      <c r="O110" s="19" t="s">
        <v>32</v>
      </c>
      <c r="Q110" s="20">
        <v>7</v>
      </c>
      <c r="R110" s="20">
        <v>7</v>
      </c>
      <c r="S110" s="20">
        <v>18</v>
      </c>
      <c r="T110" s="20">
        <v>8</v>
      </c>
      <c r="U110" s="20">
        <v>5</v>
      </c>
      <c r="W110" s="20" t="s">
        <v>41</v>
      </c>
      <c r="X110" s="20" t="s">
        <v>41</v>
      </c>
      <c r="Y110" s="20" t="s">
        <v>77</v>
      </c>
      <c r="Z110" s="20" t="s">
        <v>42</v>
      </c>
      <c r="AA110" s="20" t="s">
        <v>32</v>
      </c>
    </row>
    <row r="111" spans="10:27" ht="16.5">
      <c r="J111" s="29">
        <v>107</v>
      </c>
      <c r="K111" s="19" t="s">
        <v>41</v>
      </c>
      <c r="L111" s="19" t="s">
        <v>67</v>
      </c>
      <c r="M111" s="19" t="s">
        <v>44</v>
      </c>
      <c r="N111" s="19" t="s">
        <v>43</v>
      </c>
      <c r="O111" s="19" t="s">
        <v>43</v>
      </c>
      <c r="Q111" s="20">
        <v>7</v>
      </c>
      <c r="R111" s="20">
        <v>13</v>
      </c>
      <c r="S111" s="20">
        <v>10</v>
      </c>
      <c r="T111" s="20">
        <v>9</v>
      </c>
      <c r="U111" s="20">
        <v>9</v>
      </c>
      <c r="W111" s="20" t="s">
        <v>41</v>
      </c>
      <c r="X111" s="20" t="s">
        <v>67</v>
      </c>
      <c r="Y111" s="20" t="s">
        <v>44</v>
      </c>
      <c r="Z111" s="20" t="s">
        <v>43</v>
      </c>
      <c r="AA111" s="20" t="s">
        <v>43</v>
      </c>
    </row>
    <row r="112" spans="10:27" ht="16.5">
      <c r="J112" s="29">
        <v>108</v>
      </c>
      <c r="K112" s="19" t="s">
        <v>44</v>
      </c>
      <c r="L112" s="19" t="s">
        <v>33</v>
      </c>
      <c r="M112" s="19" t="s">
        <v>44</v>
      </c>
      <c r="N112" s="19" t="s">
        <v>35</v>
      </c>
      <c r="O112" s="19" t="s">
        <v>33</v>
      </c>
      <c r="Q112" s="20">
        <v>10</v>
      </c>
      <c r="R112" s="20">
        <v>6</v>
      </c>
      <c r="S112" s="20">
        <v>10</v>
      </c>
      <c r="T112" s="20">
        <v>3</v>
      </c>
      <c r="U112" s="20">
        <v>6</v>
      </c>
      <c r="W112" s="20" t="s">
        <v>44</v>
      </c>
      <c r="X112" s="20" t="s">
        <v>33</v>
      </c>
      <c r="Y112" s="20" t="s">
        <v>44</v>
      </c>
      <c r="Z112" s="20" t="s">
        <v>35</v>
      </c>
      <c r="AA112" s="20" t="s">
        <v>33</v>
      </c>
    </row>
    <row r="113" spans="10:27" ht="16.5">
      <c r="J113" s="29">
        <v>109</v>
      </c>
      <c r="K113" s="19" t="s">
        <v>42</v>
      </c>
      <c r="L113" s="19" t="s">
        <v>36</v>
      </c>
      <c r="M113" s="19" t="s">
        <v>43</v>
      </c>
      <c r="N113" s="19" t="s">
        <v>36</v>
      </c>
      <c r="O113" s="19" t="s">
        <v>32</v>
      </c>
      <c r="Q113" s="20">
        <v>8</v>
      </c>
      <c r="R113" s="20">
        <v>4</v>
      </c>
      <c r="S113" s="20">
        <v>9</v>
      </c>
      <c r="T113" s="20">
        <v>4</v>
      </c>
      <c r="U113" s="20">
        <v>5</v>
      </c>
      <c r="W113" s="20" t="s">
        <v>42</v>
      </c>
      <c r="X113" s="20" t="s">
        <v>36</v>
      </c>
      <c r="Y113" s="20" t="s">
        <v>43</v>
      </c>
      <c r="Z113" s="20" t="s">
        <v>36</v>
      </c>
      <c r="AA113" s="20" t="s">
        <v>32</v>
      </c>
    </row>
    <row r="114" spans="10:27" ht="16.5">
      <c r="J114" s="16">
        <v>110</v>
      </c>
      <c r="K114" s="19" t="s">
        <v>41</v>
      </c>
      <c r="L114" s="19" t="s">
        <v>36</v>
      </c>
      <c r="M114" s="19" t="s">
        <v>69</v>
      </c>
      <c r="N114" s="19" t="s">
        <v>33</v>
      </c>
      <c r="O114" s="19" t="s">
        <v>43</v>
      </c>
      <c r="Q114" s="20">
        <v>7</v>
      </c>
      <c r="R114" s="20">
        <v>4</v>
      </c>
      <c r="S114" s="20">
        <v>14</v>
      </c>
      <c r="T114" s="20">
        <v>6</v>
      </c>
      <c r="U114" s="20">
        <v>9</v>
      </c>
      <c r="W114" s="20" t="s">
        <v>41</v>
      </c>
      <c r="X114" s="20" t="s">
        <v>36</v>
      </c>
      <c r="Y114" s="20" t="s">
        <v>69</v>
      </c>
      <c r="Z114" s="20" t="s">
        <v>33</v>
      </c>
      <c r="AA114" s="20" t="s">
        <v>43</v>
      </c>
    </row>
    <row r="115" spans="10:27" ht="16.5">
      <c r="J115" s="16">
        <v>111</v>
      </c>
      <c r="K115" s="19" t="s">
        <v>44</v>
      </c>
      <c r="L115" s="19" t="s">
        <v>33</v>
      </c>
      <c r="M115" s="19" t="s">
        <v>32</v>
      </c>
      <c r="N115" s="19" t="s">
        <v>43</v>
      </c>
      <c r="O115" s="19" t="s">
        <v>41</v>
      </c>
      <c r="Q115" s="20">
        <v>10</v>
      </c>
      <c r="R115" s="20">
        <v>6</v>
      </c>
      <c r="S115" s="20">
        <v>5</v>
      </c>
      <c r="T115" s="20">
        <v>9</v>
      </c>
      <c r="U115" s="20">
        <v>7</v>
      </c>
      <c r="W115" s="20" t="s">
        <v>44</v>
      </c>
      <c r="X115" s="20" t="s">
        <v>33</v>
      </c>
      <c r="Y115" s="20" t="s">
        <v>32</v>
      </c>
      <c r="Z115" s="20" t="s">
        <v>43</v>
      </c>
      <c r="AA115" s="20" t="s">
        <v>41</v>
      </c>
    </row>
    <row r="116" spans="10:27" ht="16.5">
      <c r="J116" s="29">
        <v>112</v>
      </c>
      <c r="K116" s="19" t="s">
        <v>32</v>
      </c>
      <c r="L116" s="19" t="s">
        <v>33</v>
      </c>
      <c r="M116" s="19" t="s">
        <v>43</v>
      </c>
      <c r="N116" s="19" t="s">
        <v>36</v>
      </c>
      <c r="O116" s="19" t="s">
        <v>35</v>
      </c>
      <c r="Q116" s="20">
        <v>5</v>
      </c>
      <c r="R116" s="20">
        <v>6</v>
      </c>
      <c r="S116" s="20">
        <v>9</v>
      </c>
      <c r="T116" s="20">
        <v>4</v>
      </c>
      <c r="U116" s="20">
        <v>3</v>
      </c>
      <c r="W116" s="20" t="s">
        <v>32</v>
      </c>
      <c r="X116" s="20" t="s">
        <v>33</v>
      </c>
      <c r="Y116" s="20" t="s">
        <v>43</v>
      </c>
      <c r="Z116" s="20" t="s">
        <v>36</v>
      </c>
      <c r="AA116" s="20" t="s">
        <v>35</v>
      </c>
    </row>
    <row r="117" spans="10:27" ht="16.5">
      <c r="J117" s="29">
        <v>113</v>
      </c>
      <c r="K117" s="19" t="s">
        <v>41</v>
      </c>
      <c r="L117" s="19" t="s">
        <v>67</v>
      </c>
      <c r="M117" s="19" t="s">
        <v>77</v>
      </c>
      <c r="N117" s="19" t="s">
        <v>77</v>
      </c>
      <c r="O117" s="19" t="s">
        <v>36</v>
      </c>
      <c r="Q117" s="20">
        <v>7</v>
      </c>
      <c r="R117" s="20">
        <v>13</v>
      </c>
      <c r="S117" s="20">
        <v>18</v>
      </c>
      <c r="T117" s="20">
        <v>18</v>
      </c>
      <c r="U117" s="20">
        <v>4</v>
      </c>
      <c r="W117" s="20" t="s">
        <v>41</v>
      </c>
      <c r="X117" s="20" t="s">
        <v>67</v>
      </c>
      <c r="Y117" s="20" t="s">
        <v>77</v>
      </c>
      <c r="Z117" s="20" t="s">
        <v>77</v>
      </c>
      <c r="AA117" s="20" t="s">
        <v>36</v>
      </c>
    </row>
    <row r="118" spans="10:27" ht="16.5">
      <c r="J118" s="29">
        <v>114</v>
      </c>
      <c r="K118" s="19" t="s">
        <v>42</v>
      </c>
      <c r="L118" s="19" t="s">
        <v>36</v>
      </c>
      <c r="M118" s="19" t="s">
        <v>43</v>
      </c>
      <c r="N118" s="19" t="s">
        <v>33</v>
      </c>
      <c r="O118" s="19" t="s">
        <v>32</v>
      </c>
      <c r="Q118" s="20">
        <v>8</v>
      </c>
      <c r="R118" s="20">
        <v>4</v>
      </c>
      <c r="S118" s="20">
        <v>9</v>
      </c>
      <c r="T118" s="20">
        <v>6</v>
      </c>
      <c r="U118" s="20">
        <v>5</v>
      </c>
      <c r="W118" s="20" t="s">
        <v>42</v>
      </c>
      <c r="X118" s="20" t="s">
        <v>36</v>
      </c>
      <c r="Y118" s="20" t="s">
        <v>43</v>
      </c>
      <c r="Z118" s="20" t="s">
        <v>33</v>
      </c>
      <c r="AA118" s="20" t="s">
        <v>32</v>
      </c>
    </row>
    <row r="119" spans="10:27" ht="16.5">
      <c r="J119" s="16">
        <v>115</v>
      </c>
      <c r="K119" s="19" t="s">
        <v>41</v>
      </c>
      <c r="L119" s="19" t="s">
        <v>33</v>
      </c>
      <c r="M119" s="19" t="s">
        <v>65</v>
      </c>
      <c r="N119" s="19" t="s">
        <v>32</v>
      </c>
      <c r="O119" s="19" t="s">
        <v>42</v>
      </c>
      <c r="Q119" s="20">
        <v>7</v>
      </c>
      <c r="R119" s="20">
        <v>6</v>
      </c>
      <c r="S119" s="20">
        <v>12</v>
      </c>
      <c r="T119" s="20">
        <v>5</v>
      </c>
      <c r="U119" s="20">
        <v>8</v>
      </c>
      <c r="W119" s="20" t="s">
        <v>41</v>
      </c>
      <c r="X119" s="20" t="s">
        <v>33</v>
      </c>
      <c r="Y119" s="20" t="s">
        <v>65</v>
      </c>
      <c r="Z119" s="20" t="s">
        <v>32</v>
      </c>
      <c r="AA119" s="20" t="s">
        <v>42</v>
      </c>
    </row>
    <row r="120" spans="10:27" ht="16.5">
      <c r="J120" s="16">
        <v>116</v>
      </c>
      <c r="K120" s="19" t="s">
        <v>44</v>
      </c>
      <c r="L120" s="19" t="s">
        <v>33</v>
      </c>
      <c r="M120" s="19" t="s">
        <v>32</v>
      </c>
      <c r="N120" s="19" t="s">
        <v>42</v>
      </c>
      <c r="O120" s="19" t="s">
        <v>32</v>
      </c>
      <c r="Q120" s="20">
        <v>10</v>
      </c>
      <c r="R120" s="20">
        <v>6</v>
      </c>
      <c r="S120" s="20">
        <v>5</v>
      </c>
      <c r="T120" s="20">
        <v>8</v>
      </c>
      <c r="U120" s="20">
        <v>5</v>
      </c>
      <c r="W120" s="20" t="s">
        <v>44</v>
      </c>
      <c r="X120" s="20" t="s">
        <v>33</v>
      </c>
      <c r="Y120" s="20" t="s">
        <v>32</v>
      </c>
      <c r="Z120" s="20" t="s">
        <v>42</v>
      </c>
      <c r="AA120" s="20" t="s">
        <v>32</v>
      </c>
    </row>
    <row r="121" spans="10:27" ht="16.5">
      <c r="J121" s="29">
        <v>117</v>
      </c>
      <c r="K121" s="19" t="s">
        <v>42</v>
      </c>
      <c r="L121" s="19" t="s">
        <v>33</v>
      </c>
      <c r="M121" s="19" t="s">
        <v>32</v>
      </c>
      <c r="N121" s="19" t="s">
        <v>42</v>
      </c>
      <c r="O121" s="19" t="s">
        <v>42</v>
      </c>
      <c r="Q121" s="20">
        <v>8</v>
      </c>
      <c r="R121" s="20">
        <v>6</v>
      </c>
      <c r="S121" s="20">
        <v>5</v>
      </c>
      <c r="T121" s="20">
        <v>8</v>
      </c>
      <c r="U121" s="20">
        <v>8</v>
      </c>
      <c r="W121" s="20" t="s">
        <v>42</v>
      </c>
      <c r="X121" s="20" t="s">
        <v>33</v>
      </c>
      <c r="Y121" s="20" t="s">
        <v>32</v>
      </c>
      <c r="Z121" s="20" t="s">
        <v>42</v>
      </c>
      <c r="AA121" s="20" t="s">
        <v>42</v>
      </c>
    </row>
    <row r="122" spans="10:27" ht="16.5">
      <c r="J122" s="29">
        <v>118</v>
      </c>
      <c r="K122" s="19" t="s">
        <v>42</v>
      </c>
      <c r="L122" s="19" t="s">
        <v>36</v>
      </c>
      <c r="M122" s="19" t="s">
        <v>75</v>
      </c>
      <c r="N122" s="19" t="s">
        <v>36</v>
      </c>
      <c r="O122" s="19" t="s">
        <v>43</v>
      </c>
      <c r="Q122" s="20">
        <v>8</v>
      </c>
      <c r="R122" s="20">
        <v>4</v>
      </c>
      <c r="S122" s="20">
        <v>17</v>
      </c>
      <c r="T122" s="20">
        <v>4</v>
      </c>
      <c r="U122" s="20">
        <v>9</v>
      </c>
      <c r="W122" s="20" t="s">
        <v>42</v>
      </c>
      <c r="X122" s="20" t="s">
        <v>36</v>
      </c>
      <c r="Y122" s="20" t="s">
        <v>75</v>
      </c>
      <c r="Z122" s="20" t="s">
        <v>36</v>
      </c>
      <c r="AA122" s="20" t="s">
        <v>43</v>
      </c>
    </row>
    <row r="123" spans="10:27" ht="16.5">
      <c r="J123" s="29">
        <v>119</v>
      </c>
      <c r="K123" s="19" t="s">
        <v>44</v>
      </c>
      <c r="L123" s="19" t="s">
        <v>33</v>
      </c>
      <c r="M123" s="19" t="s">
        <v>32</v>
      </c>
      <c r="N123" s="19" t="s">
        <v>33</v>
      </c>
      <c r="O123" s="19" t="s">
        <v>33</v>
      </c>
      <c r="Q123" s="20">
        <v>10</v>
      </c>
      <c r="R123" s="20">
        <v>6</v>
      </c>
      <c r="S123" s="20">
        <v>5</v>
      </c>
      <c r="T123" s="20">
        <v>6</v>
      </c>
      <c r="U123" s="20">
        <v>6</v>
      </c>
      <c r="W123" s="20" t="s">
        <v>44</v>
      </c>
      <c r="X123" s="20" t="s">
        <v>33</v>
      </c>
      <c r="Y123" s="20" t="s">
        <v>32</v>
      </c>
      <c r="Z123" s="20" t="s">
        <v>33</v>
      </c>
      <c r="AA123" s="20" t="s">
        <v>33</v>
      </c>
    </row>
    <row r="124" spans="10:27" ht="16.5">
      <c r="J124" s="16">
        <v>120</v>
      </c>
      <c r="K124" s="19" t="s">
        <v>44</v>
      </c>
      <c r="L124" s="19" t="s">
        <v>41</v>
      </c>
      <c r="M124" s="19" t="s">
        <v>32</v>
      </c>
      <c r="N124" s="19" t="s">
        <v>32</v>
      </c>
      <c r="O124" s="19" t="s">
        <v>43</v>
      </c>
      <c r="Q124" s="20">
        <v>10</v>
      </c>
      <c r="R124" s="20">
        <v>7</v>
      </c>
      <c r="S124" s="20">
        <v>5</v>
      </c>
      <c r="T124" s="20">
        <v>5</v>
      </c>
      <c r="U124" s="20">
        <v>9</v>
      </c>
      <c r="W124" s="20" t="s">
        <v>44</v>
      </c>
      <c r="X124" s="20" t="s">
        <v>41</v>
      </c>
      <c r="Y124" s="20" t="s">
        <v>32</v>
      </c>
      <c r="Z124" s="20" t="s">
        <v>32</v>
      </c>
      <c r="AA124" s="20" t="s">
        <v>43</v>
      </c>
    </row>
    <row r="125" spans="10:27" ht="16.5">
      <c r="J125" s="16">
        <v>121</v>
      </c>
      <c r="K125" s="19" t="s">
        <v>35</v>
      </c>
      <c r="L125" s="19" t="s">
        <v>33</v>
      </c>
      <c r="M125" s="19" t="s">
        <v>44</v>
      </c>
      <c r="N125" s="19" t="s">
        <v>42</v>
      </c>
      <c r="O125" s="19" t="s">
        <v>43</v>
      </c>
      <c r="Q125" s="20">
        <v>3</v>
      </c>
      <c r="R125" s="20">
        <v>6</v>
      </c>
      <c r="S125" s="20">
        <v>10</v>
      </c>
      <c r="T125" s="20">
        <v>8</v>
      </c>
      <c r="U125" s="20">
        <v>9</v>
      </c>
      <c r="W125" s="20" t="s">
        <v>35</v>
      </c>
      <c r="X125" s="20" t="s">
        <v>33</v>
      </c>
      <c r="Y125" s="20" t="s">
        <v>44</v>
      </c>
      <c r="Z125" s="20" t="s">
        <v>42</v>
      </c>
      <c r="AA125" s="20" t="s">
        <v>43</v>
      </c>
    </row>
    <row r="126" spans="10:27" ht="16.5">
      <c r="J126" s="29">
        <v>122</v>
      </c>
      <c r="K126" s="19" t="s">
        <v>44</v>
      </c>
      <c r="L126" s="19" t="s">
        <v>36</v>
      </c>
      <c r="M126" s="19" t="s">
        <v>32</v>
      </c>
      <c r="N126" s="19" t="s">
        <v>75</v>
      </c>
      <c r="O126" s="19" t="s">
        <v>33</v>
      </c>
      <c r="Q126" s="20">
        <v>10</v>
      </c>
      <c r="R126" s="20">
        <v>4</v>
      </c>
      <c r="S126" s="20">
        <v>5</v>
      </c>
      <c r="T126" s="20">
        <v>17</v>
      </c>
      <c r="U126" s="20">
        <v>6</v>
      </c>
      <c r="W126" s="20" t="s">
        <v>44</v>
      </c>
      <c r="X126" s="20" t="s">
        <v>36</v>
      </c>
      <c r="Y126" s="20" t="s">
        <v>32</v>
      </c>
      <c r="Z126" s="20" t="s">
        <v>75</v>
      </c>
      <c r="AA126" s="20" t="s">
        <v>33</v>
      </c>
    </row>
    <row r="127" spans="10:27" ht="16.5">
      <c r="J127" s="29">
        <v>123</v>
      </c>
      <c r="K127" s="19" t="s">
        <v>34</v>
      </c>
      <c r="L127" s="19" t="s">
        <v>34</v>
      </c>
      <c r="M127" s="19" t="s">
        <v>34</v>
      </c>
      <c r="N127" s="19" t="s">
        <v>73</v>
      </c>
      <c r="O127" s="19" t="s">
        <v>33</v>
      </c>
      <c r="Q127" s="20">
        <v>2</v>
      </c>
      <c r="R127" s="20">
        <v>2</v>
      </c>
      <c r="S127" s="20">
        <v>2</v>
      </c>
      <c r="T127" s="20">
        <v>16</v>
      </c>
      <c r="U127" s="20">
        <v>6</v>
      </c>
      <c r="W127" s="20" t="s">
        <v>49</v>
      </c>
      <c r="X127" s="20" t="s">
        <v>49</v>
      </c>
      <c r="Y127" s="20" t="s">
        <v>49</v>
      </c>
      <c r="Z127" s="20" t="s">
        <v>73</v>
      </c>
      <c r="AA127" s="20" t="s">
        <v>33</v>
      </c>
    </row>
    <row r="128" spans="10:27" ht="16.5">
      <c r="J128" s="29">
        <v>124</v>
      </c>
      <c r="K128" s="19" t="s">
        <v>44</v>
      </c>
      <c r="L128" s="19" t="s">
        <v>33</v>
      </c>
      <c r="M128" s="19" t="s">
        <v>32</v>
      </c>
      <c r="N128" s="19" t="s">
        <v>42</v>
      </c>
      <c r="O128" s="19" t="s">
        <v>43</v>
      </c>
      <c r="Q128" s="20">
        <v>10</v>
      </c>
      <c r="R128" s="20">
        <v>6</v>
      </c>
      <c r="S128" s="20">
        <v>5</v>
      </c>
      <c r="T128" s="20">
        <v>8</v>
      </c>
      <c r="U128" s="20">
        <v>9</v>
      </c>
      <c r="W128" s="20" t="s">
        <v>44</v>
      </c>
      <c r="X128" s="20" t="s">
        <v>33</v>
      </c>
      <c r="Y128" s="20" t="s">
        <v>32</v>
      </c>
      <c r="Z128" s="20" t="s">
        <v>42</v>
      </c>
      <c r="AA128" s="20" t="s">
        <v>43</v>
      </c>
    </row>
    <row r="129" spans="10:27" ht="16.5">
      <c r="J129" s="16">
        <v>125</v>
      </c>
      <c r="K129" s="19" t="s">
        <v>32</v>
      </c>
      <c r="L129" s="19" t="s">
        <v>35</v>
      </c>
      <c r="M129" s="19" t="s">
        <v>43</v>
      </c>
      <c r="N129" s="19" t="s">
        <v>41</v>
      </c>
      <c r="O129" s="19" t="s">
        <v>41</v>
      </c>
      <c r="Q129" s="20">
        <v>5</v>
      </c>
      <c r="R129" s="20">
        <v>3</v>
      </c>
      <c r="S129" s="20">
        <v>9</v>
      </c>
      <c r="T129" s="20">
        <v>7</v>
      </c>
      <c r="U129" s="20">
        <v>7</v>
      </c>
      <c r="W129" s="20" t="s">
        <v>32</v>
      </c>
      <c r="X129" s="20" t="s">
        <v>35</v>
      </c>
      <c r="Y129" s="20" t="s">
        <v>43</v>
      </c>
      <c r="Z129" s="20" t="s">
        <v>41</v>
      </c>
      <c r="AA129" s="20" t="s">
        <v>41</v>
      </c>
    </row>
    <row r="130" spans="10:27" ht="16.5">
      <c r="J130" s="16">
        <v>126</v>
      </c>
      <c r="K130" s="19" t="s">
        <v>44</v>
      </c>
      <c r="L130" s="19" t="s">
        <v>33</v>
      </c>
      <c r="M130" s="19" t="s">
        <v>44</v>
      </c>
      <c r="N130" s="19" t="s">
        <v>36</v>
      </c>
      <c r="O130" s="19" t="s">
        <v>42</v>
      </c>
      <c r="Q130" s="20">
        <v>10</v>
      </c>
      <c r="R130" s="20">
        <v>6</v>
      </c>
      <c r="S130" s="20">
        <v>10</v>
      </c>
      <c r="T130" s="20">
        <v>4</v>
      </c>
      <c r="U130" s="20">
        <v>8</v>
      </c>
      <c r="W130" s="20" t="s">
        <v>44</v>
      </c>
      <c r="X130" s="20" t="s">
        <v>33</v>
      </c>
      <c r="Y130" s="20" t="s">
        <v>44</v>
      </c>
      <c r="Z130" s="20" t="s">
        <v>36</v>
      </c>
      <c r="AA130" s="20" t="s">
        <v>42</v>
      </c>
    </row>
    <row r="131" spans="10:27" ht="16.5">
      <c r="J131" s="29">
        <v>127</v>
      </c>
      <c r="K131" s="19" t="s">
        <v>42</v>
      </c>
      <c r="L131" s="19" t="s">
        <v>33</v>
      </c>
      <c r="M131" s="19" t="s">
        <v>44</v>
      </c>
      <c r="N131" s="19" t="s">
        <v>32</v>
      </c>
      <c r="O131" s="19" t="s">
        <v>43</v>
      </c>
      <c r="Q131" s="20">
        <v>8</v>
      </c>
      <c r="R131" s="20">
        <v>6</v>
      </c>
      <c r="S131" s="20">
        <v>10</v>
      </c>
      <c r="T131" s="20">
        <v>5</v>
      </c>
      <c r="U131" s="20">
        <v>9</v>
      </c>
      <c r="W131" s="20" t="s">
        <v>42</v>
      </c>
      <c r="X131" s="20" t="s">
        <v>33</v>
      </c>
      <c r="Y131" s="20" t="s">
        <v>44</v>
      </c>
      <c r="Z131" s="20" t="s">
        <v>32</v>
      </c>
      <c r="AA131" s="20" t="s">
        <v>43</v>
      </c>
    </row>
    <row r="132" spans="10:27" ht="16.5">
      <c r="J132" s="29">
        <v>128</v>
      </c>
      <c r="K132" s="19" t="s">
        <v>44</v>
      </c>
      <c r="L132" s="19" t="s">
        <v>36</v>
      </c>
      <c r="M132" s="19" t="s">
        <v>42</v>
      </c>
      <c r="N132" s="19" t="s">
        <v>42</v>
      </c>
      <c r="O132" s="19" t="s">
        <v>42</v>
      </c>
      <c r="Q132" s="20">
        <v>10</v>
      </c>
      <c r="R132" s="20">
        <v>4</v>
      </c>
      <c r="S132" s="20">
        <v>8</v>
      </c>
      <c r="T132" s="20">
        <v>8</v>
      </c>
      <c r="U132" s="20">
        <v>8</v>
      </c>
      <c r="W132" s="20" t="s">
        <v>44</v>
      </c>
      <c r="X132" s="20" t="s">
        <v>36</v>
      </c>
      <c r="Y132" s="20" t="s">
        <v>42</v>
      </c>
      <c r="Z132" s="20" t="s">
        <v>42</v>
      </c>
      <c r="AA132" s="20" t="s">
        <v>42</v>
      </c>
    </row>
    <row r="133" spans="10:27" ht="16.5">
      <c r="J133" s="29">
        <v>129</v>
      </c>
      <c r="K133" s="19" t="s">
        <v>42</v>
      </c>
      <c r="L133" s="19" t="s">
        <v>42</v>
      </c>
      <c r="M133" s="19" t="s">
        <v>43</v>
      </c>
      <c r="N133" s="19" t="s">
        <v>75</v>
      </c>
      <c r="O133" s="19" t="s">
        <v>44</v>
      </c>
      <c r="Q133" s="20">
        <v>8</v>
      </c>
      <c r="R133" s="20">
        <v>8</v>
      </c>
      <c r="S133" s="20">
        <v>9</v>
      </c>
      <c r="T133" s="20">
        <v>17</v>
      </c>
      <c r="U133" s="20">
        <v>10</v>
      </c>
      <c r="W133" s="20" t="s">
        <v>42</v>
      </c>
      <c r="X133" s="20" t="s">
        <v>42</v>
      </c>
      <c r="Y133" s="20" t="s">
        <v>43</v>
      </c>
      <c r="Z133" s="20" t="s">
        <v>75</v>
      </c>
      <c r="AA133" s="20" t="s">
        <v>44</v>
      </c>
    </row>
    <row r="134" spans="10:27" ht="16.5">
      <c r="J134" s="16">
        <v>130</v>
      </c>
      <c r="K134" s="19" t="s">
        <v>35</v>
      </c>
      <c r="L134" s="19" t="s">
        <v>41</v>
      </c>
      <c r="M134" s="19" t="s">
        <v>32</v>
      </c>
      <c r="N134" s="19" t="s">
        <v>43</v>
      </c>
      <c r="O134" s="19" t="s">
        <v>36</v>
      </c>
      <c r="Q134" s="20">
        <v>3</v>
      </c>
      <c r="R134" s="20">
        <v>7</v>
      </c>
      <c r="S134" s="20">
        <v>5</v>
      </c>
      <c r="T134" s="20">
        <v>9</v>
      </c>
      <c r="U134" s="20">
        <v>4</v>
      </c>
      <c r="W134" s="20" t="s">
        <v>35</v>
      </c>
      <c r="X134" s="20" t="s">
        <v>41</v>
      </c>
      <c r="Y134" s="20" t="s">
        <v>32</v>
      </c>
      <c r="Z134" s="20" t="s">
        <v>43</v>
      </c>
      <c r="AA134" s="20" t="s">
        <v>36</v>
      </c>
    </row>
    <row r="135" spans="10:27" ht="16.5">
      <c r="J135" s="16">
        <v>131</v>
      </c>
      <c r="K135" s="19" t="s">
        <v>42</v>
      </c>
      <c r="L135" s="19" t="s">
        <v>36</v>
      </c>
      <c r="M135" s="19" t="s">
        <v>77</v>
      </c>
      <c r="N135" s="19" t="s">
        <v>33</v>
      </c>
      <c r="O135" s="19" t="s">
        <v>42</v>
      </c>
      <c r="Q135" s="20">
        <v>8</v>
      </c>
      <c r="R135" s="20">
        <v>4</v>
      </c>
      <c r="S135" s="20">
        <v>18</v>
      </c>
      <c r="T135" s="20">
        <v>6</v>
      </c>
      <c r="U135" s="20">
        <v>8</v>
      </c>
      <c r="W135" s="20" t="s">
        <v>42</v>
      </c>
      <c r="X135" s="20" t="s">
        <v>36</v>
      </c>
      <c r="Y135" s="20" t="s">
        <v>77</v>
      </c>
      <c r="Z135" s="20" t="s">
        <v>33</v>
      </c>
      <c r="AA135" s="20" t="s">
        <v>42</v>
      </c>
    </row>
    <row r="136" spans="10:27" ht="16.5">
      <c r="J136" s="29">
        <v>132</v>
      </c>
      <c r="K136" s="19" t="s">
        <v>41</v>
      </c>
      <c r="L136" s="19" t="s">
        <v>35</v>
      </c>
      <c r="M136" s="19" t="s">
        <v>77</v>
      </c>
      <c r="N136" s="19" t="s">
        <v>35</v>
      </c>
      <c r="O136" s="19" t="s">
        <v>43</v>
      </c>
      <c r="Q136" s="20">
        <v>7</v>
      </c>
      <c r="R136" s="20">
        <v>3</v>
      </c>
      <c r="S136" s="20">
        <v>18</v>
      </c>
      <c r="T136" s="20">
        <v>3</v>
      </c>
      <c r="U136" s="20">
        <v>9</v>
      </c>
      <c r="W136" s="20" t="s">
        <v>41</v>
      </c>
      <c r="X136" s="20" t="s">
        <v>35</v>
      </c>
      <c r="Y136" s="20" t="s">
        <v>77</v>
      </c>
      <c r="Z136" s="20" t="s">
        <v>35</v>
      </c>
      <c r="AA136" s="20" t="s">
        <v>43</v>
      </c>
    </row>
    <row r="137" spans="10:27" ht="16.5">
      <c r="J137" s="29">
        <v>133</v>
      </c>
      <c r="K137" s="19" t="s">
        <v>41</v>
      </c>
      <c r="L137" s="19" t="s">
        <v>33</v>
      </c>
      <c r="M137" s="19" t="s">
        <v>44</v>
      </c>
      <c r="N137" s="19" t="s">
        <v>43</v>
      </c>
      <c r="O137" s="19" t="s">
        <v>44</v>
      </c>
      <c r="Q137" s="20">
        <v>7</v>
      </c>
      <c r="R137" s="20">
        <v>6</v>
      </c>
      <c r="S137" s="20">
        <v>10</v>
      </c>
      <c r="T137" s="20">
        <v>9</v>
      </c>
      <c r="U137" s="20">
        <v>10</v>
      </c>
      <c r="W137" s="20" t="s">
        <v>41</v>
      </c>
      <c r="X137" s="20" t="s">
        <v>33</v>
      </c>
      <c r="Y137" s="20" t="s">
        <v>44</v>
      </c>
      <c r="Z137" s="20" t="s">
        <v>43</v>
      </c>
      <c r="AA137" s="20" t="s">
        <v>44</v>
      </c>
    </row>
    <row r="138" spans="10:27" ht="16.5">
      <c r="J138" s="29">
        <v>134</v>
      </c>
      <c r="K138" s="19" t="s">
        <v>41</v>
      </c>
      <c r="L138" s="19" t="s">
        <v>33</v>
      </c>
      <c r="M138" s="19" t="s">
        <v>35</v>
      </c>
      <c r="N138" s="19" t="s">
        <v>36</v>
      </c>
      <c r="O138" s="19" t="s">
        <v>36</v>
      </c>
      <c r="Q138" s="20">
        <v>7</v>
      </c>
      <c r="R138" s="20">
        <v>6</v>
      </c>
      <c r="S138" s="20">
        <v>3</v>
      </c>
      <c r="T138" s="20">
        <v>4</v>
      </c>
      <c r="U138" s="20">
        <v>4</v>
      </c>
      <c r="W138" s="20" t="s">
        <v>41</v>
      </c>
      <c r="X138" s="20" t="s">
        <v>33</v>
      </c>
      <c r="Y138" s="20" t="s">
        <v>35</v>
      </c>
      <c r="Z138" s="20" t="s">
        <v>36</v>
      </c>
      <c r="AA138" s="20" t="s">
        <v>36</v>
      </c>
    </row>
    <row r="139" spans="10:27" ht="16.5">
      <c r="J139" s="16">
        <v>135</v>
      </c>
      <c r="K139" s="19" t="s">
        <v>44</v>
      </c>
      <c r="L139" s="19" t="s">
        <v>36</v>
      </c>
      <c r="M139" s="19" t="s">
        <v>43</v>
      </c>
      <c r="N139" s="19" t="s">
        <v>71</v>
      </c>
      <c r="O139" s="19" t="s">
        <v>32</v>
      </c>
      <c r="Q139" s="20">
        <v>10</v>
      </c>
      <c r="R139" s="20">
        <v>4</v>
      </c>
      <c r="S139" s="20">
        <v>9</v>
      </c>
      <c r="T139" s="20">
        <v>15</v>
      </c>
      <c r="U139" s="20">
        <v>5</v>
      </c>
      <c r="W139" s="20" t="s">
        <v>44</v>
      </c>
      <c r="X139" s="20" t="s">
        <v>36</v>
      </c>
      <c r="Y139" s="20" t="s">
        <v>43</v>
      </c>
      <c r="Z139" s="20" t="s">
        <v>71</v>
      </c>
      <c r="AA139" s="20" t="s">
        <v>32</v>
      </c>
    </row>
    <row r="140" spans="10:27" ht="16.5">
      <c r="J140" s="16">
        <v>136</v>
      </c>
      <c r="K140" s="19" t="s">
        <v>42</v>
      </c>
      <c r="L140" s="19" t="s">
        <v>71</v>
      </c>
      <c r="M140" s="19" t="s">
        <v>43</v>
      </c>
      <c r="N140" s="19" t="s">
        <v>73</v>
      </c>
      <c r="O140" s="19" t="s">
        <v>43</v>
      </c>
      <c r="Q140" s="20">
        <v>8</v>
      </c>
      <c r="R140" s="20">
        <v>15</v>
      </c>
      <c r="S140" s="20">
        <v>9</v>
      </c>
      <c r="T140" s="20">
        <v>16</v>
      </c>
      <c r="U140" s="20">
        <v>9</v>
      </c>
      <c r="W140" s="20" t="s">
        <v>42</v>
      </c>
      <c r="X140" s="20" t="s">
        <v>71</v>
      </c>
      <c r="Y140" s="20" t="s">
        <v>43</v>
      </c>
      <c r="Z140" s="20" t="s">
        <v>73</v>
      </c>
      <c r="AA140" s="20" t="s">
        <v>43</v>
      </c>
    </row>
    <row r="141" spans="10:27" ht="16.5">
      <c r="J141" s="29">
        <v>137</v>
      </c>
      <c r="K141" s="19" t="s">
        <v>41</v>
      </c>
      <c r="L141" s="19" t="s">
        <v>36</v>
      </c>
      <c r="M141" s="19" t="s">
        <v>32</v>
      </c>
      <c r="N141" s="19" t="s">
        <v>43</v>
      </c>
      <c r="O141" s="19" t="s">
        <v>43</v>
      </c>
      <c r="Q141" s="20">
        <v>7</v>
      </c>
      <c r="R141" s="20">
        <v>4</v>
      </c>
      <c r="S141" s="20">
        <v>5</v>
      </c>
      <c r="T141" s="20">
        <v>9</v>
      </c>
      <c r="U141" s="20">
        <v>9</v>
      </c>
      <c r="W141" s="20" t="s">
        <v>41</v>
      </c>
      <c r="X141" s="20" t="s">
        <v>36</v>
      </c>
      <c r="Y141" s="20" t="s">
        <v>32</v>
      </c>
      <c r="Z141" s="20" t="s">
        <v>43</v>
      </c>
      <c r="AA141" s="20" t="s">
        <v>43</v>
      </c>
    </row>
    <row r="142" spans="10:27" ht="16.5">
      <c r="J142" s="29">
        <v>138</v>
      </c>
      <c r="K142" s="19" t="s">
        <v>44</v>
      </c>
      <c r="L142" s="19" t="s">
        <v>35</v>
      </c>
      <c r="M142" s="19" t="s">
        <v>44</v>
      </c>
      <c r="N142" s="19" t="s">
        <v>33</v>
      </c>
      <c r="O142" s="19" t="s">
        <v>44</v>
      </c>
      <c r="Q142" s="20">
        <v>10</v>
      </c>
      <c r="R142" s="20">
        <v>3</v>
      </c>
      <c r="S142" s="20">
        <v>10</v>
      </c>
      <c r="T142" s="20">
        <v>6</v>
      </c>
      <c r="U142" s="20">
        <v>10</v>
      </c>
      <c r="W142" s="20" t="s">
        <v>44</v>
      </c>
      <c r="X142" s="20" t="s">
        <v>35</v>
      </c>
      <c r="Y142" s="20" t="s">
        <v>44</v>
      </c>
      <c r="Z142" s="20" t="s">
        <v>33</v>
      </c>
      <c r="AA142" s="20" t="s">
        <v>44</v>
      </c>
    </row>
    <row r="143" spans="10:27" ht="16.5">
      <c r="J143" s="29">
        <v>139</v>
      </c>
      <c r="K143" s="19" t="s">
        <v>41</v>
      </c>
      <c r="L143" s="19" t="s">
        <v>43</v>
      </c>
      <c r="M143" s="19" t="s">
        <v>71</v>
      </c>
      <c r="N143" s="19" t="s">
        <v>33</v>
      </c>
      <c r="O143" s="19" t="s">
        <v>42</v>
      </c>
      <c r="Q143" s="20">
        <v>7</v>
      </c>
      <c r="R143" s="20">
        <v>9</v>
      </c>
      <c r="S143" s="20">
        <v>15</v>
      </c>
      <c r="T143" s="20">
        <v>6</v>
      </c>
      <c r="U143" s="20">
        <v>8</v>
      </c>
      <c r="W143" s="20" t="s">
        <v>41</v>
      </c>
      <c r="X143" s="20" t="s">
        <v>43</v>
      </c>
      <c r="Y143" s="20" t="s">
        <v>71</v>
      </c>
      <c r="Z143" s="20" t="s">
        <v>33</v>
      </c>
      <c r="AA143" s="20" t="s">
        <v>42</v>
      </c>
    </row>
    <row r="144" spans="10:27" ht="16.5">
      <c r="J144" s="16">
        <v>140</v>
      </c>
      <c r="K144" s="19" t="s">
        <v>35</v>
      </c>
      <c r="L144" s="19" t="s">
        <v>33</v>
      </c>
      <c r="M144" s="19" t="s">
        <v>42</v>
      </c>
      <c r="N144" s="19" t="s">
        <v>42</v>
      </c>
      <c r="O144" s="19" t="s">
        <v>44</v>
      </c>
      <c r="Q144" s="20">
        <v>3</v>
      </c>
      <c r="R144" s="20">
        <v>6</v>
      </c>
      <c r="S144" s="20">
        <v>8</v>
      </c>
      <c r="T144" s="20">
        <v>8</v>
      </c>
      <c r="U144" s="20">
        <v>10</v>
      </c>
      <c r="W144" s="20" t="s">
        <v>35</v>
      </c>
      <c r="X144" s="20" t="s">
        <v>33</v>
      </c>
      <c r="Y144" s="20" t="s">
        <v>42</v>
      </c>
      <c r="Z144" s="20" t="s">
        <v>42</v>
      </c>
      <c r="AA144" s="20" t="s">
        <v>44</v>
      </c>
    </row>
    <row r="145" spans="10:27" ht="16.5">
      <c r="J145" s="16">
        <v>141</v>
      </c>
      <c r="K145" s="19" t="s">
        <v>42</v>
      </c>
      <c r="L145" s="19" t="s">
        <v>33</v>
      </c>
      <c r="M145" s="19" t="s">
        <v>32</v>
      </c>
      <c r="N145" s="19" t="s">
        <v>44</v>
      </c>
      <c r="O145" s="19" t="s">
        <v>42</v>
      </c>
      <c r="Q145" s="20">
        <v>8</v>
      </c>
      <c r="R145" s="20">
        <v>6</v>
      </c>
      <c r="S145" s="20">
        <v>5</v>
      </c>
      <c r="T145" s="20">
        <v>10</v>
      </c>
      <c r="U145" s="20">
        <v>8</v>
      </c>
      <c r="W145" s="20" t="s">
        <v>42</v>
      </c>
      <c r="X145" s="20" t="s">
        <v>33</v>
      </c>
      <c r="Y145" s="20" t="s">
        <v>32</v>
      </c>
      <c r="Z145" s="20" t="s">
        <v>44</v>
      </c>
      <c r="AA145" s="20" t="s">
        <v>42</v>
      </c>
    </row>
    <row r="146" spans="10:27" ht="16.5">
      <c r="J146" s="29">
        <v>142</v>
      </c>
      <c r="K146" s="19" t="s">
        <v>44</v>
      </c>
      <c r="L146" s="19" t="s">
        <v>35</v>
      </c>
      <c r="M146" s="19" t="s">
        <v>43</v>
      </c>
      <c r="N146" s="19" t="s">
        <v>75</v>
      </c>
      <c r="O146" s="19" t="s">
        <v>32</v>
      </c>
      <c r="Q146" s="20">
        <v>10</v>
      </c>
      <c r="R146" s="20">
        <v>3</v>
      </c>
      <c r="S146" s="20">
        <v>9</v>
      </c>
      <c r="T146" s="20">
        <v>17</v>
      </c>
      <c r="U146" s="20">
        <v>5</v>
      </c>
      <c r="W146" s="20" t="s">
        <v>44</v>
      </c>
      <c r="X146" s="20" t="s">
        <v>35</v>
      </c>
      <c r="Y146" s="20" t="s">
        <v>43</v>
      </c>
      <c r="Z146" s="20" t="s">
        <v>75</v>
      </c>
      <c r="AA146" s="20" t="s">
        <v>32</v>
      </c>
    </row>
    <row r="147" spans="10:27" ht="16.5">
      <c r="J147" s="29">
        <v>143</v>
      </c>
      <c r="K147" s="19" t="s">
        <v>34</v>
      </c>
      <c r="L147" s="19" t="s">
        <v>34</v>
      </c>
      <c r="M147" s="19" t="s">
        <v>34</v>
      </c>
      <c r="N147" s="19" t="s">
        <v>43</v>
      </c>
      <c r="O147" s="19" t="s">
        <v>41</v>
      </c>
      <c r="Q147" s="20">
        <v>2</v>
      </c>
      <c r="R147" s="20">
        <v>2</v>
      </c>
      <c r="S147" s="20">
        <v>2</v>
      </c>
      <c r="T147" s="20">
        <v>9</v>
      </c>
      <c r="U147" s="20">
        <v>7</v>
      </c>
      <c r="W147" s="20" t="s">
        <v>49</v>
      </c>
      <c r="X147" s="20" t="s">
        <v>49</v>
      </c>
      <c r="Y147" s="20" t="s">
        <v>49</v>
      </c>
      <c r="Z147" s="20" t="s">
        <v>43</v>
      </c>
      <c r="AA147" s="20" t="s">
        <v>41</v>
      </c>
    </row>
    <row r="148" spans="10:27" ht="16.5">
      <c r="J148" s="29">
        <v>144</v>
      </c>
      <c r="K148" s="19" t="s">
        <v>41</v>
      </c>
      <c r="L148" s="19" t="s">
        <v>42</v>
      </c>
      <c r="M148" s="19" t="s">
        <v>43</v>
      </c>
      <c r="N148" s="19" t="s">
        <v>73</v>
      </c>
      <c r="O148" s="19" t="s">
        <v>35</v>
      </c>
      <c r="Q148" s="20">
        <v>7</v>
      </c>
      <c r="R148" s="20">
        <v>8</v>
      </c>
      <c r="S148" s="20">
        <v>9</v>
      </c>
      <c r="T148" s="20">
        <v>16</v>
      </c>
      <c r="U148" s="20">
        <v>3</v>
      </c>
      <c r="W148" s="20" t="s">
        <v>41</v>
      </c>
      <c r="X148" s="20" t="s">
        <v>42</v>
      </c>
      <c r="Y148" s="20" t="s">
        <v>43</v>
      </c>
      <c r="Z148" s="20" t="s">
        <v>73</v>
      </c>
      <c r="AA148" s="20" t="s">
        <v>35</v>
      </c>
    </row>
    <row r="149" spans="10:27" ht="16.5">
      <c r="J149" s="16">
        <v>145</v>
      </c>
      <c r="K149" s="19" t="s">
        <v>42</v>
      </c>
      <c r="L149" s="19" t="s">
        <v>36</v>
      </c>
      <c r="M149" s="19" t="s">
        <v>32</v>
      </c>
      <c r="N149" s="19" t="s">
        <v>42</v>
      </c>
      <c r="O149" s="19" t="s">
        <v>41</v>
      </c>
      <c r="Q149" s="20">
        <v>8</v>
      </c>
      <c r="R149" s="20">
        <v>4</v>
      </c>
      <c r="S149" s="20">
        <v>5</v>
      </c>
      <c r="T149" s="20">
        <v>8</v>
      </c>
      <c r="U149" s="20">
        <v>7</v>
      </c>
      <c r="W149" s="20" t="s">
        <v>42</v>
      </c>
      <c r="X149" s="20" t="s">
        <v>36</v>
      </c>
      <c r="Y149" s="20" t="s">
        <v>32</v>
      </c>
      <c r="Z149" s="20" t="s">
        <v>42</v>
      </c>
      <c r="AA149" s="20" t="s">
        <v>41</v>
      </c>
    </row>
    <row r="150" spans="10:27" ht="16.5">
      <c r="J150" s="16">
        <v>146</v>
      </c>
      <c r="K150" s="19" t="s">
        <v>44</v>
      </c>
      <c r="L150" s="19" t="s">
        <v>36</v>
      </c>
      <c r="M150" s="19" t="s">
        <v>43</v>
      </c>
      <c r="N150" s="19" t="s">
        <v>77</v>
      </c>
      <c r="O150" s="19" t="s">
        <v>33</v>
      </c>
      <c r="Q150" s="20">
        <v>10</v>
      </c>
      <c r="R150" s="20">
        <v>4</v>
      </c>
      <c r="S150" s="20">
        <v>9</v>
      </c>
      <c r="T150" s="20">
        <v>18</v>
      </c>
      <c r="U150" s="20">
        <v>6</v>
      </c>
      <c r="W150" s="20" t="s">
        <v>44</v>
      </c>
      <c r="X150" s="20" t="s">
        <v>36</v>
      </c>
      <c r="Y150" s="20" t="s">
        <v>43</v>
      </c>
      <c r="Z150" s="20" t="s">
        <v>77</v>
      </c>
      <c r="AA150" s="20" t="s">
        <v>33</v>
      </c>
    </row>
    <row r="151" spans="10:27" ht="16.5">
      <c r="J151" s="29">
        <v>147</v>
      </c>
      <c r="K151" s="19" t="s">
        <v>41</v>
      </c>
      <c r="L151" s="19" t="s">
        <v>41</v>
      </c>
      <c r="M151" s="19" t="s">
        <v>35</v>
      </c>
      <c r="N151" s="19" t="s">
        <v>43</v>
      </c>
      <c r="O151" s="19" t="s">
        <v>42</v>
      </c>
      <c r="Q151" s="20">
        <v>7</v>
      </c>
      <c r="R151" s="20">
        <v>7</v>
      </c>
      <c r="S151" s="20">
        <v>3</v>
      </c>
      <c r="T151" s="20">
        <v>9</v>
      </c>
      <c r="U151" s="20">
        <v>8</v>
      </c>
      <c r="W151" s="20" t="s">
        <v>41</v>
      </c>
      <c r="X151" s="20" t="s">
        <v>41</v>
      </c>
      <c r="Y151" s="20" t="s">
        <v>35</v>
      </c>
      <c r="Z151" s="20" t="s">
        <v>43</v>
      </c>
      <c r="AA151" s="20" t="s">
        <v>42</v>
      </c>
    </row>
    <row r="152" spans="10:27" ht="16.5">
      <c r="J152" s="29">
        <v>148</v>
      </c>
      <c r="K152" s="19" t="s">
        <v>35</v>
      </c>
      <c r="L152" s="19" t="s">
        <v>36</v>
      </c>
      <c r="M152" s="19" t="s">
        <v>77</v>
      </c>
      <c r="N152" s="19" t="s">
        <v>32</v>
      </c>
      <c r="O152" s="19" t="s">
        <v>33</v>
      </c>
      <c r="Q152" s="20">
        <v>3</v>
      </c>
      <c r="R152" s="20">
        <v>4</v>
      </c>
      <c r="S152" s="20">
        <v>18</v>
      </c>
      <c r="T152" s="20">
        <v>5</v>
      </c>
      <c r="U152" s="20">
        <v>6</v>
      </c>
      <c r="W152" s="20" t="s">
        <v>35</v>
      </c>
      <c r="X152" s="20" t="s">
        <v>36</v>
      </c>
      <c r="Y152" s="20" t="s">
        <v>77</v>
      </c>
      <c r="Z152" s="20" t="s">
        <v>32</v>
      </c>
      <c r="AA152" s="20" t="s">
        <v>33</v>
      </c>
    </row>
    <row r="153" spans="10:27" ht="16.5">
      <c r="J153" s="29">
        <v>149</v>
      </c>
      <c r="K153" s="19" t="s">
        <v>44</v>
      </c>
      <c r="L153" s="19" t="s">
        <v>33</v>
      </c>
      <c r="M153" s="19" t="s">
        <v>32</v>
      </c>
      <c r="N153" s="19" t="s">
        <v>36</v>
      </c>
      <c r="O153" s="19" t="s">
        <v>41</v>
      </c>
      <c r="Q153" s="20">
        <v>10</v>
      </c>
      <c r="R153" s="20">
        <v>6</v>
      </c>
      <c r="S153" s="20">
        <v>5</v>
      </c>
      <c r="T153" s="20">
        <v>4</v>
      </c>
      <c r="U153" s="20">
        <v>7</v>
      </c>
      <c r="W153" s="20" t="s">
        <v>44</v>
      </c>
      <c r="X153" s="20" t="s">
        <v>33</v>
      </c>
      <c r="Y153" s="20" t="s">
        <v>32</v>
      </c>
      <c r="Z153" s="20" t="s">
        <v>36</v>
      </c>
      <c r="AA153" s="20" t="s">
        <v>41</v>
      </c>
    </row>
    <row r="154" spans="10:27" ht="16.5">
      <c r="J154" s="16">
        <v>150</v>
      </c>
      <c r="K154" s="19" t="s">
        <v>42</v>
      </c>
      <c r="L154" s="19" t="s">
        <v>36</v>
      </c>
      <c r="M154" s="19" t="s">
        <v>44</v>
      </c>
      <c r="N154" s="19" t="s">
        <v>43</v>
      </c>
      <c r="O154" s="19" t="s">
        <v>41</v>
      </c>
      <c r="Q154" s="20">
        <v>8</v>
      </c>
      <c r="R154" s="20">
        <v>4</v>
      </c>
      <c r="S154" s="20">
        <v>10</v>
      </c>
      <c r="T154" s="20">
        <v>9</v>
      </c>
      <c r="U154" s="20">
        <v>7</v>
      </c>
      <c r="W154" s="20" t="s">
        <v>42</v>
      </c>
      <c r="X154" s="20" t="s">
        <v>36</v>
      </c>
      <c r="Y154" s="20" t="s">
        <v>44</v>
      </c>
      <c r="Z154" s="20" t="s">
        <v>43</v>
      </c>
      <c r="AA154" s="20" t="s">
        <v>41</v>
      </c>
    </row>
    <row r="155" spans="10:27" ht="16.5">
      <c r="J155" s="16">
        <v>151</v>
      </c>
      <c r="K155" s="19" t="s">
        <v>44</v>
      </c>
      <c r="L155" s="19" t="s">
        <v>41</v>
      </c>
      <c r="M155" s="19" t="s">
        <v>32</v>
      </c>
      <c r="N155" s="19" t="s">
        <v>42</v>
      </c>
      <c r="O155" s="19" t="s">
        <v>43</v>
      </c>
      <c r="Q155" s="20">
        <v>10</v>
      </c>
      <c r="R155" s="20">
        <v>7</v>
      </c>
      <c r="S155" s="20">
        <v>5</v>
      </c>
      <c r="T155" s="20">
        <v>8</v>
      </c>
      <c r="U155" s="20">
        <v>9</v>
      </c>
      <c r="W155" s="20" t="s">
        <v>44</v>
      </c>
      <c r="X155" s="20" t="s">
        <v>41</v>
      </c>
      <c r="Y155" s="20" t="s">
        <v>32</v>
      </c>
      <c r="Z155" s="20" t="s">
        <v>42</v>
      </c>
      <c r="AA155" s="20" t="s">
        <v>43</v>
      </c>
    </row>
    <row r="156" spans="10:27" ht="16.5">
      <c r="J156" s="29">
        <v>152</v>
      </c>
      <c r="K156" s="19" t="s">
        <v>44</v>
      </c>
      <c r="L156" s="19" t="s">
        <v>36</v>
      </c>
      <c r="M156" s="19" t="s">
        <v>32</v>
      </c>
      <c r="N156" s="19" t="s">
        <v>77</v>
      </c>
      <c r="O156" s="19" t="s">
        <v>43</v>
      </c>
      <c r="Q156" s="20">
        <v>10</v>
      </c>
      <c r="R156" s="20">
        <v>4</v>
      </c>
      <c r="S156" s="20">
        <v>5</v>
      </c>
      <c r="T156" s="20">
        <v>18</v>
      </c>
      <c r="U156" s="20">
        <v>9</v>
      </c>
      <c r="W156" s="20" t="s">
        <v>44</v>
      </c>
      <c r="X156" s="20" t="s">
        <v>36</v>
      </c>
      <c r="Y156" s="20" t="s">
        <v>32</v>
      </c>
      <c r="Z156" s="20" t="s">
        <v>77</v>
      </c>
      <c r="AA156" s="20" t="s">
        <v>43</v>
      </c>
    </row>
    <row r="157" spans="10:27" ht="16.5">
      <c r="J157" s="29">
        <v>153</v>
      </c>
      <c r="K157" s="19" t="s">
        <v>41</v>
      </c>
      <c r="L157" s="19" t="s">
        <v>41</v>
      </c>
      <c r="M157" s="19" t="s">
        <v>77</v>
      </c>
      <c r="N157" s="19" t="s">
        <v>73</v>
      </c>
      <c r="O157" s="19" t="s">
        <v>43</v>
      </c>
      <c r="Q157" s="20">
        <v>7</v>
      </c>
      <c r="R157" s="20">
        <v>7</v>
      </c>
      <c r="S157" s="20">
        <v>18</v>
      </c>
      <c r="T157" s="20">
        <v>16</v>
      </c>
      <c r="U157" s="20">
        <v>9</v>
      </c>
      <c r="W157" s="20" t="s">
        <v>41</v>
      </c>
      <c r="X157" s="20" t="s">
        <v>41</v>
      </c>
      <c r="Y157" s="20" t="s">
        <v>77</v>
      </c>
      <c r="Z157" s="20" t="s">
        <v>73</v>
      </c>
      <c r="AA157" s="20" t="s">
        <v>43</v>
      </c>
    </row>
    <row r="158" spans="10:27" ht="16.5">
      <c r="J158" s="29">
        <v>154</v>
      </c>
      <c r="K158" s="19" t="s">
        <v>44</v>
      </c>
      <c r="L158" s="19" t="s">
        <v>41</v>
      </c>
      <c r="M158" s="19" t="s">
        <v>43</v>
      </c>
      <c r="N158" s="19" t="s">
        <v>42</v>
      </c>
      <c r="O158" s="19" t="s">
        <v>41</v>
      </c>
      <c r="Q158" s="20">
        <v>10</v>
      </c>
      <c r="R158" s="20">
        <v>7</v>
      </c>
      <c r="S158" s="20">
        <v>9</v>
      </c>
      <c r="T158" s="20">
        <v>8</v>
      </c>
      <c r="U158" s="20">
        <v>7</v>
      </c>
      <c r="W158" s="20" t="s">
        <v>44</v>
      </c>
      <c r="X158" s="20" t="s">
        <v>41</v>
      </c>
      <c r="Y158" s="20" t="s">
        <v>43</v>
      </c>
      <c r="Z158" s="20" t="s">
        <v>42</v>
      </c>
      <c r="AA158" s="20" t="s">
        <v>41</v>
      </c>
    </row>
    <row r="159" spans="10:27" ht="16.5">
      <c r="J159" s="16">
        <v>155</v>
      </c>
      <c r="K159" s="19" t="s">
        <v>41</v>
      </c>
      <c r="L159" s="19" t="s">
        <v>33</v>
      </c>
      <c r="M159" s="19" t="s">
        <v>43</v>
      </c>
      <c r="N159" s="19" t="s">
        <v>67</v>
      </c>
      <c r="O159" s="19" t="s">
        <v>41</v>
      </c>
      <c r="Q159" s="20">
        <v>7</v>
      </c>
      <c r="R159" s="20">
        <v>6</v>
      </c>
      <c r="S159" s="20">
        <v>9</v>
      </c>
      <c r="T159" s="20">
        <v>13</v>
      </c>
      <c r="U159" s="20">
        <v>7</v>
      </c>
      <c r="W159" s="20" t="s">
        <v>41</v>
      </c>
      <c r="X159" s="20" t="s">
        <v>33</v>
      </c>
      <c r="Y159" s="20" t="s">
        <v>43</v>
      </c>
      <c r="Z159" s="20" t="s">
        <v>67</v>
      </c>
      <c r="AA159" s="20" t="s">
        <v>41</v>
      </c>
    </row>
    <row r="160" spans="10:27" ht="16.5">
      <c r="J160" s="16">
        <v>156</v>
      </c>
      <c r="K160" s="19" t="s">
        <v>44</v>
      </c>
      <c r="L160" s="19" t="s">
        <v>41</v>
      </c>
      <c r="M160" s="19" t="s">
        <v>44</v>
      </c>
      <c r="N160" s="19" t="s">
        <v>42</v>
      </c>
      <c r="O160" s="19" t="s">
        <v>32</v>
      </c>
      <c r="Q160" s="20">
        <v>10</v>
      </c>
      <c r="R160" s="20">
        <v>7</v>
      </c>
      <c r="S160" s="20">
        <v>10</v>
      </c>
      <c r="T160" s="20">
        <v>8</v>
      </c>
      <c r="U160" s="20">
        <v>5</v>
      </c>
      <c r="W160" s="20" t="s">
        <v>44</v>
      </c>
      <c r="X160" s="20" t="s">
        <v>41</v>
      </c>
      <c r="Y160" s="20" t="s">
        <v>44</v>
      </c>
      <c r="Z160" s="20" t="s">
        <v>42</v>
      </c>
      <c r="AA160" s="20" t="s">
        <v>32</v>
      </c>
    </row>
    <row r="161" spans="10:27" ht="16.5">
      <c r="J161" s="29">
        <v>157</v>
      </c>
      <c r="K161" s="19" t="s">
        <v>43</v>
      </c>
      <c r="L161" s="19" t="s">
        <v>65</v>
      </c>
      <c r="M161" s="19" t="s">
        <v>32</v>
      </c>
      <c r="N161" s="19" t="s">
        <v>43</v>
      </c>
      <c r="O161" s="19" t="s">
        <v>41</v>
      </c>
      <c r="Q161" s="20">
        <v>9</v>
      </c>
      <c r="R161" s="20">
        <v>12</v>
      </c>
      <c r="S161" s="20">
        <v>5</v>
      </c>
      <c r="T161" s="20">
        <v>9</v>
      </c>
      <c r="U161" s="20">
        <v>7</v>
      </c>
      <c r="W161" s="20" t="s">
        <v>43</v>
      </c>
      <c r="X161" s="20" t="s">
        <v>65</v>
      </c>
      <c r="Y161" s="20" t="s">
        <v>32</v>
      </c>
      <c r="Z161" s="20" t="s">
        <v>43</v>
      </c>
      <c r="AA161" s="20" t="s">
        <v>41</v>
      </c>
    </row>
    <row r="162" spans="10:27" ht="16.5">
      <c r="J162" s="29">
        <v>158</v>
      </c>
      <c r="K162" s="19" t="s">
        <v>35</v>
      </c>
      <c r="L162" s="19" t="s">
        <v>36</v>
      </c>
      <c r="M162" s="19" t="s">
        <v>42</v>
      </c>
      <c r="N162" s="19" t="s">
        <v>41</v>
      </c>
      <c r="O162" s="19" t="s">
        <v>35</v>
      </c>
      <c r="Q162" s="20">
        <v>3</v>
      </c>
      <c r="R162" s="20">
        <v>4</v>
      </c>
      <c r="S162" s="20">
        <v>8</v>
      </c>
      <c r="T162" s="20">
        <v>7</v>
      </c>
      <c r="U162" s="20">
        <v>3</v>
      </c>
      <c r="W162" s="20" t="s">
        <v>35</v>
      </c>
      <c r="X162" s="20" t="s">
        <v>36</v>
      </c>
      <c r="Y162" s="20" t="s">
        <v>42</v>
      </c>
      <c r="Z162" s="20" t="s">
        <v>41</v>
      </c>
      <c r="AA162" s="20" t="s">
        <v>35</v>
      </c>
    </row>
    <row r="163" spans="10:27" ht="16.5">
      <c r="J163" s="29">
        <v>159</v>
      </c>
      <c r="K163" s="19" t="s">
        <v>41</v>
      </c>
      <c r="L163" s="19" t="s">
        <v>33</v>
      </c>
      <c r="M163" s="19" t="s">
        <v>77</v>
      </c>
      <c r="N163" s="19" t="s">
        <v>35</v>
      </c>
      <c r="O163" s="19" t="s">
        <v>32</v>
      </c>
      <c r="Q163" s="20">
        <v>7</v>
      </c>
      <c r="R163" s="20">
        <v>6</v>
      </c>
      <c r="S163" s="20">
        <v>18</v>
      </c>
      <c r="T163" s="20">
        <v>3</v>
      </c>
      <c r="U163" s="20">
        <v>5</v>
      </c>
      <c r="W163" s="20" t="s">
        <v>41</v>
      </c>
      <c r="X163" s="20" t="s">
        <v>33</v>
      </c>
      <c r="Y163" s="20" t="s">
        <v>77</v>
      </c>
      <c r="Z163" s="20" t="s">
        <v>35</v>
      </c>
      <c r="AA163" s="20" t="s">
        <v>32</v>
      </c>
    </row>
    <row r="164" spans="10:27" ht="16.5">
      <c r="J164" s="16">
        <v>160</v>
      </c>
      <c r="K164" s="19" t="s">
        <v>42</v>
      </c>
      <c r="L164" s="19" t="s">
        <v>33</v>
      </c>
      <c r="M164" s="19" t="s">
        <v>43</v>
      </c>
      <c r="N164" s="19" t="s">
        <v>42</v>
      </c>
      <c r="O164" s="19" t="s">
        <v>32</v>
      </c>
      <c r="Q164" s="20">
        <v>8</v>
      </c>
      <c r="R164" s="20">
        <v>6</v>
      </c>
      <c r="S164" s="20">
        <v>9</v>
      </c>
      <c r="T164" s="20">
        <v>8</v>
      </c>
      <c r="U164" s="20">
        <v>5</v>
      </c>
      <c r="W164" s="20" t="s">
        <v>42</v>
      </c>
      <c r="X164" s="20" t="s">
        <v>33</v>
      </c>
      <c r="Y164" s="20" t="s">
        <v>43</v>
      </c>
      <c r="Z164" s="20" t="s">
        <v>42</v>
      </c>
      <c r="AA164" s="20" t="s">
        <v>32</v>
      </c>
    </row>
    <row r="165" spans="10:27" ht="16.5">
      <c r="J165" s="16">
        <v>161</v>
      </c>
      <c r="K165" s="19" t="s">
        <v>44</v>
      </c>
      <c r="L165" s="19" t="s">
        <v>43</v>
      </c>
      <c r="M165" s="19" t="s">
        <v>43</v>
      </c>
      <c r="N165" s="19" t="s">
        <v>43</v>
      </c>
      <c r="O165" s="19" t="s">
        <v>36</v>
      </c>
      <c r="Q165" s="20">
        <v>10</v>
      </c>
      <c r="R165" s="20">
        <v>9</v>
      </c>
      <c r="S165" s="20">
        <v>9</v>
      </c>
      <c r="T165" s="20">
        <v>9</v>
      </c>
      <c r="U165" s="20">
        <v>4</v>
      </c>
      <c r="W165" s="20" t="s">
        <v>44</v>
      </c>
      <c r="X165" s="20" t="s">
        <v>43</v>
      </c>
      <c r="Y165" s="20" t="s">
        <v>43</v>
      </c>
      <c r="Z165" s="20" t="s">
        <v>43</v>
      </c>
      <c r="AA165" s="20" t="s">
        <v>36</v>
      </c>
    </row>
    <row r="166" spans="10:27" ht="16.5">
      <c r="J166" s="29">
        <v>162</v>
      </c>
      <c r="K166" s="19" t="s">
        <v>44</v>
      </c>
      <c r="L166" s="19" t="s">
        <v>41</v>
      </c>
      <c r="M166" s="19" t="s">
        <v>32</v>
      </c>
      <c r="N166" s="19" t="s">
        <v>44</v>
      </c>
      <c r="O166" s="19" t="s">
        <v>33</v>
      </c>
      <c r="Q166" s="20">
        <v>10</v>
      </c>
      <c r="R166" s="20">
        <v>7</v>
      </c>
      <c r="S166" s="20">
        <v>5</v>
      </c>
      <c r="T166" s="20">
        <v>10</v>
      </c>
      <c r="U166" s="20">
        <v>6</v>
      </c>
      <c r="W166" s="20" t="s">
        <v>44</v>
      </c>
      <c r="X166" s="20" t="s">
        <v>41</v>
      </c>
      <c r="Y166" s="20" t="s">
        <v>32</v>
      </c>
      <c r="Z166" s="20" t="s">
        <v>44</v>
      </c>
      <c r="AA166" s="20" t="s">
        <v>33</v>
      </c>
    </row>
    <row r="167" spans="10:27" ht="16.5">
      <c r="J167" s="29">
        <v>163</v>
      </c>
      <c r="K167" s="19" t="s">
        <v>34</v>
      </c>
      <c r="L167" s="19" t="s">
        <v>34</v>
      </c>
      <c r="M167" s="19" t="s">
        <v>34</v>
      </c>
      <c r="N167" s="19" t="s">
        <v>42</v>
      </c>
      <c r="O167" s="19" t="s">
        <v>41</v>
      </c>
      <c r="Q167" s="20">
        <v>2</v>
      </c>
      <c r="R167" s="20">
        <v>2</v>
      </c>
      <c r="S167" s="20">
        <v>2</v>
      </c>
      <c r="T167" s="20">
        <v>8</v>
      </c>
      <c r="U167" s="20">
        <v>7</v>
      </c>
      <c r="W167" s="20" t="s">
        <v>49</v>
      </c>
      <c r="X167" s="20" t="s">
        <v>49</v>
      </c>
      <c r="Y167" s="20" t="s">
        <v>49</v>
      </c>
      <c r="Z167" s="20" t="s">
        <v>42</v>
      </c>
      <c r="AA167" s="20" t="s">
        <v>41</v>
      </c>
    </row>
    <row r="168" spans="10:27" ht="16.5">
      <c r="J168" s="29">
        <v>164</v>
      </c>
      <c r="K168" s="19" t="s">
        <v>41</v>
      </c>
      <c r="L168" s="19" t="s">
        <v>36</v>
      </c>
      <c r="M168" s="19" t="s">
        <v>44</v>
      </c>
      <c r="N168" s="19" t="s">
        <v>42</v>
      </c>
      <c r="O168" s="19" t="s">
        <v>36</v>
      </c>
      <c r="Q168" s="20">
        <v>7</v>
      </c>
      <c r="R168" s="20">
        <v>4</v>
      </c>
      <c r="S168" s="20">
        <v>10</v>
      </c>
      <c r="T168" s="20">
        <v>8</v>
      </c>
      <c r="U168" s="20">
        <v>4</v>
      </c>
      <c r="W168" s="20" t="s">
        <v>41</v>
      </c>
      <c r="X168" s="20" t="s">
        <v>36</v>
      </c>
      <c r="Y168" s="20" t="s">
        <v>44</v>
      </c>
      <c r="Z168" s="20" t="s">
        <v>42</v>
      </c>
      <c r="AA168" s="20" t="s">
        <v>36</v>
      </c>
    </row>
    <row r="169" spans="10:27" ht="16.5">
      <c r="J169" s="16">
        <v>165</v>
      </c>
      <c r="K169" s="19" t="s">
        <v>41</v>
      </c>
      <c r="L169" s="19" t="s">
        <v>41</v>
      </c>
      <c r="M169" s="19" t="s">
        <v>44</v>
      </c>
      <c r="N169" s="19" t="s">
        <v>32</v>
      </c>
      <c r="O169" s="19" t="s">
        <v>43</v>
      </c>
      <c r="Q169" s="20">
        <v>7</v>
      </c>
      <c r="R169" s="20">
        <v>7</v>
      </c>
      <c r="S169" s="20">
        <v>10</v>
      </c>
      <c r="T169" s="20">
        <v>5</v>
      </c>
      <c r="U169" s="20">
        <v>9</v>
      </c>
      <c r="W169" s="20" t="s">
        <v>41</v>
      </c>
      <c r="X169" s="20" t="s">
        <v>41</v>
      </c>
      <c r="Y169" s="20" t="s">
        <v>44</v>
      </c>
      <c r="Z169" s="20" t="s">
        <v>32</v>
      </c>
      <c r="AA169" s="20" t="s">
        <v>43</v>
      </c>
    </row>
    <row r="170" spans="10:27" ht="16.5">
      <c r="J170" s="16">
        <v>166</v>
      </c>
      <c r="K170" s="19" t="s">
        <v>44</v>
      </c>
      <c r="L170" s="19" t="s">
        <v>36</v>
      </c>
      <c r="M170" s="19" t="s">
        <v>32</v>
      </c>
      <c r="N170" s="19" t="s">
        <v>73</v>
      </c>
      <c r="O170" s="19" t="s">
        <v>35</v>
      </c>
      <c r="Q170" s="20">
        <v>10</v>
      </c>
      <c r="R170" s="20">
        <v>4</v>
      </c>
      <c r="S170" s="20">
        <v>5</v>
      </c>
      <c r="T170" s="20">
        <v>16</v>
      </c>
      <c r="U170" s="20">
        <v>3</v>
      </c>
      <c r="W170" s="20" t="s">
        <v>44</v>
      </c>
      <c r="X170" s="20" t="s">
        <v>36</v>
      </c>
      <c r="Y170" s="20" t="s">
        <v>32</v>
      </c>
      <c r="Z170" s="20" t="s">
        <v>73</v>
      </c>
      <c r="AA170" s="20" t="s">
        <v>35</v>
      </c>
    </row>
    <row r="171" spans="10:27" ht="16.5">
      <c r="J171" s="29">
        <v>167</v>
      </c>
      <c r="K171" s="19" t="s">
        <v>44</v>
      </c>
      <c r="L171" s="19" t="s">
        <v>43</v>
      </c>
      <c r="M171" s="19" t="s">
        <v>43</v>
      </c>
      <c r="N171" s="19" t="s">
        <v>73</v>
      </c>
      <c r="O171" s="19" t="s">
        <v>36</v>
      </c>
      <c r="Q171" s="20">
        <v>10</v>
      </c>
      <c r="R171" s="20">
        <v>9</v>
      </c>
      <c r="S171" s="20">
        <v>9</v>
      </c>
      <c r="T171" s="20">
        <v>16</v>
      </c>
      <c r="U171" s="20">
        <v>4</v>
      </c>
      <c r="W171" s="20" t="s">
        <v>44</v>
      </c>
      <c r="X171" s="20" t="s">
        <v>43</v>
      </c>
      <c r="Y171" s="20" t="s">
        <v>43</v>
      </c>
      <c r="Z171" s="20" t="s">
        <v>73</v>
      </c>
      <c r="AA171" s="20" t="s">
        <v>36</v>
      </c>
    </row>
    <row r="172" spans="10:27" ht="16.5">
      <c r="J172" s="29">
        <v>168</v>
      </c>
      <c r="K172" s="19" t="s">
        <v>41</v>
      </c>
      <c r="L172" s="19" t="s">
        <v>33</v>
      </c>
      <c r="M172" s="19" t="s">
        <v>43</v>
      </c>
      <c r="N172" s="19" t="s">
        <v>33</v>
      </c>
      <c r="O172" s="19" t="s">
        <v>41</v>
      </c>
      <c r="Q172" s="20">
        <v>7</v>
      </c>
      <c r="R172" s="20">
        <v>6</v>
      </c>
      <c r="S172" s="20">
        <v>9</v>
      </c>
      <c r="T172" s="20">
        <v>6</v>
      </c>
      <c r="U172" s="20">
        <v>7</v>
      </c>
      <c r="W172" s="20" t="s">
        <v>41</v>
      </c>
      <c r="X172" s="20" t="s">
        <v>33</v>
      </c>
      <c r="Y172" s="20" t="s">
        <v>43</v>
      </c>
      <c r="Z172" s="20" t="s">
        <v>33</v>
      </c>
      <c r="AA172" s="20" t="s">
        <v>41</v>
      </c>
    </row>
    <row r="173" spans="10:27" ht="16.5">
      <c r="J173" s="29">
        <v>169</v>
      </c>
      <c r="K173" s="19" t="s">
        <v>42</v>
      </c>
      <c r="L173" s="19" t="s">
        <v>33</v>
      </c>
      <c r="M173" s="19" t="s">
        <v>65</v>
      </c>
      <c r="N173" s="19" t="s">
        <v>43</v>
      </c>
      <c r="O173" s="19" t="s">
        <v>41</v>
      </c>
      <c r="Q173" s="20">
        <v>8</v>
      </c>
      <c r="R173" s="20">
        <v>6</v>
      </c>
      <c r="S173" s="20">
        <v>12</v>
      </c>
      <c r="T173" s="20">
        <v>9</v>
      </c>
      <c r="U173" s="20">
        <v>7</v>
      </c>
      <c r="W173" s="20" t="s">
        <v>42</v>
      </c>
      <c r="X173" s="20" t="s">
        <v>33</v>
      </c>
      <c r="Y173" s="20" t="s">
        <v>65</v>
      </c>
      <c r="Z173" s="20" t="s">
        <v>43</v>
      </c>
      <c r="AA173" s="20" t="s">
        <v>41</v>
      </c>
    </row>
    <row r="174" spans="10:27" ht="16.5">
      <c r="J174" s="16">
        <v>170</v>
      </c>
      <c r="K174" s="19" t="s">
        <v>44</v>
      </c>
      <c r="L174" s="19" t="s">
        <v>33</v>
      </c>
      <c r="M174" s="19" t="s">
        <v>32</v>
      </c>
      <c r="N174" s="19" t="s">
        <v>43</v>
      </c>
      <c r="O174" s="19" t="s">
        <v>35</v>
      </c>
      <c r="Q174" s="20">
        <v>10</v>
      </c>
      <c r="R174" s="20">
        <v>6</v>
      </c>
      <c r="S174" s="20">
        <v>5</v>
      </c>
      <c r="T174" s="20">
        <v>9</v>
      </c>
      <c r="U174" s="20">
        <v>3</v>
      </c>
      <c r="W174" s="20" t="s">
        <v>44</v>
      </c>
      <c r="X174" s="20" t="s">
        <v>33</v>
      </c>
      <c r="Y174" s="20" t="s">
        <v>32</v>
      </c>
      <c r="Z174" s="20" t="s">
        <v>43</v>
      </c>
      <c r="AA174" s="20" t="s">
        <v>35</v>
      </c>
    </row>
    <row r="175" spans="10:27" ht="16.5">
      <c r="J175" s="16">
        <v>171</v>
      </c>
      <c r="K175" s="19" t="s">
        <v>44</v>
      </c>
      <c r="L175" s="19" t="s">
        <v>36</v>
      </c>
      <c r="M175" s="19" t="s">
        <v>43</v>
      </c>
      <c r="N175" s="19" t="s">
        <v>41</v>
      </c>
      <c r="O175" s="19" t="s">
        <v>42</v>
      </c>
      <c r="Q175" s="20">
        <v>10</v>
      </c>
      <c r="R175" s="20">
        <v>4</v>
      </c>
      <c r="S175" s="20">
        <v>9</v>
      </c>
      <c r="T175" s="20">
        <v>7</v>
      </c>
      <c r="U175" s="20">
        <v>8</v>
      </c>
      <c r="W175" s="20" t="s">
        <v>44</v>
      </c>
      <c r="X175" s="20" t="s">
        <v>36</v>
      </c>
      <c r="Y175" s="20" t="s">
        <v>43</v>
      </c>
      <c r="Z175" s="20" t="s">
        <v>41</v>
      </c>
      <c r="AA175" s="20" t="s">
        <v>42</v>
      </c>
    </row>
    <row r="176" spans="10:27" ht="16.5">
      <c r="J176" s="29">
        <v>172</v>
      </c>
      <c r="K176" s="19" t="s">
        <v>41</v>
      </c>
      <c r="L176" s="19" t="s">
        <v>65</v>
      </c>
      <c r="M176" s="19" t="s">
        <v>44</v>
      </c>
      <c r="N176" s="19" t="s">
        <v>43</v>
      </c>
      <c r="O176" s="19" t="s">
        <v>41</v>
      </c>
      <c r="Q176" s="20">
        <v>7</v>
      </c>
      <c r="R176" s="20">
        <v>12</v>
      </c>
      <c r="S176" s="20">
        <v>10</v>
      </c>
      <c r="T176" s="20">
        <v>9</v>
      </c>
      <c r="U176" s="20">
        <v>7</v>
      </c>
      <c r="W176" s="20" t="s">
        <v>41</v>
      </c>
      <c r="X176" s="20" t="s">
        <v>65</v>
      </c>
      <c r="Y176" s="20" t="s">
        <v>44</v>
      </c>
      <c r="Z176" s="20" t="s">
        <v>43</v>
      </c>
      <c r="AA176" s="20" t="s">
        <v>41</v>
      </c>
    </row>
    <row r="177" spans="10:27" ht="16.5">
      <c r="J177" s="29">
        <v>173</v>
      </c>
      <c r="K177" s="19" t="s">
        <v>32</v>
      </c>
      <c r="L177" s="19" t="s">
        <v>41</v>
      </c>
      <c r="M177" s="19" t="s">
        <v>77</v>
      </c>
      <c r="N177" s="19" t="s">
        <v>41</v>
      </c>
      <c r="O177" s="19" t="s">
        <v>32</v>
      </c>
      <c r="Q177" s="20">
        <v>5</v>
      </c>
      <c r="R177" s="20">
        <v>7</v>
      </c>
      <c r="S177" s="20">
        <v>18</v>
      </c>
      <c r="T177" s="20">
        <v>7</v>
      </c>
      <c r="U177" s="20">
        <v>5</v>
      </c>
      <c r="W177" s="20" t="s">
        <v>32</v>
      </c>
      <c r="X177" s="20" t="s">
        <v>41</v>
      </c>
      <c r="Y177" s="20" t="s">
        <v>77</v>
      </c>
      <c r="Z177" s="20" t="s">
        <v>41</v>
      </c>
      <c r="AA177" s="20" t="s">
        <v>32</v>
      </c>
    </row>
    <row r="178" spans="10:27" ht="16.5">
      <c r="J178" s="29">
        <v>174</v>
      </c>
      <c r="K178" s="19" t="s">
        <v>33</v>
      </c>
      <c r="L178" s="19" t="s">
        <v>65</v>
      </c>
      <c r="M178" s="19" t="s">
        <v>43</v>
      </c>
      <c r="N178" s="19" t="s">
        <v>43</v>
      </c>
      <c r="O178" s="19" t="s">
        <v>41</v>
      </c>
      <c r="Q178" s="20">
        <v>6</v>
      </c>
      <c r="R178" s="20">
        <v>12</v>
      </c>
      <c r="S178" s="20">
        <v>9</v>
      </c>
      <c r="T178" s="20">
        <v>9</v>
      </c>
      <c r="U178" s="20">
        <v>7</v>
      </c>
      <c r="W178" s="20" t="s">
        <v>33</v>
      </c>
      <c r="X178" s="20" t="s">
        <v>65</v>
      </c>
      <c r="Y178" s="20" t="s">
        <v>43</v>
      </c>
      <c r="Z178" s="20" t="s">
        <v>43</v>
      </c>
      <c r="AA178" s="20" t="s">
        <v>41</v>
      </c>
    </row>
    <row r="179" spans="10:27" ht="16.5">
      <c r="J179" s="16">
        <v>175</v>
      </c>
      <c r="K179" s="19" t="s">
        <v>33</v>
      </c>
      <c r="L179" s="19" t="s">
        <v>42</v>
      </c>
      <c r="M179" s="19" t="s">
        <v>43</v>
      </c>
      <c r="N179" s="19" t="s">
        <v>73</v>
      </c>
      <c r="O179" s="19" t="s">
        <v>36</v>
      </c>
      <c r="Q179" s="20">
        <v>6</v>
      </c>
      <c r="R179" s="20">
        <v>8</v>
      </c>
      <c r="S179" s="20">
        <v>9</v>
      </c>
      <c r="T179" s="20">
        <v>16</v>
      </c>
      <c r="U179" s="20">
        <v>4</v>
      </c>
      <c r="W179" s="20" t="s">
        <v>33</v>
      </c>
      <c r="X179" s="20" t="s">
        <v>42</v>
      </c>
      <c r="Y179" s="20" t="s">
        <v>43</v>
      </c>
      <c r="Z179" s="20" t="s">
        <v>73</v>
      </c>
      <c r="AA179" s="20" t="s">
        <v>36</v>
      </c>
    </row>
    <row r="180" spans="10:27" ht="16.5">
      <c r="J180" s="16">
        <v>176</v>
      </c>
      <c r="K180" s="19" t="s">
        <v>44</v>
      </c>
      <c r="L180" s="19" t="s">
        <v>41</v>
      </c>
      <c r="M180" s="19" t="s">
        <v>43</v>
      </c>
      <c r="N180" s="19" t="s">
        <v>77</v>
      </c>
      <c r="O180" s="19" t="s">
        <v>43</v>
      </c>
      <c r="Q180" s="20">
        <v>10</v>
      </c>
      <c r="R180" s="20">
        <v>7</v>
      </c>
      <c r="S180" s="20">
        <v>9</v>
      </c>
      <c r="T180" s="20">
        <v>18</v>
      </c>
      <c r="U180" s="20">
        <v>9</v>
      </c>
      <c r="W180" s="20" t="s">
        <v>44</v>
      </c>
      <c r="X180" s="20" t="s">
        <v>41</v>
      </c>
      <c r="Y180" s="20" t="s">
        <v>43</v>
      </c>
      <c r="Z180" s="20" t="s">
        <v>77</v>
      </c>
      <c r="AA180" s="20" t="s">
        <v>43</v>
      </c>
    </row>
    <row r="181" spans="10:27" ht="16.5">
      <c r="J181" s="29">
        <v>177</v>
      </c>
      <c r="K181" s="19" t="s">
        <v>41</v>
      </c>
      <c r="L181" s="19" t="s">
        <v>41</v>
      </c>
      <c r="M181" s="19" t="s">
        <v>44</v>
      </c>
      <c r="N181" s="19" t="s">
        <v>36</v>
      </c>
      <c r="O181" s="19" t="s">
        <v>43</v>
      </c>
      <c r="Q181" s="20">
        <v>7</v>
      </c>
      <c r="R181" s="20">
        <v>7</v>
      </c>
      <c r="S181" s="20">
        <v>10</v>
      </c>
      <c r="T181" s="20">
        <v>4</v>
      </c>
      <c r="U181" s="20">
        <v>9</v>
      </c>
      <c r="W181" s="20" t="s">
        <v>41</v>
      </c>
      <c r="X181" s="20" t="s">
        <v>41</v>
      </c>
      <c r="Y181" s="20" t="s">
        <v>44</v>
      </c>
      <c r="Z181" s="20" t="s">
        <v>36</v>
      </c>
      <c r="AA181" s="20" t="s">
        <v>43</v>
      </c>
    </row>
    <row r="182" spans="10:27" ht="16.5">
      <c r="J182" s="29">
        <v>178</v>
      </c>
      <c r="K182" s="19" t="s">
        <v>41</v>
      </c>
      <c r="L182" s="19" t="s">
        <v>33</v>
      </c>
      <c r="M182" s="19" t="s">
        <v>44</v>
      </c>
      <c r="N182" s="19" t="s">
        <v>41</v>
      </c>
      <c r="O182" s="19" t="s">
        <v>35</v>
      </c>
      <c r="Q182" s="20">
        <v>7</v>
      </c>
      <c r="R182" s="20">
        <v>6</v>
      </c>
      <c r="S182" s="20">
        <v>10</v>
      </c>
      <c r="T182" s="20">
        <v>7</v>
      </c>
      <c r="U182" s="20">
        <v>3</v>
      </c>
      <c r="W182" s="20" t="s">
        <v>41</v>
      </c>
      <c r="X182" s="20" t="s">
        <v>33</v>
      </c>
      <c r="Y182" s="20" t="s">
        <v>44</v>
      </c>
      <c r="Z182" s="20" t="s">
        <v>41</v>
      </c>
      <c r="AA182" s="20" t="s">
        <v>35</v>
      </c>
    </row>
    <row r="183" spans="10:27" ht="16.5">
      <c r="J183" s="29">
        <v>179</v>
      </c>
      <c r="K183" s="19" t="s">
        <v>32</v>
      </c>
      <c r="L183" s="19" t="s">
        <v>36</v>
      </c>
      <c r="M183" s="19" t="s">
        <v>32</v>
      </c>
      <c r="N183" s="19" t="s">
        <v>42</v>
      </c>
      <c r="O183" s="19" t="s">
        <v>32</v>
      </c>
      <c r="Q183" s="20">
        <v>5</v>
      </c>
      <c r="R183" s="20">
        <v>4</v>
      </c>
      <c r="S183" s="20">
        <v>5</v>
      </c>
      <c r="T183" s="20">
        <v>8</v>
      </c>
      <c r="U183" s="20">
        <v>5</v>
      </c>
      <c r="W183" s="20" t="s">
        <v>32</v>
      </c>
      <c r="X183" s="20" t="s">
        <v>36</v>
      </c>
      <c r="Y183" s="20" t="s">
        <v>32</v>
      </c>
      <c r="Z183" s="20" t="s">
        <v>42</v>
      </c>
      <c r="AA183" s="20" t="s">
        <v>32</v>
      </c>
    </row>
    <row r="184" spans="10:27" ht="16.5">
      <c r="J184" s="16">
        <v>180</v>
      </c>
      <c r="K184" s="19" t="s">
        <v>41</v>
      </c>
      <c r="L184" s="19" t="s">
        <v>41</v>
      </c>
      <c r="M184" s="19" t="s">
        <v>43</v>
      </c>
      <c r="N184" s="19" t="s">
        <v>42</v>
      </c>
      <c r="O184" s="19" t="s">
        <v>33</v>
      </c>
      <c r="Q184" s="20">
        <v>7</v>
      </c>
      <c r="R184" s="20">
        <v>7</v>
      </c>
      <c r="S184" s="20">
        <v>9</v>
      </c>
      <c r="T184" s="20">
        <v>8</v>
      </c>
      <c r="U184" s="20">
        <v>6</v>
      </c>
      <c r="W184" s="20" t="s">
        <v>41</v>
      </c>
      <c r="X184" s="20" t="s">
        <v>41</v>
      </c>
      <c r="Y184" s="20" t="s">
        <v>43</v>
      </c>
      <c r="Z184" s="20" t="s">
        <v>42</v>
      </c>
      <c r="AA184" s="20" t="s">
        <v>33</v>
      </c>
    </row>
    <row r="185" spans="10:27" ht="16.5">
      <c r="J185" s="16">
        <v>181</v>
      </c>
      <c r="K185" s="19" t="s">
        <v>42</v>
      </c>
      <c r="L185" s="19" t="s">
        <v>35</v>
      </c>
      <c r="M185" s="19" t="s">
        <v>32</v>
      </c>
      <c r="N185" s="19" t="s">
        <v>35</v>
      </c>
      <c r="O185" s="19" t="s">
        <v>33</v>
      </c>
      <c r="Q185" s="20">
        <v>8</v>
      </c>
      <c r="R185" s="20">
        <v>3</v>
      </c>
      <c r="S185" s="20">
        <v>5</v>
      </c>
      <c r="T185" s="20">
        <v>3</v>
      </c>
      <c r="U185" s="20">
        <v>6</v>
      </c>
      <c r="W185" s="20" t="s">
        <v>42</v>
      </c>
      <c r="X185" s="20" t="s">
        <v>35</v>
      </c>
      <c r="Y185" s="20" t="s">
        <v>32</v>
      </c>
      <c r="Z185" s="20" t="s">
        <v>35</v>
      </c>
      <c r="AA185" s="20" t="s">
        <v>33</v>
      </c>
    </row>
    <row r="186" spans="10:27" ht="16.5">
      <c r="J186" s="29">
        <v>182</v>
      </c>
      <c r="K186" s="19" t="s">
        <v>35</v>
      </c>
      <c r="L186" s="19" t="s">
        <v>42</v>
      </c>
      <c r="M186" s="19" t="s">
        <v>32</v>
      </c>
      <c r="N186" s="19" t="s">
        <v>43</v>
      </c>
      <c r="O186" s="19" t="s">
        <v>33</v>
      </c>
      <c r="Q186" s="20">
        <v>3</v>
      </c>
      <c r="R186" s="20">
        <v>8</v>
      </c>
      <c r="S186" s="20">
        <v>5</v>
      </c>
      <c r="T186" s="20">
        <v>9</v>
      </c>
      <c r="U186" s="20">
        <v>6</v>
      </c>
      <c r="W186" s="20" t="s">
        <v>35</v>
      </c>
      <c r="X186" s="20" t="s">
        <v>42</v>
      </c>
      <c r="Y186" s="20" t="s">
        <v>32</v>
      </c>
      <c r="Z186" s="20" t="s">
        <v>43</v>
      </c>
      <c r="AA186" s="20" t="s">
        <v>33</v>
      </c>
    </row>
    <row r="187" spans="10:27" ht="16.5">
      <c r="J187" s="29">
        <v>183</v>
      </c>
      <c r="K187" s="19" t="s">
        <v>34</v>
      </c>
      <c r="L187" s="19" t="s">
        <v>34</v>
      </c>
      <c r="M187" s="19" t="s">
        <v>34</v>
      </c>
      <c r="N187" s="19" t="s">
        <v>36</v>
      </c>
      <c r="O187" s="19" t="s">
        <v>42</v>
      </c>
      <c r="Q187" s="20">
        <v>2</v>
      </c>
      <c r="R187" s="20">
        <v>2</v>
      </c>
      <c r="S187" s="20">
        <v>2</v>
      </c>
      <c r="T187" s="20">
        <v>4</v>
      </c>
      <c r="U187" s="20">
        <v>8</v>
      </c>
      <c r="W187" s="20" t="s">
        <v>49</v>
      </c>
      <c r="X187" s="20" t="s">
        <v>49</v>
      </c>
      <c r="Y187" s="20" t="s">
        <v>49</v>
      </c>
      <c r="Z187" s="20" t="s">
        <v>36</v>
      </c>
      <c r="AA187" s="20" t="s">
        <v>42</v>
      </c>
    </row>
    <row r="188" spans="10:27" ht="16.5">
      <c r="J188" s="29">
        <v>184</v>
      </c>
      <c r="K188" s="19" t="s">
        <v>41</v>
      </c>
      <c r="L188" s="19" t="s">
        <v>36</v>
      </c>
      <c r="M188" s="19" t="s">
        <v>44</v>
      </c>
      <c r="N188" s="19" t="s">
        <v>36</v>
      </c>
      <c r="O188" s="19" t="s">
        <v>41</v>
      </c>
      <c r="Q188" s="20">
        <v>7</v>
      </c>
      <c r="R188" s="20">
        <v>4</v>
      </c>
      <c r="S188" s="20">
        <v>10</v>
      </c>
      <c r="T188" s="20">
        <v>4</v>
      </c>
      <c r="U188" s="20">
        <v>7</v>
      </c>
      <c r="W188" s="20" t="s">
        <v>41</v>
      </c>
      <c r="X188" s="20" t="s">
        <v>36</v>
      </c>
      <c r="Y188" s="20" t="s">
        <v>44</v>
      </c>
      <c r="Z188" s="20" t="s">
        <v>36</v>
      </c>
      <c r="AA188" s="20" t="s">
        <v>41</v>
      </c>
    </row>
    <row r="189" spans="10:27" ht="16.5">
      <c r="J189" s="16">
        <v>185</v>
      </c>
      <c r="K189" s="19" t="s">
        <v>44</v>
      </c>
      <c r="L189" s="19" t="s">
        <v>36</v>
      </c>
      <c r="M189" s="19" t="s">
        <v>43</v>
      </c>
      <c r="N189" s="19" t="s">
        <v>65</v>
      </c>
      <c r="O189" s="19" t="s">
        <v>43</v>
      </c>
      <c r="Q189" s="20">
        <v>10</v>
      </c>
      <c r="R189" s="20">
        <v>4</v>
      </c>
      <c r="S189" s="20">
        <v>9</v>
      </c>
      <c r="T189" s="20">
        <v>12</v>
      </c>
      <c r="U189" s="20">
        <v>9</v>
      </c>
      <c r="W189" s="20" t="s">
        <v>44</v>
      </c>
      <c r="X189" s="20" t="s">
        <v>36</v>
      </c>
      <c r="Y189" s="20" t="s">
        <v>43</v>
      </c>
      <c r="Z189" s="20" t="s">
        <v>65</v>
      </c>
      <c r="AA189" s="20" t="s">
        <v>43</v>
      </c>
    </row>
    <row r="190" spans="10:27" ht="16.5">
      <c r="J190" s="16">
        <v>186</v>
      </c>
      <c r="K190" s="19" t="s">
        <v>42</v>
      </c>
      <c r="L190" s="19" t="s">
        <v>33</v>
      </c>
      <c r="M190" s="19" t="s">
        <v>32</v>
      </c>
      <c r="N190" s="19" t="s">
        <v>75</v>
      </c>
      <c r="O190" s="19" t="s">
        <v>35</v>
      </c>
      <c r="Q190" s="20">
        <v>8</v>
      </c>
      <c r="R190" s="20">
        <v>6</v>
      </c>
      <c r="S190" s="20">
        <v>5</v>
      </c>
      <c r="T190" s="20">
        <v>17</v>
      </c>
      <c r="U190" s="20">
        <v>3</v>
      </c>
      <c r="W190" s="20" t="s">
        <v>42</v>
      </c>
      <c r="X190" s="20" t="s">
        <v>33</v>
      </c>
      <c r="Y190" s="20" t="s">
        <v>32</v>
      </c>
      <c r="Z190" s="20" t="s">
        <v>75</v>
      </c>
      <c r="AA190" s="20" t="s">
        <v>35</v>
      </c>
    </row>
    <row r="191" spans="10:27" ht="16.5">
      <c r="J191" s="29">
        <v>187</v>
      </c>
      <c r="K191" s="19" t="s">
        <v>41</v>
      </c>
      <c r="L191" s="19" t="s">
        <v>33</v>
      </c>
      <c r="M191" s="19" t="s">
        <v>44</v>
      </c>
      <c r="N191" s="19" t="s">
        <v>36</v>
      </c>
      <c r="O191" s="19" t="s">
        <v>42</v>
      </c>
      <c r="Q191" s="20">
        <v>7</v>
      </c>
      <c r="R191" s="20">
        <v>6</v>
      </c>
      <c r="S191" s="20">
        <v>10</v>
      </c>
      <c r="T191" s="20">
        <v>4</v>
      </c>
      <c r="U191" s="20">
        <v>8</v>
      </c>
      <c r="W191" s="20" t="s">
        <v>41</v>
      </c>
      <c r="X191" s="20" t="s">
        <v>33</v>
      </c>
      <c r="Y191" s="20" t="s">
        <v>44</v>
      </c>
      <c r="Z191" s="20" t="s">
        <v>36</v>
      </c>
      <c r="AA191" s="20" t="s">
        <v>42</v>
      </c>
    </row>
    <row r="192" spans="10:27" ht="16.5">
      <c r="J192" s="29">
        <v>188</v>
      </c>
      <c r="K192" s="19" t="s">
        <v>44</v>
      </c>
      <c r="L192" s="19" t="s">
        <v>41</v>
      </c>
      <c r="M192" s="19" t="s">
        <v>42</v>
      </c>
      <c r="N192" s="19" t="s">
        <v>32</v>
      </c>
      <c r="O192" s="19" t="s">
        <v>42</v>
      </c>
      <c r="Q192" s="20">
        <v>10</v>
      </c>
      <c r="R192" s="20">
        <v>7</v>
      </c>
      <c r="S192" s="20">
        <v>8</v>
      </c>
      <c r="T192" s="20">
        <v>5</v>
      </c>
      <c r="U192" s="20">
        <v>8</v>
      </c>
      <c r="W192" s="20" t="s">
        <v>44</v>
      </c>
      <c r="X192" s="20" t="s">
        <v>41</v>
      </c>
      <c r="Y192" s="20" t="s">
        <v>42</v>
      </c>
      <c r="Z192" s="20" t="s">
        <v>32</v>
      </c>
      <c r="AA192" s="20" t="s">
        <v>42</v>
      </c>
    </row>
    <row r="193" spans="10:27" ht="16.5">
      <c r="J193" s="29">
        <v>189</v>
      </c>
      <c r="K193" s="19" t="s">
        <v>44</v>
      </c>
      <c r="L193" s="19" t="s">
        <v>42</v>
      </c>
      <c r="M193" s="19" t="s">
        <v>43</v>
      </c>
      <c r="N193" s="19" t="s">
        <v>43</v>
      </c>
      <c r="O193" s="19" t="s">
        <v>32</v>
      </c>
      <c r="Q193" s="20">
        <v>10</v>
      </c>
      <c r="R193" s="20">
        <v>8</v>
      </c>
      <c r="S193" s="20">
        <v>9</v>
      </c>
      <c r="T193" s="20">
        <v>9</v>
      </c>
      <c r="U193" s="20">
        <v>5</v>
      </c>
      <c r="W193" s="20" t="s">
        <v>44</v>
      </c>
      <c r="X193" s="20" t="s">
        <v>42</v>
      </c>
      <c r="Y193" s="20" t="s">
        <v>43</v>
      </c>
      <c r="Z193" s="20" t="s">
        <v>43</v>
      </c>
      <c r="AA193" s="20" t="s">
        <v>32</v>
      </c>
    </row>
    <row r="194" spans="10:27" ht="16.5">
      <c r="J194" s="16">
        <v>190</v>
      </c>
      <c r="K194" s="19" t="s">
        <v>41</v>
      </c>
      <c r="L194" s="19" t="s">
        <v>33</v>
      </c>
      <c r="M194" s="19" t="s">
        <v>43</v>
      </c>
      <c r="N194" s="19" t="s">
        <v>69</v>
      </c>
      <c r="O194" s="19" t="s">
        <v>36</v>
      </c>
      <c r="Q194" s="20">
        <v>7</v>
      </c>
      <c r="R194" s="20">
        <v>6</v>
      </c>
      <c r="S194" s="20">
        <v>9</v>
      </c>
      <c r="T194" s="20">
        <v>14</v>
      </c>
      <c r="U194" s="20">
        <v>4</v>
      </c>
      <c r="W194" s="20" t="s">
        <v>41</v>
      </c>
      <c r="X194" s="20" t="s">
        <v>33</v>
      </c>
      <c r="Y194" s="20" t="s">
        <v>43</v>
      </c>
      <c r="Z194" s="20" t="s">
        <v>69</v>
      </c>
      <c r="AA194" s="20" t="s">
        <v>36</v>
      </c>
    </row>
    <row r="195" spans="10:27" ht="16.5">
      <c r="J195" s="16">
        <v>191</v>
      </c>
      <c r="K195" s="19" t="s">
        <v>41</v>
      </c>
      <c r="L195" s="19" t="s">
        <v>33</v>
      </c>
      <c r="M195" s="19" t="s">
        <v>42</v>
      </c>
      <c r="N195" s="19" t="s">
        <v>43</v>
      </c>
      <c r="O195" s="19" t="s">
        <v>41</v>
      </c>
      <c r="Q195" s="20">
        <v>7</v>
      </c>
      <c r="R195" s="20">
        <v>6</v>
      </c>
      <c r="S195" s="20">
        <v>8</v>
      </c>
      <c r="T195" s="20">
        <v>9</v>
      </c>
      <c r="U195" s="20">
        <v>7</v>
      </c>
      <c r="W195" s="20" t="s">
        <v>41</v>
      </c>
      <c r="X195" s="20" t="s">
        <v>33</v>
      </c>
      <c r="Y195" s="20" t="s">
        <v>42</v>
      </c>
      <c r="Z195" s="20" t="s">
        <v>43</v>
      </c>
      <c r="AA195" s="20" t="s">
        <v>41</v>
      </c>
    </row>
    <row r="196" spans="10:27" ht="16.5">
      <c r="J196" s="29">
        <v>192</v>
      </c>
      <c r="K196" s="19" t="s">
        <v>42</v>
      </c>
      <c r="L196" s="19" t="s">
        <v>41</v>
      </c>
      <c r="M196" s="19" t="s">
        <v>44</v>
      </c>
      <c r="N196" s="19" t="s">
        <v>36</v>
      </c>
      <c r="O196" s="19" t="s">
        <v>41</v>
      </c>
      <c r="Q196" s="20">
        <v>8</v>
      </c>
      <c r="R196" s="20">
        <v>7</v>
      </c>
      <c r="S196" s="20">
        <v>10</v>
      </c>
      <c r="T196" s="20">
        <v>4</v>
      </c>
      <c r="U196" s="20">
        <v>7</v>
      </c>
      <c r="W196" s="20" t="s">
        <v>42</v>
      </c>
      <c r="X196" s="20" t="s">
        <v>41</v>
      </c>
      <c r="Y196" s="20" t="s">
        <v>44</v>
      </c>
      <c r="Z196" s="20" t="s">
        <v>36</v>
      </c>
      <c r="AA196" s="20" t="s">
        <v>41</v>
      </c>
    </row>
    <row r="197" spans="10:27" ht="16.5">
      <c r="J197" s="29">
        <v>193</v>
      </c>
      <c r="K197" s="19" t="s">
        <v>41</v>
      </c>
      <c r="L197" s="19" t="s">
        <v>65</v>
      </c>
      <c r="M197" s="19" t="s">
        <v>42</v>
      </c>
      <c r="N197" s="19" t="s">
        <v>43</v>
      </c>
      <c r="O197" s="19" t="s">
        <v>36</v>
      </c>
      <c r="Q197" s="20">
        <v>7</v>
      </c>
      <c r="R197" s="20">
        <v>12</v>
      </c>
      <c r="S197" s="20">
        <v>8</v>
      </c>
      <c r="T197" s="20">
        <v>9</v>
      </c>
      <c r="U197" s="20">
        <v>4</v>
      </c>
      <c r="W197" s="20" t="s">
        <v>41</v>
      </c>
      <c r="X197" s="20" t="s">
        <v>65</v>
      </c>
      <c r="Y197" s="20" t="s">
        <v>42</v>
      </c>
      <c r="Z197" s="20" t="s">
        <v>43</v>
      </c>
      <c r="AA197" s="20" t="s">
        <v>36</v>
      </c>
    </row>
    <row r="198" spans="10:27" ht="16.5">
      <c r="J198" s="29">
        <v>194</v>
      </c>
      <c r="K198" s="19" t="s">
        <v>36</v>
      </c>
      <c r="L198" s="19" t="s">
        <v>33</v>
      </c>
      <c r="M198" s="19" t="s">
        <v>32</v>
      </c>
      <c r="N198" s="19" t="s">
        <v>43</v>
      </c>
      <c r="O198" s="19" t="s">
        <v>35</v>
      </c>
      <c r="Q198" s="20">
        <v>4</v>
      </c>
      <c r="R198" s="20">
        <v>6</v>
      </c>
      <c r="S198" s="20">
        <v>5</v>
      </c>
      <c r="T198" s="20">
        <v>9</v>
      </c>
      <c r="U198" s="20">
        <v>3</v>
      </c>
      <c r="W198" s="20" t="s">
        <v>36</v>
      </c>
      <c r="X198" s="20" t="s">
        <v>33</v>
      </c>
      <c r="Y198" s="20" t="s">
        <v>32</v>
      </c>
      <c r="Z198" s="20" t="s">
        <v>43</v>
      </c>
      <c r="AA198" s="20" t="s">
        <v>35</v>
      </c>
    </row>
    <row r="199" spans="10:27" ht="16.5">
      <c r="J199" s="16">
        <v>195</v>
      </c>
      <c r="K199" s="19" t="s">
        <v>35</v>
      </c>
      <c r="L199" s="19" t="s">
        <v>36</v>
      </c>
      <c r="M199" s="19" t="s">
        <v>63</v>
      </c>
      <c r="N199" s="19" t="s">
        <v>33</v>
      </c>
      <c r="O199" s="19" t="s">
        <v>43</v>
      </c>
      <c r="Q199" s="20">
        <v>3</v>
      </c>
      <c r="R199" s="20">
        <v>4</v>
      </c>
      <c r="S199" s="20">
        <v>11</v>
      </c>
      <c r="T199" s="20">
        <v>6</v>
      </c>
      <c r="U199" s="20">
        <v>9</v>
      </c>
      <c r="W199" s="20" t="s">
        <v>35</v>
      </c>
      <c r="X199" s="20" t="s">
        <v>36</v>
      </c>
      <c r="Y199" s="20" t="s">
        <v>63</v>
      </c>
      <c r="Z199" s="20" t="s">
        <v>33</v>
      </c>
      <c r="AA199" s="20" t="s">
        <v>43</v>
      </c>
    </row>
    <row r="200" spans="10:27" ht="16.5">
      <c r="J200" s="16">
        <v>196</v>
      </c>
      <c r="K200" s="19" t="s">
        <v>35</v>
      </c>
      <c r="L200" s="19" t="s">
        <v>36</v>
      </c>
      <c r="M200" s="19" t="s">
        <v>43</v>
      </c>
      <c r="N200" s="19" t="s">
        <v>43</v>
      </c>
      <c r="O200" s="19" t="s">
        <v>44</v>
      </c>
      <c r="Q200" s="20">
        <v>3</v>
      </c>
      <c r="R200" s="20">
        <v>4</v>
      </c>
      <c r="S200" s="20">
        <v>9</v>
      </c>
      <c r="T200" s="20">
        <v>9</v>
      </c>
      <c r="U200" s="20">
        <v>10</v>
      </c>
      <c r="W200" s="20" t="s">
        <v>35</v>
      </c>
      <c r="X200" s="20" t="s">
        <v>36</v>
      </c>
      <c r="Y200" s="20" t="s">
        <v>43</v>
      </c>
      <c r="Z200" s="20" t="s">
        <v>43</v>
      </c>
      <c r="AA200" s="20" t="s">
        <v>44</v>
      </c>
    </row>
    <row r="201" spans="10:27" ht="16.5">
      <c r="J201" s="29">
        <v>197</v>
      </c>
      <c r="K201" s="19" t="s">
        <v>41</v>
      </c>
      <c r="L201" s="19" t="s">
        <v>33</v>
      </c>
      <c r="M201" s="19" t="s">
        <v>43</v>
      </c>
      <c r="N201" s="19" t="s">
        <v>35</v>
      </c>
      <c r="O201" s="19" t="s">
        <v>41</v>
      </c>
      <c r="Q201" s="20">
        <v>7</v>
      </c>
      <c r="R201" s="20">
        <v>6</v>
      </c>
      <c r="S201" s="20">
        <v>9</v>
      </c>
      <c r="T201" s="20">
        <v>3</v>
      </c>
      <c r="U201" s="20">
        <v>7</v>
      </c>
      <c r="W201" s="20" t="s">
        <v>41</v>
      </c>
      <c r="X201" s="20" t="s">
        <v>33</v>
      </c>
      <c r="Y201" s="20" t="s">
        <v>43</v>
      </c>
      <c r="Z201" s="20" t="s">
        <v>35</v>
      </c>
      <c r="AA201" s="20" t="s">
        <v>41</v>
      </c>
    </row>
    <row r="202" spans="10:27" ht="16.5">
      <c r="J202" s="29">
        <v>198</v>
      </c>
      <c r="K202" s="19" t="s">
        <v>41</v>
      </c>
      <c r="L202" s="19" t="s">
        <v>36</v>
      </c>
      <c r="M202" s="19" t="s">
        <v>42</v>
      </c>
      <c r="N202" s="19" t="s">
        <v>33</v>
      </c>
      <c r="O202" s="19" t="s">
        <v>32</v>
      </c>
      <c r="Q202" s="20">
        <v>7</v>
      </c>
      <c r="R202" s="20">
        <v>4</v>
      </c>
      <c r="S202" s="20">
        <v>8</v>
      </c>
      <c r="T202" s="20">
        <v>6</v>
      </c>
      <c r="U202" s="20">
        <v>5</v>
      </c>
      <c r="W202" s="20" t="s">
        <v>41</v>
      </c>
      <c r="X202" s="20" t="s">
        <v>36</v>
      </c>
      <c r="Y202" s="20" t="s">
        <v>42</v>
      </c>
      <c r="Z202" s="20" t="s">
        <v>33</v>
      </c>
      <c r="AA202" s="20" t="s">
        <v>32</v>
      </c>
    </row>
    <row r="203" spans="10:27" ht="16.5">
      <c r="J203" s="29">
        <v>199</v>
      </c>
      <c r="K203" s="19" t="s">
        <v>44</v>
      </c>
      <c r="L203" s="19" t="s">
        <v>35</v>
      </c>
      <c r="M203" s="19" t="s">
        <v>43</v>
      </c>
      <c r="N203" s="19" t="s">
        <v>35</v>
      </c>
      <c r="O203" s="19" t="s">
        <v>41</v>
      </c>
      <c r="Q203" s="20">
        <v>10</v>
      </c>
      <c r="R203" s="20">
        <v>3</v>
      </c>
      <c r="S203" s="20">
        <v>9</v>
      </c>
      <c r="T203" s="20">
        <v>3</v>
      </c>
      <c r="U203" s="20">
        <v>7</v>
      </c>
      <c r="W203" s="20" t="s">
        <v>44</v>
      </c>
      <c r="X203" s="20" t="s">
        <v>35</v>
      </c>
      <c r="Y203" s="20" t="s">
        <v>43</v>
      </c>
      <c r="Z203" s="20" t="s">
        <v>35</v>
      </c>
      <c r="AA203" s="20" t="s">
        <v>41</v>
      </c>
    </row>
    <row r="204" spans="10:27" ht="16.5">
      <c r="J204" s="16">
        <v>200</v>
      </c>
      <c r="K204" s="19" t="s">
        <v>44</v>
      </c>
      <c r="L204" s="19" t="s">
        <v>41</v>
      </c>
      <c r="M204" s="19" t="s">
        <v>43</v>
      </c>
      <c r="N204" s="19" t="s">
        <v>42</v>
      </c>
      <c r="O204" s="19" t="s">
        <v>44</v>
      </c>
      <c r="Q204" s="20">
        <v>10</v>
      </c>
      <c r="R204" s="20">
        <v>7</v>
      </c>
      <c r="S204" s="20">
        <v>9</v>
      </c>
      <c r="T204" s="20">
        <v>8</v>
      </c>
      <c r="U204" s="20">
        <v>10</v>
      </c>
      <c r="W204" s="20" t="s">
        <v>44</v>
      </c>
      <c r="X204" s="20" t="s">
        <v>41</v>
      </c>
      <c r="Y204" s="20" t="s">
        <v>43</v>
      </c>
      <c r="Z204" s="20" t="s">
        <v>42</v>
      </c>
      <c r="AA204" s="20" t="s">
        <v>44</v>
      </c>
    </row>
    <row r="205" spans="10:27" ht="16.5">
      <c r="J205" s="16">
        <v>201</v>
      </c>
      <c r="K205" s="19" t="s">
        <v>41</v>
      </c>
      <c r="L205" s="19" t="s">
        <v>69</v>
      </c>
      <c r="M205" s="19" t="s">
        <v>43</v>
      </c>
      <c r="N205" s="19" t="s">
        <v>32</v>
      </c>
      <c r="O205" s="19" t="s">
        <v>44</v>
      </c>
      <c r="Q205" s="20">
        <v>7</v>
      </c>
      <c r="R205" s="20">
        <v>14</v>
      </c>
      <c r="S205" s="20">
        <v>9</v>
      </c>
      <c r="T205" s="20">
        <v>5</v>
      </c>
      <c r="U205" s="20">
        <v>10</v>
      </c>
      <c r="W205" s="20" t="s">
        <v>41</v>
      </c>
      <c r="X205" s="20" t="s">
        <v>69</v>
      </c>
      <c r="Y205" s="20" t="s">
        <v>43</v>
      </c>
      <c r="Z205" s="20" t="s">
        <v>32</v>
      </c>
      <c r="AA205" s="20" t="s">
        <v>44</v>
      </c>
    </row>
    <row r="206" spans="10:27" ht="16.5">
      <c r="J206" s="29">
        <v>202</v>
      </c>
      <c r="K206" s="19" t="s">
        <v>41</v>
      </c>
      <c r="L206" s="19" t="s">
        <v>41</v>
      </c>
      <c r="M206" s="19" t="s">
        <v>36</v>
      </c>
      <c r="N206" s="19" t="s">
        <v>77</v>
      </c>
      <c r="O206" s="19" t="s">
        <v>33</v>
      </c>
      <c r="Q206" s="20">
        <v>7</v>
      </c>
      <c r="R206" s="20">
        <v>7</v>
      </c>
      <c r="S206" s="20">
        <v>4</v>
      </c>
      <c r="T206" s="20">
        <v>18</v>
      </c>
      <c r="U206" s="20">
        <v>6</v>
      </c>
      <c r="W206" s="20" t="s">
        <v>41</v>
      </c>
      <c r="X206" s="20" t="s">
        <v>41</v>
      </c>
      <c r="Y206" s="20" t="s">
        <v>36</v>
      </c>
      <c r="Z206" s="20" t="s">
        <v>77</v>
      </c>
      <c r="AA206" s="20" t="s">
        <v>33</v>
      </c>
    </row>
    <row r="207" spans="10:27" ht="16.5">
      <c r="J207" s="29">
        <v>203</v>
      </c>
      <c r="K207" s="19" t="s">
        <v>34</v>
      </c>
      <c r="L207" s="19" t="s">
        <v>34</v>
      </c>
      <c r="M207" s="19" t="s">
        <v>34</v>
      </c>
      <c r="N207" s="19" t="s">
        <v>43</v>
      </c>
      <c r="O207" s="19" t="s">
        <v>32</v>
      </c>
      <c r="Q207" s="20">
        <v>2</v>
      </c>
      <c r="R207" s="20">
        <v>2</v>
      </c>
      <c r="S207" s="20">
        <v>2</v>
      </c>
      <c r="T207" s="20">
        <v>9</v>
      </c>
      <c r="U207" s="20">
        <v>5</v>
      </c>
      <c r="W207" s="20" t="s">
        <v>49</v>
      </c>
      <c r="X207" s="20" t="s">
        <v>49</v>
      </c>
      <c r="Y207" s="20" t="s">
        <v>49</v>
      </c>
      <c r="Z207" s="20" t="s">
        <v>43</v>
      </c>
      <c r="AA207" s="20" t="s">
        <v>32</v>
      </c>
    </row>
    <row r="208" spans="10:27" ht="16.5">
      <c r="J208" s="29">
        <v>204</v>
      </c>
      <c r="K208" s="19" t="s">
        <v>32</v>
      </c>
      <c r="L208" s="19" t="s">
        <v>33</v>
      </c>
      <c r="M208" s="19" t="s">
        <v>32</v>
      </c>
      <c r="N208" s="19" t="s">
        <v>67</v>
      </c>
      <c r="O208" s="19" t="s">
        <v>33</v>
      </c>
      <c r="Q208" s="20">
        <v>5</v>
      </c>
      <c r="R208" s="20">
        <v>6</v>
      </c>
      <c r="S208" s="20">
        <v>5</v>
      </c>
      <c r="T208" s="20">
        <v>13</v>
      </c>
      <c r="U208" s="20">
        <v>6</v>
      </c>
      <c r="W208" s="20" t="s">
        <v>32</v>
      </c>
      <c r="X208" s="20" t="s">
        <v>33</v>
      </c>
      <c r="Y208" s="20" t="s">
        <v>32</v>
      </c>
      <c r="Z208" s="20" t="s">
        <v>67</v>
      </c>
      <c r="AA208" s="20" t="s">
        <v>33</v>
      </c>
    </row>
    <row r="209" spans="10:27" ht="16.5">
      <c r="J209" s="16">
        <v>205</v>
      </c>
      <c r="K209" s="19" t="s">
        <v>35</v>
      </c>
      <c r="L209" s="19" t="s">
        <v>36</v>
      </c>
      <c r="M209" s="19" t="s">
        <v>43</v>
      </c>
      <c r="N209" s="19" t="s">
        <v>44</v>
      </c>
      <c r="O209" s="19" t="s">
        <v>32</v>
      </c>
      <c r="Q209" s="20">
        <v>3</v>
      </c>
      <c r="R209" s="20">
        <v>4</v>
      </c>
      <c r="S209" s="20">
        <v>9</v>
      </c>
      <c r="T209" s="20">
        <v>10</v>
      </c>
      <c r="U209" s="20">
        <v>5</v>
      </c>
      <c r="W209" s="20" t="s">
        <v>35</v>
      </c>
      <c r="X209" s="20" t="s">
        <v>36</v>
      </c>
      <c r="Y209" s="20" t="s">
        <v>43</v>
      </c>
      <c r="Z209" s="20" t="s">
        <v>44</v>
      </c>
      <c r="AA209" s="20" t="s">
        <v>32</v>
      </c>
    </row>
    <row r="210" spans="10:27" ht="16.5">
      <c r="J210" s="16">
        <v>206</v>
      </c>
      <c r="K210" s="19" t="s">
        <v>42</v>
      </c>
      <c r="L210" s="19" t="s">
        <v>33</v>
      </c>
      <c r="M210" s="19" t="s">
        <v>44</v>
      </c>
      <c r="N210" s="19" t="s">
        <v>35</v>
      </c>
      <c r="O210" s="19" t="s">
        <v>43</v>
      </c>
      <c r="Q210" s="20">
        <v>8</v>
      </c>
      <c r="R210" s="20">
        <v>6</v>
      </c>
      <c r="S210" s="20">
        <v>10</v>
      </c>
      <c r="T210" s="20">
        <v>3</v>
      </c>
      <c r="U210" s="20">
        <v>9</v>
      </c>
      <c r="W210" s="20" t="s">
        <v>42</v>
      </c>
      <c r="X210" s="20" t="s">
        <v>33</v>
      </c>
      <c r="Y210" s="20" t="s">
        <v>44</v>
      </c>
      <c r="Z210" s="20" t="s">
        <v>35</v>
      </c>
      <c r="AA210" s="20" t="s">
        <v>43</v>
      </c>
    </row>
    <row r="211" spans="10:27" ht="16.5">
      <c r="J211" s="29">
        <v>207</v>
      </c>
      <c r="K211" s="19" t="s">
        <v>33</v>
      </c>
      <c r="L211" s="19" t="s">
        <v>44</v>
      </c>
      <c r="M211" s="19" t="s">
        <v>44</v>
      </c>
      <c r="N211" s="19" t="s">
        <v>36</v>
      </c>
      <c r="O211" s="19" t="s">
        <v>36</v>
      </c>
      <c r="Q211" s="20">
        <v>6</v>
      </c>
      <c r="R211" s="20">
        <v>10</v>
      </c>
      <c r="S211" s="20">
        <v>10</v>
      </c>
      <c r="T211" s="20">
        <v>4</v>
      </c>
      <c r="U211" s="20">
        <v>4</v>
      </c>
      <c r="W211" s="20" t="s">
        <v>33</v>
      </c>
      <c r="X211" s="20" t="s">
        <v>44</v>
      </c>
      <c r="Y211" s="20" t="s">
        <v>44</v>
      </c>
      <c r="Z211" s="20" t="s">
        <v>36</v>
      </c>
      <c r="AA211" s="20" t="s">
        <v>36</v>
      </c>
    </row>
    <row r="212" spans="10:27" ht="16.5">
      <c r="J212" s="29">
        <v>208</v>
      </c>
      <c r="K212" s="19" t="s">
        <v>44</v>
      </c>
      <c r="L212" s="19" t="s">
        <v>41</v>
      </c>
      <c r="M212" s="19" t="s">
        <v>35</v>
      </c>
      <c r="N212" s="19" t="s">
        <v>42</v>
      </c>
      <c r="O212" s="19" t="s">
        <v>44</v>
      </c>
      <c r="Q212" s="20">
        <v>10</v>
      </c>
      <c r="R212" s="20">
        <v>7</v>
      </c>
      <c r="S212" s="20">
        <v>3</v>
      </c>
      <c r="T212" s="20">
        <v>8</v>
      </c>
      <c r="U212" s="20">
        <v>10</v>
      </c>
      <c r="W212" s="20" t="s">
        <v>44</v>
      </c>
      <c r="X212" s="20" t="s">
        <v>41</v>
      </c>
      <c r="Y212" s="20" t="s">
        <v>35</v>
      </c>
      <c r="Z212" s="20" t="s">
        <v>42</v>
      </c>
      <c r="AA212" s="20" t="s">
        <v>44</v>
      </c>
    </row>
    <row r="213" spans="10:27" ht="16.5">
      <c r="J213" s="29">
        <v>209</v>
      </c>
      <c r="K213" s="19" t="s">
        <v>35</v>
      </c>
      <c r="L213" s="19" t="s">
        <v>33</v>
      </c>
      <c r="M213" s="19" t="s">
        <v>65</v>
      </c>
      <c r="N213" s="19" t="s">
        <v>32</v>
      </c>
      <c r="O213" s="19" t="s">
        <v>32</v>
      </c>
      <c r="Q213" s="20">
        <v>3</v>
      </c>
      <c r="R213" s="20">
        <v>6</v>
      </c>
      <c r="S213" s="20">
        <v>12</v>
      </c>
      <c r="T213" s="20">
        <v>5</v>
      </c>
      <c r="U213" s="20">
        <v>5</v>
      </c>
      <c r="W213" s="20" t="s">
        <v>35</v>
      </c>
      <c r="X213" s="20" t="s">
        <v>33</v>
      </c>
      <c r="Y213" s="20" t="s">
        <v>65</v>
      </c>
      <c r="Z213" s="20" t="s">
        <v>32</v>
      </c>
      <c r="AA213" s="20" t="s">
        <v>32</v>
      </c>
    </row>
    <row r="214" spans="10:27" ht="16.5">
      <c r="J214" s="16">
        <v>210</v>
      </c>
      <c r="K214" s="19" t="s">
        <v>35</v>
      </c>
      <c r="L214" s="19" t="s">
        <v>42</v>
      </c>
      <c r="M214" s="19" t="s">
        <v>43</v>
      </c>
      <c r="N214" s="19" t="s">
        <v>43</v>
      </c>
      <c r="O214" s="19" t="s">
        <v>42</v>
      </c>
      <c r="Q214" s="20">
        <v>3</v>
      </c>
      <c r="R214" s="20">
        <v>8</v>
      </c>
      <c r="S214" s="20">
        <v>9</v>
      </c>
      <c r="T214" s="20">
        <v>9</v>
      </c>
      <c r="U214" s="20">
        <v>8</v>
      </c>
      <c r="W214" s="20" t="s">
        <v>35</v>
      </c>
      <c r="X214" s="20" t="s">
        <v>42</v>
      </c>
      <c r="Y214" s="20" t="s">
        <v>43</v>
      </c>
      <c r="Z214" s="20" t="s">
        <v>43</v>
      </c>
      <c r="AA214" s="20" t="s">
        <v>42</v>
      </c>
    </row>
    <row r="215" spans="10:27" ht="16.5">
      <c r="J215" s="16">
        <v>211</v>
      </c>
      <c r="K215" s="19" t="s">
        <v>44</v>
      </c>
      <c r="L215" s="19" t="s">
        <v>33</v>
      </c>
      <c r="M215" s="19" t="s">
        <v>77</v>
      </c>
      <c r="N215" s="19" t="s">
        <v>42</v>
      </c>
      <c r="O215" s="19" t="s">
        <v>41</v>
      </c>
      <c r="Q215" s="20">
        <v>10</v>
      </c>
      <c r="R215" s="20">
        <v>6</v>
      </c>
      <c r="S215" s="20">
        <v>18</v>
      </c>
      <c r="T215" s="20">
        <v>8</v>
      </c>
      <c r="U215" s="20">
        <v>7</v>
      </c>
      <c r="W215" s="20" t="s">
        <v>44</v>
      </c>
      <c r="X215" s="20" t="s">
        <v>33</v>
      </c>
      <c r="Y215" s="20" t="s">
        <v>77</v>
      </c>
      <c r="Z215" s="20" t="s">
        <v>42</v>
      </c>
      <c r="AA215" s="20" t="s">
        <v>41</v>
      </c>
    </row>
    <row r="216" spans="10:27" ht="16.5">
      <c r="J216" s="29">
        <v>212</v>
      </c>
      <c r="K216" s="19" t="s">
        <v>32</v>
      </c>
      <c r="L216" s="19" t="s">
        <v>41</v>
      </c>
      <c r="M216" s="19" t="s">
        <v>44</v>
      </c>
      <c r="N216" s="19" t="s">
        <v>42</v>
      </c>
      <c r="O216" s="19" t="s">
        <v>36</v>
      </c>
      <c r="Q216" s="20">
        <v>5</v>
      </c>
      <c r="R216" s="20">
        <v>7</v>
      </c>
      <c r="S216" s="20">
        <v>10</v>
      </c>
      <c r="T216" s="20">
        <v>8</v>
      </c>
      <c r="U216" s="20">
        <v>4</v>
      </c>
      <c r="W216" s="20" t="s">
        <v>32</v>
      </c>
      <c r="X216" s="20" t="s">
        <v>41</v>
      </c>
      <c r="Y216" s="20" t="s">
        <v>44</v>
      </c>
      <c r="Z216" s="20" t="s">
        <v>42</v>
      </c>
      <c r="AA216" s="20" t="s">
        <v>36</v>
      </c>
    </row>
    <row r="217" spans="10:27" ht="16.5">
      <c r="J217" s="29">
        <v>213</v>
      </c>
      <c r="K217" s="19" t="s">
        <v>44</v>
      </c>
      <c r="L217" s="19" t="s">
        <v>33</v>
      </c>
      <c r="M217" s="19" t="s">
        <v>42</v>
      </c>
      <c r="N217" s="19" t="s">
        <v>43</v>
      </c>
      <c r="O217" s="19" t="s">
        <v>43</v>
      </c>
      <c r="Q217" s="20">
        <v>10</v>
      </c>
      <c r="R217" s="20">
        <v>6</v>
      </c>
      <c r="S217" s="20">
        <v>8</v>
      </c>
      <c r="T217" s="20">
        <v>9</v>
      </c>
      <c r="U217" s="20">
        <v>9</v>
      </c>
      <c r="W217" s="20" t="s">
        <v>44</v>
      </c>
      <c r="X217" s="20" t="s">
        <v>33</v>
      </c>
      <c r="Y217" s="20" t="s">
        <v>42</v>
      </c>
      <c r="Z217" s="20" t="s">
        <v>43</v>
      </c>
      <c r="AA217" s="20" t="s">
        <v>43</v>
      </c>
    </row>
    <row r="218" spans="10:27" ht="16.5">
      <c r="J218" s="29">
        <v>214</v>
      </c>
      <c r="K218" s="19" t="s">
        <v>35</v>
      </c>
      <c r="L218" s="19" t="s">
        <v>36</v>
      </c>
      <c r="M218" s="19" t="s">
        <v>44</v>
      </c>
      <c r="N218" s="19" t="s">
        <v>33</v>
      </c>
      <c r="O218" s="19" t="s">
        <v>41</v>
      </c>
      <c r="Q218" s="20">
        <v>3</v>
      </c>
      <c r="R218" s="20">
        <v>4</v>
      </c>
      <c r="S218" s="20">
        <v>10</v>
      </c>
      <c r="T218" s="20">
        <v>6</v>
      </c>
      <c r="U218" s="20">
        <v>7</v>
      </c>
      <c r="W218" s="20" t="s">
        <v>35</v>
      </c>
      <c r="X218" s="20" t="s">
        <v>36</v>
      </c>
      <c r="Y218" s="20" t="s">
        <v>44</v>
      </c>
      <c r="Z218" s="20" t="s">
        <v>33</v>
      </c>
      <c r="AA218" s="20" t="s">
        <v>41</v>
      </c>
    </row>
    <row r="219" spans="10:27" ht="16.5">
      <c r="J219" s="16">
        <v>215</v>
      </c>
      <c r="K219" s="19" t="s">
        <v>33</v>
      </c>
      <c r="L219" s="19" t="s">
        <v>33</v>
      </c>
      <c r="M219" s="19" t="s">
        <v>44</v>
      </c>
      <c r="N219" s="19" t="s">
        <v>42</v>
      </c>
      <c r="O219" s="19" t="s">
        <v>41</v>
      </c>
      <c r="Q219" s="20">
        <v>6</v>
      </c>
      <c r="R219" s="20">
        <v>6</v>
      </c>
      <c r="S219" s="20">
        <v>10</v>
      </c>
      <c r="T219" s="20">
        <v>8</v>
      </c>
      <c r="U219" s="20">
        <v>7</v>
      </c>
      <c r="W219" s="20" t="s">
        <v>33</v>
      </c>
      <c r="X219" s="20" t="s">
        <v>33</v>
      </c>
      <c r="Y219" s="20" t="s">
        <v>44</v>
      </c>
      <c r="Z219" s="20" t="s">
        <v>42</v>
      </c>
      <c r="AA219" s="20" t="s">
        <v>41</v>
      </c>
    </row>
    <row r="220" spans="10:27" ht="16.5">
      <c r="J220" s="16">
        <v>216</v>
      </c>
      <c r="K220" s="19" t="s">
        <v>41</v>
      </c>
      <c r="L220" s="19" t="s">
        <v>41</v>
      </c>
      <c r="M220" s="19" t="s">
        <v>32</v>
      </c>
      <c r="N220" s="19" t="s">
        <v>43</v>
      </c>
      <c r="O220" s="19" t="s">
        <v>36</v>
      </c>
      <c r="Q220" s="20">
        <v>7</v>
      </c>
      <c r="R220" s="20">
        <v>7</v>
      </c>
      <c r="S220" s="20">
        <v>5</v>
      </c>
      <c r="T220" s="20">
        <v>9</v>
      </c>
      <c r="U220" s="20">
        <v>4</v>
      </c>
      <c r="W220" s="20" t="s">
        <v>41</v>
      </c>
      <c r="X220" s="20" t="s">
        <v>41</v>
      </c>
      <c r="Y220" s="20" t="s">
        <v>32</v>
      </c>
      <c r="Z220" s="20" t="s">
        <v>43</v>
      </c>
      <c r="AA220" s="20" t="s">
        <v>36</v>
      </c>
    </row>
    <row r="221" spans="10:27" ht="16.5">
      <c r="J221" s="29">
        <v>217</v>
      </c>
      <c r="K221" s="19" t="s">
        <v>42</v>
      </c>
      <c r="L221" s="19" t="s">
        <v>36</v>
      </c>
      <c r="M221" s="19" t="s">
        <v>44</v>
      </c>
      <c r="N221" s="19" t="s">
        <v>33</v>
      </c>
      <c r="O221" s="19" t="s">
        <v>36</v>
      </c>
      <c r="Q221" s="20">
        <v>8</v>
      </c>
      <c r="R221" s="20">
        <v>4</v>
      </c>
      <c r="S221" s="20">
        <v>10</v>
      </c>
      <c r="T221" s="20">
        <v>6</v>
      </c>
      <c r="U221" s="20">
        <v>4</v>
      </c>
      <c r="W221" s="20" t="s">
        <v>42</v>
      </c>
      <c r="X221" s="20" t="s">
        <v>36</v>
      </c>
      <c r="Y221" s="20" t="s">
        <v>44</v>
      </c>
      <c r="Z221" s="20" t="s">
        <v>33</v>
      </c>
      <c r="AA221" s="20" t="s">
        <v>36</v>
      </c>
    </row>
    <row r="222" spans="10:27" ht="16.5">
      <c r="J222" s="29">
        <v>218</v>
      </c>
      <c r="K222" s="19" t="s">
        <v>42</v>
      </c>
      <c r="L222" s="19" t="s">
        <v>41</v>
      </c>
      <c r="M222" s="19" t="s">
        <v>77</v>
      </c>
      <c r="N222" s="19" t="s">
        <v>42</v>
      </c>
      <c r="O222" s="19" t="s">
        <v>33</v>
      </c>
      <c r="Q222" s="20">
        <v>8</v>
      </c>
      <c r="R222" s="20">
        <v>7</v>
      </c>
      <c r="S222" s="20">
        <v>18</v>
      </c>
      <c r="T222" s="20">
        <v>8</v>
      </c>
      <c r="U222" s="20">
        <v>6</v>
      </c>
      <c r="W222" s="20" t="s">
        <v>42</v>
      </c>
      <c r="X222" s="20" t="s">
        <v>41</v>
      </c>
      <c r="Y222" s="20" t="s">
        <v>77</v>
      </c>
      <c r="Z222" s="20" t="s">
        <v>42</v>
      </c>
      <c r="AA222" s="20" t="s">
        <v>33</v>
      </c>
    </row>
    <row r="223" spans="10:27" ht="16.5">
      <c r="J223" s="29">
        <v>219</v>
      </c>
      <c r="K223" s="19" t="s">
        <v>44</v>
      </c>
      <c r="L223" s="19" t="s">
        <v>36</v>
      </c>
      <c r="M223" s="19" t="s">
        <v>77</v>
      </c>
      <c r="N223" s="19" t="s">
        <v>33</v>
      </c>
      <c r="O223" s="19" t="s">
        <v>32</v>
      </c>
      <c r="Q223" s="20">
        <v>10</v>
      </c>
      <c r="R223" s="20">
        <v>4</v>
      </c>
      <c r="S223" s="20">
        <v>18</v>
      </c>
      <c r="T223" s="20">
        <v>6</v>
      </c>
      <c r="U223" s="20">
        <v>5</v>
      </c>
      <c r="W223" s="20" t="s">
        <v>44</v>
      </c>
      <c r="X223" s="20" t="s">
        <v>36</v>
      </c>
      <c r="Y223" s="20" t="s">
        <v>77</v>
      </c>
      <c r="Z223" s="20" t="s">
        <v>33</v>
      </c>
      <c r="AA223" s="20" t="s">
        <v>32</v>
      </c>
    </row>
    <row r="224" spans="10:27" ht="16.5">
      <c r="J224" s="16">
        <v>220</v>
      </c>
      <c r="K224" s="19" t="s">
        <v>32</v>
      </c>
      <c r="L224" s="19" t="s">
        <v>41</v>
      </c>
      <c r="M224" s="19" t="s">
        <v>43</v>
      </c>
      <c r="N224" s="19" t="s">
        <v>43</v>
      </c>
      <c r="O224" s="19" t="s">
        <v>41</v>
      </c>
      <c r="Q224" s="20">
        <v>5</v>
      </c>
      <c r="R224" s="20">
        <v>7</v>
      </c>
      <c r="S224" s="20">
        <v>9</v>
      </c>
      <c r="T224" s="20">
        <v>9</v>
      </c>
      <c r="U224" s="20">
        <v>7</v>
      </c>
      <c r="W224" s="20" t="s">
        <v>32</v>
      </c>
      <c r="X224" s="20" t="s">
        <v>41</v>
      </c>
      <c r="Y224" s="20" t="s">
        <v>43</v>
      </c>
      <c r="Z224" s="20" t="s">
        <v>43</v>
      </c>
      <c r="AA224" s="20" t="s">
        <v>41</v>
      </c>
    </row>
    <row r="225" spans="10:27" ht="16.5">
      <c r="J225" s="16">
        <v>221</v>
      </c>
      <c r="K225" s="19" t="s">
        <v>41</v>
      </c>
      <c r="L225" s="19" t="s">
        <v>36</v>
      </c>
      <c r="M225" s="19" t="s">
        <v>43</v>
      </c>
      <c r="N225" s="19" t="s">
        <v>35</v>
      </c>
      <c r="O225" s="19" t="s">
        <v>41</v>
      </c>
      <c r="Q225" s="20">
        <v>7</v>
      </c>
      <c r="R225" s="20">
        <v>4</v>
      </c>
      <c r="S225" s="20">
        <v>9</v>
      </c>
      <c r="T225" s="20">
        <v>3</v>
      </c>
      <c r="U225" s="20">
        <v>7</v>
      </c>
      <c r="W225" s="20" t="s">
        <v>41</v>
      </c>
      <c r="X225" s="20" t="s">
        <v>36</v>
      </c>
      <c r="Y225" s="20" t="s">
        <v>43</v>
      </c>
      <c r="Z225" s="20" t="s">
        <v>35</v>
      </c>
      <c r="AA225" s="20" t="s">
        <v>41</v>
      </c>
    </row>
    <row r="226" spans="10:27" ht="16.5">
      <c r="J226" s="29">
        <v>222</v>
      </c>
      <c r="K226" s="19" t="s">
        <v>44</v>
      </c>
      <c r="L226" s="19" t="s">
        <v>36</v>
      </c>
      <c r="M226" s="19" t="s">
        <v>43</v>
      </c>
      <c r="N226" s="19" t="s">
        <v>43</v>
      </c>
      <c r="O226" s="19" t="s">
        <v>41</v>
      </c>
      <c r="Q226" s="20">
        <v>10</v>
      </c>
      <c r="R226" s="20">
        <v>4</v>
      </c>
      <c r="S226" s="20">
        <v>9</v>
      </c>
      <c r="T226" s="20">
        <v>9</v>
      </c>
      <c r="U226" s="20">
        <v>7</v>
      </c>
      <c r="W226" s="20" t="s">
        <v>44</v>
      </c>
      <c r="X226" s="20" t="s">
        <v>36</v>
      </c>
      <c r="Y226" s="20" t="s">
        <v>43</v>
      </c>
      <c r="Z226" s="20" t="s">
        <v>43</v>
      </c>
      <c r="AA226" s="20" t="s">
        <v>41</v>
      </c>
    </row>
    <row r="227" spans="10:27" ht="16.5">
      <c r="J227" s="29">
        <v>223</v>
      </c>
      <c r="K227" s="19" t="s">
        <v>34</v>
      </c>
      <c r="L227" s="19" t="s">
        <v>34</v>
      </c>
      <c r="M227" s="19" t="s">
        <v>34</v>
      </c>
      <c r="N227" s="19" t="s">
        <v>77</v>
      </c>
      <c r="O227" s="19" t="s">
        <v>42</v>
      </c>
      <c r="Q227" s="20">
        <v>2</v>
      </c>
      <c r="R227" s="20">
        <v>2</v>
      </c>
      <c r="S227" s="20">
        <v>2</v>
      </c>
      <c r="T227" s="20">
        <v>18</v>
      </c>
      <c r="U227" s="20">
        <v>8</v>
      </c>
      <c r="W227" s="20" t="s">
        <v>49</v>
      </c>
      <c r="X227" s="20" t="s">
        <v>49</v>
      </c>
      <c r="Y227" s="20" t="s">
        <v>49</v>
      </c>
      <c r="Z227" s="20" t="s">
        <v>77</v>
      </c>
      <c r="AA227" s="20" t="s">
        <v>42</v>
      </c>
    </row>
    <row r="228" spans="10:27" ht="16.5">
      <c r="J228" s="29">
        <v>224</v>
      </c>
      <c r="K228" s="19" t="s">
        <v>44</v>
      </c>
      <c r="L228" s="19" t="s">
        <v>36</v>
      </c>
      <c r="M228" s="19" t="s">
        <v>44</v>
      </c>
      <c r="N228" s="19" t="s">
        <v>33</v>
      </c>
      <c r="O228" s="19" t="s">
        <v>35</v>
      </c>
      <c r="Q228" s="20">
        <v>10</v>
      </c>
      <c r="R228" s="20">
        <v>4</v>
      </c>
      <c r="S228" s="20">
        <v>10</v>
      </c>
      <c r="T228" s="20">
        <v>6</v>
      </c>
      <c r="U228" s="20">
        <v>3</v>
      </c>
      <c r="W228" s="20" t="s">
        <v>44</v>
      </c>
      <c r="X228" s="20" t="s">
        <v>36</v>
      </c>
      <c r="Y228" s="20" t="s">
        <v>44</v>
      </c>
      <c r="Z228" s="20" t="s">
        <v>33</v>
      </c>
      <c r="AA228" s="20" t="s">
        <v>35</v>
      </c>
    </row>
    <row r="229" spans="10:27" ht="16.5">
      <c r="J229" s="16">
        <v>225</v>
      </c>
      <c r="K229" s="19" t="s">
        <v>42</v>
      </c>
      <c r="L229" s="19" t="s">
        <v>36</v>
      </c>
      <c r="M229" s="19" t="s">
        <v>43</v>
      </c>
      <c r="N229" s="19" t="s">
        <v>32</v>
      </c>
      <c r="O229" s="19" t="s">
        <v>35</v>
      </c>
      <c r="Q229" s="20">
        <v>8</v>
      </c>
      <c r="R229" s="20">
        <v>4</v>
      </c>
      <c r="S229" s="20">
        <v>9</v>
      </c>
      <c r="T229" s="20">
        <v>5</v>
      </c>
      <c r="U229" s="20">
        <v>3</v>
      </c>
      <c r="W229" s="20" t="s">
        <v>42</v>
      </c>
      <c r="X229" s="20" t="s">
        <v>36</v>
      </c>
      <c r="Y229" s="20" t="s">
        <v>43</v>
      </c>
      <c r="Z229" s="20" t="s">
        <v>32</v>
      </c>
      <c r="AA229" s="20" t="s">
        <v>35</v>
      </c>
    </row>
    <row r="230" spans="10:27" ht="16.5">
      <c r="J230" s="16">
        <v>226</v>
      </c>
      <c r="K230" s="19" t="s">
        <v>44</v>
      </c>
      <c r="L230" s="19" t="s">
        <v>41</v>
      </c>
      <c r="M230" s="19" t="s">
        <v>43</v>
      </c>
      <c r="N230" s="19" t="s">
        <v>77</v>
      </c>
      <c r="O230" s="19" t="s">
        <v>44</v>
      </c>
      <c r="Q230" s="20">
        <v>10</v>
      </c>
      <c r="R230" s="20">
        <v>7</v>
      </c>
      <c r="S230" s="20">
        <v>9</v>
      </c>
      <c r="T230" s="20">
        <v>18</v>
      </c>
      <c r="U230" s="20">
        <v>10</v>
      </c>
      <c r="W230" s="20" t="s">
        <v>44</v>
      </c>
      <c r="X230" s="20" t="s">
        <v>41</v>
      </c>
      <c r="Y230" s="20" t="s">
        <v>43</v>
      </c>
      <c r="Z230" s="20" t="s">
        <v>77</v>
      </c>
      <c r="AA230" s="20" t="s">
        <v>44</v>
      </c>
    </row>
    <row r="231" spans="10:27" ht="16.5">
      <c r="J231" s="29">
        <v>227</v>
      </c>
      <c r="K231" s="19" t="s">
        <v>44</v>
      </c>
      <c r="L231" s="19" t="s">
        <v>65</v>
      </c>
      <c r="M231" s="19" t="s">
        <v>44</v>
      </c>
      <c r="N231" s="19" t="s">
        <v>33</v>
      </c>
      <c r="O231" s="19" t="s">
        <v>43</v>
      </c>
      <c r="Q231" s="20">
        <v>10</v>
      </c>
      <c r="R231" s="20">
        <v>12</v>
      </c>
      <c r="S231" s="20">
        <v>10</v>
      </c>
      <c r="T231" s="20">
        <v>6</v>
      </c>
      <c r="U231" s="20">
        <v>9</v>
      </c>
      <c r="W231" s="20" t="s">
        <v>44</v>
      </c>
      <c r="X231" s="20" t="s">
        <v>65</v>
      </c>
      <c r="Y231" s="20" t="s">
        <v>44</v>
      </c>
      <c r="Z231" s="20" t="s">
        <v>33</v>
      </c>
      <c r="AA231" s="20" t="s">
        <v>43</v>
      </c>
    </row>
    <row r="232" spans="10:27" ht="16.5">
      <c r="J232" s="29">
        <v>228</v>
      </c>
      <c r="K232" s="19" t="s">
        <v>35</v>
      </c>
      <c r="L232" s="19" t="s">
        <v>36</v>
      </c>
      <c r="M232" s="19" t="s">
        <v>32</v>
      </c>
      <c r="N232" s="19" t="s">
        <v>43</v>
      </c>
      <c r="O232" s="19" t="s">
        <v>43</v>
      </c>
      <c r="Q232" s="20">
        <v>3</v>
      </c>
      <c r="R232" s="20">
        <v>4</v>
      </c>
      <c r="S232" s="20">
        <v>5</v>
      </c>
      <c r="T232" s="20">
        <v>9</v>
      </c>
      <c r="U232" s="20">
        <v>9</v>
      </c>
      <c r="W232" s="20" t="s">
        <v>35</v>
      </c>
      <c r="X232" s="20" t="s">
        <v>36</v>
      </c>
      <c r="Y232" s="20" t="s">
        <v>32</v>
      </c>
      <c r="Z232" s="20" t="s">
        <v>43</v>
      </c>
      <c r="AA232" s="20" t="s">
        <v>43</v>
      </c>
    </row>
    <row r="233" spans="10:27" ht="16.5">
      <c r="J233" s="29">
        <v>229</v>
      </c>
      <c r="K233" s="19" t="s">
        <v>44</v>
      </c>
      <c r="L233" s="19" t="s">
        <v>71</v>
      </c>
      <c r="M233" s="19" t="s">
        <v>43</v>
      </c>
      <c r="N233" s="19" t="s">
        <v>43</v>
      </c>
      <c r="O233" s="19" t="s">
        <v>36</v>
      </c>
      <c r="Q233" s="20">
        <v>10</v>
      </c>
      <c r="R233" s="20">
        <v>15</v>
      </c>
      <c r="S233" s="20">
        <v>9</v>
      </c>
      <c r="T233" s="20">
        <v>9</v>
      </c>
      <c r="U233" s="20">
        <v>4</v>
      </c>
      <c r="W233" s="20" t="s">
        <v>44</v>
      </c>
      <c r="X233" s="20" t="s">
        <v>71</v>
      </c>
      <c r="Y233" s="20" t="s">
        <v>43</v>
      </c>
      <c r="Z233" s="20" t="s">
        <v>43</v>
      </c>
      <c r="AA233" s="20" t="s">
        <v>36</v>
      </c>
    </row>
    <row r="234" spans="10:27" ht="16.5">
      <c r="J234" s="16">
        <v>230</v>
      </c>
      <c r="K234" s="19" t="s">
        <v>42</v>
      </c>
      <c r="L234" s="19" t="s">
        <v>33</v>
      </c>
      <c r="M234" s="19" t="s">
        <v>44</v>
      </c>
      <c r="N234" s="19" t="s">
        <v>42</v>
      </c>
      <c r="O234" s="19" t="s">
        <v>42</v>
      </c>
      <c r="Q234" s="20">
        <v>8</v>
      </c>
      <c r="R234" s="20">
        <v>6</v>
      </c>
      <c r="S234" s="20">
        <v>10</v>
      </c>
      <c r="T234" s="20">
        <v>8</v>
      </c>
      <c r="U234" s="20">
        <v>8</v>
      </c>
      <c r="W234" s="20" t="s">
        <v>42</v>
      </c>
      <c r="X234" s="20" t="s">
        <v>33</v>
      </c>
      <c r="Y234" s="20" t="s">
        <v>44</v>
      </c>
      <c r="Z234" s="20" t="s">
        <v>42</v>
      </c>
      <c r="AA234" s="20" t="s">
        <v>42</v>
      </c>
    </row>
    <row r="235" spans="10:27" ht="16.5">
      <c r="J235" s="16">
        <v>231</v>
      </c>
      <c r="K235" s="19" t="s">
        <v>42</v>
      </c>
      <c r="L235" s="19" t="s">
        <v>36</v>
      </c>
      <c r="M235" s="19" t="s">
        <v>43</v>
      </c>
      <c r="N235" s="19" t="s">
        <v>43</v>
      </c>
      <c r="O235" s="19" t="s">
        <v>32</v>
      </c>
      <c r="Q235" s="20">
        <v>8</v>
      </c>
      <c r="R235" s="20">
        <v>4</v>
      </c>
      <c r="S235" s="20">
        <v>9</v>
      </c>
      <c r="T235" s="20">
        <v>9</v>
      </c>
      <c r="U235" s="20">
        <v>5</v>
      </c>
      <c r="W235" s="20" t="s">
        <v>42</v>
      </c>
      <c r="X235" s="20" t="s">
        <v>36</v>
      </c>
      <c r="Y235" s="20" t="s">
        <v>43</v>
      </c>
      <c r="Z235" s="20" t="s">
        <v>43</v>
      </c>
      <c r="AA235" s="20" t="s">
        <v>32</v>
      </c>
    </row>
    <row r="236" spans="10:27" ht="16.5">
      <c r="J236" s="29">
        <v>232</v>
      </c>
      <c r="K236" s="19" t="s">
        <v>42</v>
      </c>
      <c r="L236" s="19" t="s">
        <v>36</v>
      </c>
      <c r="M236" s="19" t="s">
        <v>44</v>
      </c>
      <c r="N236" s="19" t="s">
        <v>32</v>
      </c>
      <c r="O236" s="19" t="s">
        <v>36</v>
      </c>
      <c r="Q236" s="20">
        <v>8</v>
      </c>
      <c r="R236" s="20">
        <v>4</v>
      </c>
      <c r="S236" s="20">
        <v>10</v>
      </c>
      <c r="T236" s="20">
        <v>5</v>
      </c>
      <c r="U236" s="20">
        <v>4</v>
      </c>
      <c r="W236" s="20" t="s">
        <v>42</v>
      </c>
      <c r="X236" s="20" t="s">
        <v>36</v>
      </c>
      <c r="Y236" s="20" t="s">
        <v>44</v>
      </c>
      <c r="Z236" s="20" t="s">
        <v>32</v>
      </c>
      <c r="AA236" s="20" t="s">
        <v>36</v>
      </c>
    </row>
    <row r="237" spans="10:27" ht="16.5">
      <c r="J237" s="29">
        <v>233</v>
      </c>
      <c r="K237" s="19" t="s">
        <v>35</v>
      </c>
      <c r="L237" s="19" t="s">
        <v>33</v>
      </c>
      <c r="M237" s="19" t="s">
        <v>63</v>
      </c>
      <c r="N237" s="19" t="s">
        <v>41</v>
      </c>
      <c r="O237" s="19" t="s">
        <v>42</v>
      </c>
      <c r="Q237" s="20">
        <v>3</v>
      </c>
      <c r="R237" s="20">
        <v>6</v>
      </c>
      <c r="S237" s="20">
        <v>11</v>
      </c>
      <c r="T237" s="20">
        <v>7</v>
      </c>
      <c r="U237" s="20">
        <v>8</v>
      </c>
      <c r="W237" s="20" t="s">
        <v>35</v>
      </c>
      <c r="X237" s="20" t="s">
        <v>33</v>
      </c>
      <c r="Y237" s="20" t="s">
        <v>63</v>
      </c>
      <c r="Z237" s="20" t="s">
        <v>41</v>
      </c>
      <c r="AA237" s="20" t="s">
        <v>42</v>
      </c>
    </row>
    <row r="238" spans="10:27" ht="16.5">
      <c r="J238" s="29">
        <v>234</v>
      </c>
      <c r="K238" s="19" t="s">
        <v>42</v>
      </c>
      <c r="L238" s="19" t="s">
        <v>41</v>
      </c>
      <c r="M238" s="19" t="s">
        <v>44</v>
      </c>
      <c r="N238" s="19" t="s">
        <v>33</v>
      </c>
      <c r="O238" s="19" t="s">
        <v>32</v>
      </c>
      <c r="Q238" s="20">
        <v>8</v>
      </c>
      <c r="R238" s="20">
        <v>7</v>
      </c>
      <c r="S238" s="20">
        <v>10</v>
      </c>
      <c r="T238" s="20">
        <v>6</v>
      </c>
      <c r="U238" s="20">
        <v>5</v>
      </c>
      <c r="W238" s="20" t="s">
        <v>42</v>
      </c>
      <c r="X238" s="20" t="s">
        <v>41</v>
      </c>
      <c r="Y238" s="20" t="s">
        <v>44</v>
      </c>
      <c r="Z238" s="20" t="s">
        <v>33</v>
      </c>
      <c r="AA238" s="20" t="s">
        <v>32</v>
      </c>
    </row>
    <row r="239" spans="10:27" ht="16.5">
      <c r="J239" s="16">
        <v>235</v>
      </c>
      <c r="K239" s="19" t="s">
        <v>44</v>
      </c>
      <c r="L239" s="19" t="s">
        <v>36</v>
      </c>
      <c r="M239" s="19" t="s">
        <v>32</v>
      </c>
      <c r="N239" s="19" t="s">
        <v>42</v>
      </c>
      <c r="O239" s="19" t="s">
        <v>42</v>
      </c>
      <c r="Q239" s="20">
        <v>10</v>
      </c>
      <c r="R239" s="20">
        <v>4</v>
      </c>
      <c r="S239" s="20">
        <v>5</v>
      </c>
      <c r="T239" s="20">
        <v>8</v>
      </c>
      <c r="U239" s="20">
        <v>8</v>
      </c>
      <c r="W239" s="20" t="s">
        <v>44</v>
      </c>
      <c r="X239" s="20" t="s">
        <v>36</v>
      </c>
      <c r="Y239" s="20" t="s">
        <v>32</v>
      </c>
      <c r="Z239" s="20" t="s">
        <v>42</v>
      </c>
      <c r="AA239" s="20" t="s">
        <v>42</v>
      </c>
    </row>
    <row r="240" spans="10:27" ht="16.5">
      <c r="J240" s="16">
        <v>236</v>
      </c>
      <c r="K240" s="19" t="s">
        <v>44</v>
      </c>
      <c r="L240" s="19" t="s">
        <v>36</v>
      </c>
      <c r="M240" s="19" t="s">
        <v>32</v>
      </c>
      <c r="N240" s="19" t="s">
        <v>32</v>
      </c>
      <c r="O240" s="19" t="s">
        <v>33</v>
      </c>
      <c r="Q240" s="20">
        <v>10</v>
      </c>
      <c r="R240" s="20">
        <v>4</v>
      </c>
      <c r="S240" s="20">
        <v>5</v>
      </c>
      <c r="T240" s="20">
        <v>5</v>
      </c>
      <c r="U240" s="20">
        <v>6</v>
      </c>
      <c r="W240" s="20" t="s">
        <v>44</v>
      </c>
      <c r="X240" s="20" t="s">
        <v>36</v>
      </c>
      <c r="Y240" s="20" t="s">
        <v>32</v>
      </c>
      <c r="Z240" s="20" t="s">
        <v>32</v>
      </c>
      <c r="AA240" s="20" t="s">
        <v>33</v>
      </c>
    </row>
    <row r="241" spans="10:27" ht="16.5">
      <c r="J241" s="29">
        <v>237</v>
      </c>
      <c r="K241" s="19" t="s">
        <v>44</v>
      </c>
      <c r="L241" s="19" t="s">
        <v>41</v>
      </c>
      <c r="M241" s="19" t="s">
        <v>35</v>
      </c>
      <c r="N241" s="19" t="s">
        <v>67</v>
      </c>
      <c r="O241" s="19" t="s">
        <v>42</v>
      </c>
      <c r="Q241" s="20">
        <v>10</v>
      </c>
      <c r="R241" s="20">
        <v>7</v>
      </c>
      <c r="S241" s="20">
        <v>3</v>
      </c>
      <c r="T241" s="20">
        <v>13</v>
      </c>
      <c r="U241" s="20">
        <v>8</v>
      </c>
      <c r="W241" s="20" t="s">
        <v>44</v>
      </c>
      <c r="X241" s="20" t="s">
        <v>41</v>
      </c>
      <c r="Y241" s="20" t="s">
        <v>35</v>
      </c>
      <c r="Z241" s="20" t="s">
        <v>67</v>
      </c>
      <c r="AA241" s="20" t="s">
        <v>42</v>
      </c>
    </row>
    <row r="242" spans="10:27" ht="16.5">
      <c r="J242" s="29">
        <v>238</v>
      </c>
      <c r="K242" s="19" t="s">
        <v>42</v>
      </c>
      <c r="L242" s="19" t="s">
        <v>33</v>
      </c>
      <c r="M242" s="19" t="s">
        <v>43</v>
      </c>
      <c r="N242" s="19" t="s">
        <v>33</v>
      </c>
      <c r="O242" s="19" t="s">
        <v>44</v>
      </c>
      <c r="Q242" s="20">
        <v>8</v>
      </c>
      <c r="R242" s="20">
        <v>6</v>
      </c>
      <c r="S242" s="20">
        <v>9</v>
      </c>
      <c r="T242" s="20">
        <v>6</v>
      </c>
      <c r="U242" s="20">
        <v>10</v>
      </c>
      <c r="W242" s="20" t="s">
        <v>42</v>
      </c>
      <c r="X242" s="20" t="s">
        <v>33</v>
      </c>
      <c r="Y242" s="20" t="s">
        <v>43</v>
      </c>
      <c r="Z242" s="20" t="s">
        <v>33</v>
      </c>
      <c r="AA242" s="20" t="s">
        <v>44</v>
      </c>
    </row>
    <row r="243" spans="10:27" ht="16.5">
      <c r="J243" s="29">
        <v>239</v>
      </c>
      <c r="K243" s="19" t="s">
        <v>42</v>
      </c>
      <c r="L243" s="19" t="s">
        <v>36</v>
      </c>
      <c r="M243" s="19" t="s">
        <v>43</v>
      </c>
      <c r="N243" s="19" t="s">
        <v>33</v>
      </c>
      <c r="O243" s="19" t="s">
        <v>32</v>
      </c>
      <c r="Q243" s="20">
        <v>8</v>
      </c>
      <c r="R243" s="20">
        <v>4</v>
      </c>
      <c r="S243" s="20">
        <v>9</v>
      </c>
      <c r="T243" s="20">
        <v>6</v>
      </c>
      <c r="U243" s="20">
        <v>5</v>
      </c>
      <c r="W243" s="20" t="s">
        <v>42</v>
      </c>
      <c r="X243" s="20" t="s">
        <v>36</v>
      </c>
      <c r="Y243" s="20" t="s">
        <v>43</v>
      </c>
      <c r="Z243" s="20" t="s">
        <v>33</v>
      </c>
      <c r="AA243" s="20" t="s">
        <v>32</v>
      </c>
    </row>
    <row r="244" spans="10:27" ht="16.5">
      <c r="J244" s="16">
        <v>240</v>
      </c>
      <c r="K244" s="19" t="s">
        <v>42</v>
      </c>
      <c r="L244" s="19" t="s">
        <v>36</v>
      </c>
      <c r="M244" s="19" t="s">
        <v>44</v>
      </c>
      <c r="N244" s="19" t="s">
        <v>35</v>
      </c>
      <c r="O244" s="19" t="s">
        <v>42</v>
      </c>
      <c r="Q244" s="20">
        <v>8</v>
      </c>
      <c r="R244" s="20">
        <v>4</v>
      </c>
      <c r="S244" s="20">
        <v>10</v>
      </c>
      <c r="T244" s="20">
        <v>3</v>
      </c>
      <c r="U244" s="20">
        <v>8</v>
      </c>
      <c r="W244" s="20" t="s">
        <v>42</v>
      </c>
      <c r="X244" s="20" t="s">
        <v>36</v>
      </c>
      <c r="Y244" s="20" t="s">
        <v>44</v>
      </c>
      <c r="Z244" s="20" t="s">
        <v>35</v>
      </c>
      <c r="AA244" s="20" t="s">
        <v>42</v>
      </c>
    </row>
    <row r="245" spans="10:27" ht="16.5">
      <c r="J245" s="16">
        <v>241</v>
      </c>
      <c r="K245" s="19" t="s">
        <v>44</v>
      </c>
      <c r="L245" s="19" t="s">
        <v>41</v>
      </c>
      <c r="M245" s="19" t="s">
        <v>77</v>
      </c>
      <c r="N245" s="19" t="s">
        <v>71</v>
      </c>
      <c r="O245" s="19" t="s">
        <v>43</v>
      </c>
      <c r="Q245" s="20">
        <v>10</v>
      </c>
      <c r="R245" s="20">
        <v>7</v>
      </c>
      <c r="S245" s="20">
        <v>18</v>
      </c>
      <c r="T245" s="20">
        <v>15</v>
      </c>
      <c r="U245" s="20">
        <v>9</v>
      </c>
      <c r="W245" s="20" t="s">
        <v>44</v>
      </c>
      <c r="X245" s="20" t="s">
        <v>41</v>
      </c>
      <c r="Y245" s="20" t="s">
        <v>77</v>
      </c>
      <c r="Z245" s="20" t="s">
        <v>71</v>
      </c>
      <c r="AA245" s="20" t="s">
        <v>43</v>
      </c>
    </row>
    <row r="246" spans="10:27" ht="16.5">
      <c r="J246" s="29">
        <v>242</v>
      </c>
      <c r="K246" s="19" t="s">
        <v>32</v>
      </c>
      <c r="L246" s="19" t="s">
        <v>42</v>
      </c>
      <c r="M246" s="19" t="s">
        <v>44</v>
      </c>
      <c r="N246" s="19" t="s">
        <v>43</v>
      </c>
      <c r="O246" s="19" t="s">
        <v>42</v>
      </c>
      <c r="Q246" s="20">
        <v>5</v>
      </c>
      <c r="R246" s="20">
        <v>8</v>
      </c>
      <c r="S246" s="20">
        <v>10</v>
      </c>
      <c r="T246" s="20">
        <v>9</v>
      </c>
      <c r="U246" s="20">
        <v>8</v>
      </c>
      <c r="W246" s="20" t="s">
        <v>32</v>
      </c>
      <c r="X246" s="20" t="s">
        <v>42</v>
      </c>
      <c r="Y246" s="20" t="s">
        <v>44</v>
      </c>
      <c r="Z246" s="20" t="s">
        <v>43</v>
      </c>
      <c r="AA246" s="20" t="s">
        <v>42</v>
      </c>
    </row>
    <row r="247" spans="10:27" ht="16.5">
      <c r="J247" s="29">
        <v>243</v>
      </c>
      <c r="K247" s="19" t="s">
        <v>34</v>
      </c>
      <c r="L247" s="19" t="s">
        <v>34</v>
      </c>
      <c r="M247" s="19" t="s">
        <v>34</v>
      </c>
      <c r="N247" s="19" t="s">
        <v>42</v>
      </c>
      <c r="O247" s="19" t="s">
        <v>32</v>
      </c>
      <c r="Q247" s="20">
        <v>2</v>
      </c>
      <c r="R247" s="20">
        <v>2</v>
      </c>
      <c r="S247" s="20">
        <v>2</v>
      </c>
      <c r="T247" s="20">
        <v>8</v>
      </c>
      <c r="U247" s="20">
        <v>5</v>
      </c>
      <c r="W247" s="20" t="s">
        <v>49</v>
      </c>
      <c r="X247" s="20" t="s">
        <v>49</v>
      </c>
      <c r="Y247" s="20" t="s">
        <v>49</v>
      </c>
      <c r="Z247" s="20" t="s">
        <v>42</v>
      </c>
      <c r="AA247" s="20" t="s">
        <v>32</v>
      </c>
    </row>
    <row r="248" spans="10:27" ht="16.5">
      <c r="J248" s="29">
        <v>244</v>
      </c>
      <c r="K248" s="19" t="s">
        <v>44</v>
      </c>
      <c r="L248" s="19" t="s">
        <v>33</v>
      </c>
      <c r="M248" s="19" t="s">
        <v>32</v>
      </c>
      <c r="N248" s="19" t="s">
        <v>43</v>
      </c>
      <c r="O248" s="19" t="s">
        <v>41</v>
      </c>
      <c r="Q248" s="20">
        <v>10</v>
      </c>
      <c r="R248" s="20">
        <v>6</v>
      </c>
      <c r="S248" s="20">
        <v>5</v>
      </c>
      <c r="T248" s="20">
        <v>9</v>
      </c>
      <c r="U248" s="20">
        <v>7</v>
      </c>
      <c r="W248" s="20" t="s">
        <v>44</v>
      </c>
      <c r="X248" s="20" t="s">
        <v>33</v>
      </c>
      <c r="Y248" s="20" t="s">
        <v>32</v>
      </c>
      <c r="Z248" s="20" t="s">
        <v>43</v>
      </c>
      <c r="AA248" s="20" t="s">
        <v>41</v>
      </c>
    </row>
    <row r="249" spans="10:27" ht="16.5">
      <c r="J249" s="16">
        <v>245</v>
      </c>
      <c r="K249" s="19" t="s">
        <v>42</v>
      </c>
      <c r="L249" s="19" t="s">
        <v>36</v>
      </c>
      <c r="M249" s="19" t="s">
        <v>43</v>
      </c>
      <c r="N249" s="19" t="s">
        <v>43</v>
      </c>
      <c r="O249" s="19" t="s">
        <v>42</v>
      </c>
      <c r="Q249" s="20">
        <v>8</v>
      </c>
      <c r="R249" s="20">
        <v>4</v>
      </c>
      <c r="S249" s="20">
        <v>9</v>
      </c>
      <c r="T249" s="20">
        <v>9</v>
      </c>
      <c r="U249" s="20">
        <v>8</v>
      </c>
      <c r="W249" s="20" t="s">
        <v>42</v>
      </c>
      <c r="X249" s="20" t="s">
        <v>36</v>
      </c>
      <c r="Y249" s="20" t="s">
        <v>43</v>
      </c>
      <c r="Z249" s="20" t="s">
        <v>43</v>
      </c>
      <c r="AA249" s="20" t="s">
        <v>42</v>
      </c>
    </row>
    <row r="250" spans="10:27" ht="16.5">
      <c r="J250" s="16">
        <v>246</v>
      </c>
      <c r="K250" s="19" t="s">
        <v>42</v>
      </c>
      <c r="L250" s="19" t="s">
        <v>35</v>
      </c>
      <c r="M250" s="19" t="s">
        <v>43</v>
      </c>
      <c r="N250" s="19" t="s">
        <v>73</v>
      </c>
      <c r="O250" s="19" t="s">
        <v>44</v>
      </c>
      <c r="Q250" s="20">
        <v>8</v>
      </c>
      <c r="R250" s="20">
        <v>3</v>
      </c>
      <c r="S250" s="20">
        <v>9</v>
      </c>
      <c r="T250" s="20">
        <v>16</v>
      </c>
      <c r="U250" s="20">
        <v>10</v>
      </c>
      <c r="W250" s="20" t="s">
        <v>42</v>
      </c>
      <c r="X250" s="20" t="s">
        <v>35</v>
      </c>
      <c r="Y250" s="20" t="s">
        <v>43</v>
      </c>
      <c r="Z250" s="20" t="s">
        <v>73</v>
      </c>
      <c r="AA250" s="20" t="s">
        <v>44</v>
      </c>
    </row>
    <row r="251" spans="10:27" ht="16.5">
      <c r="J251" s="29">
        <v>247</v>
      </c>
      <c r="K251" s="19" t="s">
        <v>44</v>
      </c>
      <c r="L251" s="19" t="s">
        <v>35</v>
      </c>
      <c r="M251" s="19" t="s">
        <v>44</v>
      </c>
      <c r="N251" s="19" t="s">
        <v>36</v>
      </c>
      <c r="O251" s="19" t="s">
        <v>35</v>
      </c>
      <c r="Q251" s="20">
        <v>10</v>
      </c>
      <c r="R251" s="20">
        <v>3</v>
      </c>
      <c r="S251" s="20">
        <v>10</v>
      </c>
      <c r="T251" s="20">
        <v>4</v>
      </c>
      <c r="U251" s="20">
        <v>3</v>
      </c>
      <c r="W251" s="20" t="s">
        <v>44</v>
      </c>
      <c r="X251" s="20" t="s">
        <v>35</v>
      </c>
      <c r="Y251" s="20" t="s">
        <v>44</v>
      </c>
      <c r="Z251" s="20" t="s">
        <v>36</v>
      </c>
      <c r="AA251" s="20" t="s">
        <v>35</v>
      </c>
    </row>
    <row r="252" spans="10:27" ht="16.5">
      <c r="J252" s="29">
        <v>248</v>
      </c>
      <c r="K252" s="19" t="s">
        <v>44</v>
      </c>
      <c r="L252" s="19" t="s">
        <v>41</v>
      </c>
      <c r="M252" s="19" t="s">
        <v>32</v>
      </c>
      <c r="N252" s="19" t="s">
        <v>41</v>
      </c>
      <c r="O252" s="19" t="s">
        <v>43</v>
      </c>
      <c r="Q252" s="20">
        <v>10</v>
      </c>
      <c r="R252" s="20">
        <v>7</v>
      </c>
      <c r="S252" s="20">
        <v>5</v>
      </c>
      <c r="T252" s="20">
        <v>7</v>
      </c>
      <c r="U252" s="20">
        <v>9</v>
      </c>
      <c r="W252" s="20" t="s">
        <v>44</v>
      </c>
      <c r="X252" s="20" t="s">
        <v>41</v>
      </c>
      <c r="Y252" s="20" t="s">
        <v>32</v>
      </c>
      <c r="Z252" s="20" t="s">
        <v>41</v>
      </c>
      <c r="AA252" s="20" t="s">
        <v>43</v>
      </c>
    </row>
    <row r="253" spans="10:27" ht="16.5">
      <c r="J253" s="29">
        <v>249</v>
      </c>
      <c r="K253" s="19" t="s">
        <v>42</v>
      </c>
      <c r="L253" s="19" t="s">
        <v>33</v>
      </c>
      <c r="M253" s="19" t="s">
        <v>63</v>
      </c>
      <c r="N253" s="19" t="s">
        <v>44</v>
      </c>
      <c r="O253" s="19" t="s">
        <v>43</v>
      </c>
      <c r="Q253" s="20">
        <v>8</v>
      </c>
      <c r="R253" s="20">
        <v>6</v>
      </c>
      <c r="S253" s="20">
        <v>11</v>
      </c>
      <c r="T253" s="20">
        <v>10</v>
      </c>
      <c r="U253" s="20">
        <v>9</v>
      </c>
      <c r="W253" s="20" t="s">
        <v>42</v>
      </c>
      <c r="X253" s="20" t="s">
        <v>33</v>
      </c>
      <c r="Y253" s="20" t="s">
        <v>63</v>
      </c>
      <c r="Z253" s="20" t="s">
        <v>44</v>
      </c>
      <c r="AA253" s="20" t="s">
        <v>43</v>
      </c>
    </row>
    <row r="254" spans="10:27" ht="16.5">
      <c r="J254" s="16">
        <v>250</v>
      </c>
      <c r="K254" s="19" t="s">
        <v>44</v>
      </c>
      <c r="L254" s="19" t="s">
        <v>43</v>
      </c>
      <c r="M254" s="19" t="s">
        <v>44</v>
      </c>
      <c r="N254" s="19" t="s">
        <v>42</v>
      </c>
      <c r="O254" s="19" t="s">
        <v>43</v>
      </c>
      <c r="Q254" s="20">
        <v>10</v>
      </c>
      <c r="R254" s="20">
        <v>9</v>
      </c>
      <c r="S254" s="20">
        <v>10</v>
      </c>
      <c r="T254" s="20">
        <v>8</v>
      </c>
      <c r="U254" s="20">
        <v>9</v>
      </c>
      <c r="W254" s="20" t="s">
        <v>44</v>
      </c>
      <c r="X254" s="20" t="s">
        <v>43</v>
      </c>
      <c r="Y254" s="20" t="s">
        <v>44</v>
      </c>
      <c r="Z254" s="20" t="s">
        <v>42</v>
      </c>
      <c r="AA254" s="20" t="s">
        <v>43</v>
      </c>
    </row>
    <row r="255" spans="10:27" ht="16.5">
      <c r="J255" s="16">
        <v>251</v>
      </c>
      <c r="K255" s="19" t="s">
        <v>44</v>
      </c>
      <c r="L255" s="19" t="s">
        <v>35</v>
      </c>
      <c r="M255" s="19" t="s">
        <v>43</v>
      </c>
      <c r="N255" s="19" t="s">
        <v>43</v>
      </c>
      <c r="O255" s="19" t="s">
        <v>44</v>
      </c>
      <c r="Q255" s="20">
        <v>10</v>
      </c>
      <c r="R255" s="20">
        <v>3</v>
      </c>
      <c r="S255" s="20">
        <v>9</v>
      </c>
      <c r="T255" s="20">
        <v>9</v>
      </c>
      <c r="U255" s="20">
        <v>10</v>
      </c>
      <c r="W255" s="20" t="s">
        <v>44</v>
      </c>
      <c r="X255" s="20" t="s">
        <v>35</v>
      </c>
      <c r="Y255" s="20" t="s">
        <v>43</v>
      </c>
      <c r="Z255" s="20" t="s">
        <v>43</v>
      </c>
      <c r="AA255" s="20" t="s">
        <v>44</v>
      </c>
    </row>
    <row r="256" spans="10:27" ht="16.5">
      <c r="J256" s="29">
        <v>252</v>
      </c>
      <c r="K256" s="19" t="s">
        <v>44</v>
      </c>
      <c r="L256" s="19" t="s">
        <v>41</v>
      </c>
      <c r="M256" s="19" t="s">
        <v>32</v>
      </c>
      <c r="N256" s="19" t="s">
        <v>44</v>
      </c>
      <c r="O256" s="19" t="s">
        <v>32</v>
      </c>
      <c r="Q256" s="20">
        <v>10</v>
      </c>
      <c r="R256" s="20">
        <v>7</v>
      </c>
      <c r="S256" s="20">
        <v>5</v>
      </c>
      <c r="T256" s="20">
        <v>10</v>
      </c>
      <c r="U256" s="20">
        <v>5</v>
      </c>
      <c r="W256" s="20" t="s">
        <v>44</v>
      </c>
      <c r="X256" s="20" t="s">
        <v>41</v>
      </c>
      <c r="Y256" s="20" t="s">
        <v>32</v>
      </c>
      <c r="Z256" s="20" t="s">
        <v>44</v>
      </c>
      <c r="AA256" s="20" t="s">
        <v>32</v>
      </c>
    </row>
    <row r="257" spans="10:27" ht="16.5">
      <c r="J257" s="29">
        <v>253</v>
      </c>
      <c r="K257" s="19" t="s">
        <v>41</v>
      </c>
      <c r="L257" s="19" t="s">
        <v>36</v>
      </c>
      <c r="M257" s="19" t="s">
        <v>43</v>
      </c>
      <c r="N257" s="19" t="s">
        <v>33</v>
      </c>
      <c r="O257" s="19" t="s">
        <v>35</v>
      </c>
      <c r="Q257" s="20">
        <v>7</v>
      </c>
      <c r="R257" s="20">
        <v>4</v>
      </c>
      <c r="S257" s="20">
        <v>9</v>
      </c>
      <c r="T257" s="20">
        <v>6</v>
      </c>
      <c r="U257" s="20">
        <v>3</v>
      </c>
      <c r="W257" s="20" t="s">
        <v>41</v>
      </c>
      <c r="X257" s="20" t="s">
        <v>36</v>
      </c>
      <c r="Y257" s="20" t="s">
        <v>43</v>
      </c>
      <c r="Z257" s="20" t="s">
        <v>33</v>
      </c>
      <c r="AA257" s="20" t="s">
        <v>35</v>
      </c>
    </row>
    <row r="258" spans="10:27" ht="16.5">
      <c r="J258" s="29">
        <v>254</v>
      </c>
      <c r="K258" s="19" t="s">
        <v>41</v>
      </c>
      <c r="L258" s="19" t="s">
        <v>36</v>
      </c>
      <c r="M258" s="19" t="s">
        <v>32</v>
      </c>
      <c r="N258" s="19" t="s">
        <v>33</v>
      </c>
      <c r="O258" s="19" t="s">
        <v>44</v>
      </c>
      <c r="Q258" s="20">
        <v>7</v>
      </c>
      <c r="R258" s="20">
        <v>4</v>
      </c>
      <c r="S258" s="20">
        <v>5</v>
      </c>
      <c r="T258" s="20">
        <v>6</v>
      </c>
      <c r="U258" s="20">
        <v>10</v>
      </c>
      <c r="W258" s="20" t="s">
        <v>41</v>
      </c>
      <c r="X258" s="20" t="s">
        <v>36</v>
      </c>
      <c r="Y258" s="20" t="s">
        <v>32</v>
      </c>
      <c r="Z258" s="20" t="s">
        <v>33</v>
      </c>
      <c r="AA258" s="20" t="s">
        <v>44</v>
      </c>
    </row>
    <row r="259" spans="10:27" ht="16.5">
      <c r="J259" s="16">
        <v>255</v>
      </c>
      <c r="K259" s="19" t="s">
        <v>42</v>
      </c>
      <c r="L259" s="19" t="s">
        <v>43</v>
      </c>
      <c r="M259" s="19" t="s">
        <v>44</v>
      </c>
      <c r="N259" s="19" t="s">
        <v>32</v>
      </c>
      <c r="O259" s="19" t="s">
        <v>35</v>
      </c>
      <c r="Q259" s="20">
        <v>8</v>
      </c>
      <c r="R259" s="20">
        <v>9</v>
      </c>
      <c r="S259" s="20">
        <v>10</v>
      </c>
      <c r="T259" s="20">
        <v>5</v>
      </c>
      <c r="U259" s="20">
        <v>3</v>
      </c>
      <c r="W259" s="20" t="s">
        <v>42</v>
      </c>
      <c r="X259" s="20" t="s">
        <v>43</v>
      </c>
      <c r="Y259" s="20" t="s">
        <v>44</v>
      </c>
      <c r="Z259" s="20" t="s">
        <v>32</v>
      </c>
      <c r="AA259" s="20" t="s">
        <v>35</v>
      </c>
    </row>
    <row r="260" spans="10:27" ht="16.5">
      <c r="J260" s="16">
        <v>256</v>
      </c>
      <c r="K260" s="19" t="s">
        <v>42</v>
      </c>
      <c r="L260" s="19" t="s">
        <v>65</v>
      </c>
      <c r="M260" s="19" t="s">
        <v>44</v>
      </c>
      <c r="N260" s="19" t="s">
        <v>33</v>
      </c>
      <c r="O260" s="19" t="s">
        <v>36</v>
      </c>
      <c r="Q260" s="20">
        <v>8</v>
      </c>
      <c r="R260" s="20">
        <v>12</v>
      </c>
      <c r="S260" s="20">
        <v>10</v>
      </c>
      <c r="T260" s="20">
        <v>6</v>
      </c>
      <c r="U260" s="20">
        <v>4</v>
      </c>
      <c r="W260" s="20" t="s">
        <v>42</v>
      </c>
      <c r="X260" s="20" t="s">
        <v>65</v>
      </c>
      <c r="Y260" s="20" t="s">
        <v>44</v>
      </c>
      <c r="Z260" s="20" t="s">
        <v>33</v>
      </c>
      <c r="AA260" s="20" t="s">
        <v>36</v>
      </c>
    </row>
    <row r="261" spans="10:27" ht="16.5">
      <c r="J261" s="29">
        <v>257</v>
      </c>
      <c r="K261" s="19" t="s">
        <v>42</v>
      </c>
      <c r="L261" s="19" t="s">
        <v>41</v>
      </c>
      <c r="M261" s="19" t="s">
        <v>32</v>
      </c>
      <c r="N261" s="19" t="s">
        <v>33</v>
      </c>
      <c r="O261" s="19" t="s">
        <v>44</v>
      </c>
      <c r="Q261" s="20">
        <v>8</v>
      </c>
      <c r="R261" s="20">
        <v>7</v>
      </c>
      <c r="S261" s="20">
        <v>5</v>
      </c>
      <c r="T261" s="20">
        <v>6</v>
      </c>
      <c r="U261" s="20">
        <v>10</v>
      </c>
      <c r="W261" s="20" t="s">
        <v>42</v>
      </c>
      <c r="X261" s="20" t="s">
        <v>41</v>
      </c>
      <c r="Y261" s="20" t="s">
        <v>32</v>
      </c>
      <c r="Z261" s="20" t="s">
        <v>33</v>
      </c>
      <c r="AA261" s="20" t="s">
        <v>44</v>
      </c>
    </row>
    <row r="262" spans="10:27" ht="16.5">
      <c r="J262" s="29">
        <v>258</v>
      </c>
      <c r="K262" s="19" t="s">
        <v>41</v>
      </c>
      <c r="L262" s="19" t="s">
        <v>35</v>
      </c>
      <c r="M262" s="19" t="s">
        <v>44</v>
      </c>
      <c r="N262" s="19" t="s">
        <v>42</v>
      </c>
      <c r="O262" s="19" t="s">
        <v>41</v>
      </c>
      <c r="Q262" s="20">
        <v>7</v>
      </c>
      <c r="R262" s="20">
        <v>3</v>
      </c>
      <c r="S262" s="20">
        <v>10</v>
      </c>
      <c r="T262" s="20">
        <v>8</v>
      </c>
      <c r="U262" s="20">
        <v>7</v>
      </c>
      <c r="W262" s="20" t="s">
        <v>41</v>
      </c>
      <c r="X262" s="20" t="s">
        <v>35</v>
      </c>
      <c r="Y262" s="20" t="s">
        <v>44</v>
      </c>
      <c r="Z262" s="20" t="s">
        <v>42</v>
      </c>
      <c r="AA262" s="20" t="s">
        <v>41</v>
      </c>
    </row>
    <row r="263" spans="10:27" ht="16.5">
      <c r="J263" s="29">
        <v>259</v>
      </c>
      <c r="K263" s="19" t="s">
        <v>41</v>
      </c>
      <c r="L263" s="19" t="s">
        <v>41</v>
      </c>
      <c r="M263" s="19" t="s">
        <v>43</v>
      </c>
      <c r="N263" s="19" t="s">
        <v>32</v>
      </c>
      <c r="O263" s="19" t="s">
        <v>32</v>
      </c>
      <c r="Q263" s="20">
        <v>7</v>
      </c>
      <c r="R263" s="20">
        <v>7</v>
      </c>
      <c r="S263" s="20">
        <v>9</v>
      </c>
      <c r="T263" s="20">
        <v>5</v>
      </c>
      <c r="U263" s="20">
        <v>5</v>
      </c>
      <c r="W263" s="20" t="s">
        <v>41</v>
      </c>
      <c r="X263" s="20" t="s">
        <v>41</v>
      </c>
      <c r="Y263" s="20" t="s">
        <v>43</v>
      </c>
      <c r="Z263" s="20" t="s">
        <v>32</v>
      </c>
      <c r="AA263" s="20" t="s">
        <v>32</v>
      </c>
    </row>
    <row r="264" spans="10:27" ht="16.5">
      <c r="J264" s="16">
        <v>260</v>
      </c>
      <c r="K264" s="19" t="s">
        <v>41</v>
      </c>
      <c r="L264" s="19" t="s">
        <v>36</v>
      </c>
      <c r="M264" s="19" t="s">
        <v>43</v>
      </c>
      <c r="N264" s="19" t="s">
        <v>43</v>
      </c>
      <c r="O264" s="19" t="s">
        <v>44</v>
      </c>
      <c r="Q264" s="20">
        <v>7</v>
      </c>
      <c r="R264" s="20">
        <v>4</v>
      </c>
      <c r="S264" s="20">
        <v>9</v>
      </c>
      <c r="T264" s="20">
        <v>9</v>
      </c>
      <c r="U264" s="20">
        <v>10</v>
      </c>
      <c r="W264" s="20" t="s">
        <v>41</v>
      </c>
      <c r="X264" s="20" t="s">
        <v>36</v>
      </c>
      <c r="Y264" s="20" t="s">
        <v>43</v>
      </c>
      <c r="Z264" s="20" t="s">
        <v>43</v>
      </c>
      <c r="AA264" s="20" t="s">
        <v>44</v>
      </c>
    </row>
    <row r="265" spans="10:27" ht="16.5">
      <c r="J265" s="16">
        <v>261</v>
      </c>
      <c r="K265" s="19" t="s">
        <v>44</v>
      </c>
      <c r="L265" s="19" t="s">
        <v>35</v>
      </c>
      <c r="M265" s="19" t="s">
        <v>43</v>
      </c>
      <c r="N265" s="19" t="s">
        <v>44</v>
      </c>
      <c r="O265" s="19" t="s">
        <v>32</v>
      </c>
      <c r="Q265" s="20">
        <v>10</v>
      </c>
      <c r="R265" s="20">
        <v>3</v>
      </c>
      <c r="S265" s="20">
        <v>9</v>
      </c>
      <c r="T265" s="20">
        <v>10</v>
      </c>
      <c r="U265" s="20">
        <v>5</v>
      </c>
      <c r="W265" s="20" t="s">
        <v>44</v>
      </c>
      <c r="X265" s="20" t="s">
        <v>35</v>
      </c>
      <c r="Y265" s="20" t="s">
        <v>43</v>
      </c>
      <c r="Z265" s="20" t="s">
        <v>44</v>
      </c>
      <c r="AA265" s="20" t="s">
        <v>32</v>
      </c>
    </row>
    <row r="266" spans="10:27" ht="16.5">
      <c r="J266" s="29">
        <v>262</v>
      </c>
      <c r="K266" s="19" t="s">
        <v>42</v>
      </c>
      <c r="L266" s="19" t="s">
        <v>41</v>
      </c>
      <c r="M266" s="19" t="s">
        <v>44</v>
      </c>
      <c r="N266" s="19" t="s">
        <v>36</v>
      </c>
      <c r="O266" s="19" t="s">
        <v>43</v>
      </c>
      <c r="Q266" s="20">
        <v>8</v>
      </c>
      <c r="R266" s="20">
        <v>7</v>
      </c>
      <c r="S266" s="20">
        <v>10</v>
      </c>
      <c r="T266" s="20">
        <v>4</v>
      </c>
      <c r="U266" s="20">
        <v>9</v>
      </c>
      <c r="W266" s="20" t="s">
        <v>42</v>
      </c>
      <c r="X266" s="20" t="s">
        <v>41</v>
      </c>
      <c r="Y266" s="20" t="s">
        <v>44</v>
      </c>
      <c r="Z266" s="20" t="s">
        <v>36</v>
      </c>
      <c r="AA266" s="20" t="s">
        <v>43</v>
      </c>
    </row>
    <row r="267" spans="10:27" ht="16.5">
      <c r="J267" s="29">
        <v>263</v>
      </c>
      <c r="K267" s="19" t="s">
        <v>34</v>
      </c>
      <c r="L267" s="19" t="s">
        <v>34</v>
      </c>
      <c r="M267" s="19" t="s">
        <v>34</v>
      </c>
      <c r="N267" s="19" t="s">
        <v>32</v>
      </c>
      <c r="O267" s="19" t="s">
        <v>35</v>
      </c>
      <c r="Q267" s="20">
        <v>2</v>
      </c>
      <c r="R267" s="20">
        <v>2</v>
      </c>
      <c r="S267" s="20">
        <v>2</v>
      </c>
      <c r="T267" s="20">
        <v>5</v>
      </c>
      <c r="U267" s="20">
        <v>3</v>
      </c>
      <c r="W267" s="20" t="s">
        <v>49</v>
      </c>
      <c r="X267" s="20" t="s">
        <v>49</v>
      </c>
      <c r="Y267" s="20" t="s">
        <v>49</v>
      </c>
      <c r="Z267" s="20" t="s">
        <v>32</v>
      </c>
      <c r="AA267" s="20" t="s">
        <v>35</v>
      </c>
    </row>
    <row r="268" spans="10:27" ht="16.5">
      <c r="J268" s="29">
        <v>264</v>
      </c>
      <c r="K268" s="19" t="s">
        <v>41</v>
      </c>
      <c r="L268" s="19" t="s">
        <v>33</v>
      </c>
      <c r="M268" s="19" t="s">
        <v>32</v>
      </c>
      <c r="N268" s="19" t="s">
        <v>75</v>
      </c>
      <c r="O268" s="19" t="s">
        <v>33</v>
      </c>
      <c r="Q268" s="20">
        <v>7</v>
      </c>
      <c r="R268" s="20">
        <v>6</v>
      </c>
      <c r="S268" s="20">
        <v>5</v>
      </c>
      <c r="T268" s="20">
        <v>17</v>
      </c>
      <c r="U268" s="20">
        <v>6</v>
      </c>
      <c r="W268" s="20" t="s">
        <v>41</v>
      </c>
      <c r="X268" s="20" t="s">
        <v>33</v>
      </c>
      <c r="Y268" s="20" t="s">
        <v>32</v>
      </c>
      <c r="Z268" s="20" t="s">
        <v>75</v>
      </c>
      <c r="AA268" s="20" t="s">
        <v>33</v>
      </c>
    </row>
    <row r="269" spans="10:27" ht="16.5">
      <c r="J269" s="16">
        <v>265</v>
      </c>
      <c r="K269" s="19" t="s">
        <v>44</v>
      </c>
      <c r="L269" s="19" t="s">
        <v>36</v>
      </c>
      <c r="M269" s="19" t="s">
        <v>32</v>
      </c>
      <c r="N269" s="19" t="s">
        <v>32</v>
      </c>
      <c r="O269" s="19" t="s">
        <v>44</v>
      </c>
      <c r="Q269" s="20">
        <v>10</v>
      </c>
      <c r="R269" s="20">
        <v>4</v>
      </c>
      <c r="S269" s="20">
        <v>5</v>
      </c>
      <c r="T269" s="20">
        <v>5</v>
      </c>
      <c r="U269" s="20">
        <v>10</v>
      </c>
      <c r="W269" s="20" t="s">
        <v>44</v>
      </c>
      <c r="X269" s="20" t="s">
        <v>36</v>
      </c>
      <c r="Y269" s="20" t="s">
        <v>32</v>
      </c>
      <c r="Z269" s="20" t="s">
        <v>32</v>
      </c>
      <c r="AA269" s="20" t="s">
        <v>44</v>
      </c>
    </row>
    <row r="270" spans="10:27" ht="16.5">
      <c r="J270" s="16">
        <v>266</v>
      </c>
      <c r="K270" s="19" t="s">
        <v>42</v>
      </c>
      <c r="L270" s="19" t="s">
        <v>41</v>
      </c>
      <c r="M270" s="19" t="s">
        <v>32</v>
      </c>
      <c r="N270" s="19" t="s">
        <v>33</v>
      </c>
      <c r="O270" s="19" t="s">
        <v>44</v>
      </c>
      <c r="Q270" s="20">
        <v>8</v>
      </c>
      <c r="R270" s="20">
        <v>7</v>
      </c>
      <c r="S270" s="20">
        <v>5</v>
      </c>
      <c r="T270" s="20">
        <v>6</v>
      </c>
      <c r="U270" s="20">
        <v>10</v>
      </c>
      <c r="W270" s="20" t="s">
        <v>42</v>
      </c>
      <c r="X270" s="20" t="s">
        <v>41</v>
      </c>
      <c r="Y270" s="20" t="s">
        <v>32</v>
      </c>
      <c r="Z270" s="20" t="s">
        <v>33</v>
      </c>
      <c r="AA270" s="20" t="s">
        <v>44</v>
      </c>
    </row>
    <row r="271" spans="10:27" ht="16.5">
      <c r="J271" s="29">
        <v>267</v>
      </c>
      <c r="K271" s="19" t="s">
        <v>44</v>
      </c>
      <c r="L271" s="19" t="s">
        <v>33</v>
      </c>
      <c r="M271" s="19" t="s">
        <v>43</v>
      </c>
      <c r="N271" s="19" t="s">
        <v>36</v>
      </c>
      <c r="O271" s="19" t="s">
        <v>44</v>
      </c>
      <c r="Q271" s="20">
        <v>10</v>
      </c>
      <c r="R271" s="20">
        <v>6</v>
      </c>
      <c r="S271" s="20">
        <v>9</v>
      </c>
      <c r="T271" s="20">
        <v>4</v>
      </c>
      <c r="U271" s="20">
        <v>10</v>
      </c>
      <c r="W271" s="20" t="s">
        <v>44</v>
      </c>
      <c r="X271" s="20" t="s">
        <v>33</v>
      </c>
      <c r="Y271" s="20" t="s">
        <v>43</v>
      </c>
      <c r="Z271" s="20" t="s">
        <v>36</v>
      </c>
      <c r="AA271" s="20" t="s">
        <v>44</v>
      </c>
    </row>
    <row r="272" spans="10:27" ht="16.5">
      <c r="J272" s="29">
        <v>268</v>
      </c>
      <c r="K272" s="19" t="s">
        <v>32</v>
      </c>
      <c r="L272" s="19" t="s">
        <v>43</v>
      </c>
      <c r="M272" s="19" t="s">
        <v>43</v>
      </c>
      <c r="N272" s="19" t="s">
        <v>67</v>
      </c>
      <c r="O272" s="19" t="s">
        <v>42</v>
      </c>
      <c r="Q272" s="20">
        <v>5</v>
      </c>
      <c r="R272" s="20">
        <v>9</v>
      </c>
      <c r="S272" s="20">
        <v>9</v>
      </c>
      <c r="T272" s="20">
        <v>13</v>
      </c>
      <c r="U272" s="20">
        <v>8</v>
      </c>
      <c r="W272" s="20" t="s">
        <v>32</v>
      </c>
      <c r="X272" s="20" t="s">
        <v>43</v>
      </c>
      <c r="Y272" s="20" t="s">
        <v>43</v>
      </c>
      <c r="Z272" s="20" t="s">
        <v>67</v>
      </c>
      <c r="AA272" s="20" t="s">
        <v>42</v>
      </c>
    </row>
    <row r="273" spans="10:27" ht="16.5">
      <c r="J273" s="29">
        <v>269</v>
      </c>
      <c r="K273" s="19" t="s">
        <v>42</v>
      </c>
      <c r="L273" s="19" t="s">
        <v>36</v>
      </c>
      <c r="M273" s="19" t="s">
        <v>32</v>
      </c>
      <c r="N273" s="19" t="s">
        <v>43</v>
      </c>
      <c r="O273" s="19" t="s">
        <v>36</v>
      </c>
      <c r="Q273" s="20">
        <v>8</v>
      </c>
      <c r="R273" s="20">
        <v>4</v>
      </c>
      <c r="S273" s="20">
        <v>5</v>
      </c>
      <c r="T273" s="20">
        <v>9</v>
      </c>
      <c r="U273" s="20">
        <v>4</v>
      </c>
      <c r="W273" s="20" t="s">
        <v>42</v>
      </c>
      <c r="X273" s="20" t="s">
        <v>36</v>
      </c>
      <c r="Y273" s="20" t="s">
        <v>32</v>
      </c>
      <c r="Z273" s="20" t="s">
        <v>43</v>
      </c>
      <c r="AA273" s="20" t="s">
        <v>36</v>
      </c>
    </row>
    <row r="274" spans="10:27" ht="16.5">
      <c r="J274" s="16">
        <v>270</v>
      </c>
      <c r="K274" s="19" t="s">
        <v>41</v>
      </c>
      <c r="L274" s="19" t="s">
        <v>65</v>
      </c>
      <c r="M274" s="19" t="s">
        <v>32</v>
      </c>
      <c r="N274" s="19" t="s">
        <v>42</v>
      </c>
      <c r="O274" s="19" t="s">
        <v>44</v>
      </c>
      <c r="Q274" s="20">
        <v>7</v>
      </c>
      <c r="R274" s="20">
        <v>12</v>
      </c>
      <c r="S274" s="20">
        <v>5</v>
      </c>
      <c r="T274" s="20">
        <v>8</v>
      </c>
      <c r="U274" s="20">
        <v>10</v>
      </c>
      <c r="W274" s="20" t="s">
        <v>41</v>
      </c>
      <c r="X274" s="20" t="s">
        <v>65</v>
      </c>
      <c r="Y274" s="20" t="s">
        <v>32</v>
      </c>
      <c r="Z274" s="20" t="s">
        <v>42</v>
      </c>
      <c r="AA274" s="20" t="s">
        <v>44</v>
      </c>
    </row>
    <row r="275" spans="10:27" ht="16.5">
      <c r="J275" s="16">
        <v>271</v>
      </c>
      <c r="K275" s="19" t="s">
        <v>41</v>
      </c>
      <c r="L275" s="19" t="s">
        <v>33</v>
      </c>
      <c r="M275" s="19" t="s">
        <v>44</v>
      </c>
      <c r="N275" s="19" t="s">
        <v>71</v>
      </c>
      <c r="O275" s="19" t="s">
        <v>41</v>
      </c>
      <c r="Q275" s="20">
        <v>7</v>
      </c>
      <c r="R275" s="20">
        <v>6</v>
      </c>
      <c r="S275" s="20">
        <v>10</v>
      </c>
      <c r="T275" s="20">
        <v>15</v>
      </c>
      <c r="U275" s="20">
        <v>7</v>
      </c>
      <c r="W275" s="20" t="s">
        <v>41</v>
      </c>
      <c r="X275" s="20" t="s">
        <v>33</v>
      </c>
      <c r="Y275" s="20" t="s">
        <v>44</v>
      </c>
      <c r="Z275" s="20" t="s">
        <v>71</v>
      </c>
      <c r="AA275" s="20" t="s">
        <v>41</v>
      </c>
    </row>
    <row r="276" spans="10:27" ht="16.5">
      <c r="J276" s="29">
        <v>272</v>
      </c>
      <c r="K276" s="19" t="s">
        <v>32</v>
      </c>
      <c r="L276" s="19" t="s">
        <v>41</v>
      </c>
      <c r="M276" s="19" t="s">
        <v>44</v>
      </c>
      <c r="N276" s="19" t="s">
        <v>35</v>
      </c>
      <c r="O276" s="19" t="s">
        <v>32</v>
      </c>
      <c r="Q276" s="20">
        <v>5</v>
      </c>
      <c r="R276" s="20">
        <v>7</v>
      </c>
      <c r="S276" s="20">
        <v>10</v>
      </c>
      <c r="T276" s="20">
        <v>3</v>
      </c>
      <c r="U276" s="20">
        <v>5</v>
      </c>
      <c r="W276" s="20" t="s">
        <v>32</v>
      </c>
      <c r="X276" s="20" t="s">
        <v>41</v>
      </c>
      <c r="Y276" s="20" t="s">
        <v>44</v>
      </c>
      <c r="Z276" s="20" t="s">
        <v>35</v>
      </c>
      <c r="AA276" s="20" t="s">
        <v>32</v>
      </c>
    </row>
    <row r="277" spans="10:27" ht="16.5">
      <c r="J277" s="29">
        <v>273</v>
      </c>
      <c r="K277" s="19" t="s">
        <v>44</v>
      </c>
      <c r="L277" s="19" t="s">
        <v>41</v>
      </c>
      <c r="M277" s="19" t="s">
        <v>43</v>
      </c>
      <c r="N277" s="19" t="s">
        <v>33</v>
      </c>
      <c r="O277" s="19" t="s">
        <v>43</v>
      </c>
      <c r="Q277" s="20">
        <v>10</v>
      </c>
      <c r="R277" s="20">
        <v>7</v>
      </c>
      <c r="S277" s="20">
        <v>9</v>
      </c>
      <c r="T277" s="20">
        <v>6</v>
      </c>
      <c r="U277" s="20">
        <v>9</v>
      </c>
      <c r="W277" s="20" t="s">
        <v>44</v>
      </c>
      <c r="X277" s="20" t="s">
        <v>41</v>
      </c>
      <c r="Y277" s="20" t="s">
        <v>43</v>
      </c>
      <c r="Z277" s="20" t="s">
        <v>33</v>
      </c>
      <c r="AA277" s="20" t="s">
        <v>43</v>
      </c>
    </row>
    <row r="278" spans="10:27" ht="16.5">
      <c r="J278" s="29">
        <v>274</v>
      </c>
      <c r="K278" s="19" t="s">
        <v>42</v>
      </c>
      <c r="L278" s="19" t="s">
        <v>36</v>
      </c>
      <c r="M278" s="19" t="s">
        <v>32</v>
      </c>
      <c r="N278" s="19" t="s">
        <v>33</v>
      </c>
      <c r="O278" s="19" t="s">
        <v>35</v>
      </c>
      <c r="Q278" s="20">
        <v>8</v>
      </c>
      <c r="R278" s="20">
        <v>4</v>
      </c>
      <c r="S278" s="20">
        <v>5</v>
      </c>
      <c r="T278" s="20">
        <v>6</v>
      </c>
      <c r="U278" s="20">
        <v>3</v>
      </c>
      <c r="W278" s="20" t="s">
        <v>42</v>
      </c>
      <c r="X278" s="20" t="s">
        <v>36</v>
      </c>
      <c r="Y278" s="20" t="s">
        <v>32</v>
      </c>
      <c r="Z278" s="20" t="s">
        <v>33</v>
      </c>
      <c r="AA278" s="20" t="s">
        <v>35</v>
      </c>
    </row>
    <row r="279" spans="10:27" ht="16.5">
      <c r="J279" s="16">
        <v>275</v>
      </c>
      <c r="K279" s="19" t="s">
        <v>32</v>
      </c>
      <c r="L279" s="19" t="s">
        <v>41</v>
      </c>
      <c r="M279" s="19" t="s">
        <v>43</v>
      </c>
      <c r="N279" s="19" t="s">
        <v>43</v>
      </c>
      <c r="O279" s="19" t="s">
        <v>42</v>
      </c>
      <c r="Q279" s="20">
        <v>5</v>
      </c>
      <c r="R279" s="20">
        <v>7</v>
      </c>
      <c r="S279" s="20">
        <v>9</v>
      </c>
      <c r="T279" s="20">
        <v>9</v>
      </c>
      <c r="U279" s="20">
        <v>8</v>
      </c>
      <c r="W279" s="20" t="s">
        <v>32</v>
      </c>
      <c r="X279" s="20" t="s">
        <v>41</v>
      </c>
      <c r="Y279" s="20" t="s">
        <v>43</v>
      </c>
      <c r="Z279" s="20" t="s">
        <v>43</v>
      </c>
      <c r="AA279" s="20" t="s">
        <v>42</v>
      </c>
    </row>
    <row r="280" spans="10:27" ht="16.5">
      <c r="J280" s="16">
        <v>276</v>
      </c>
      <c r="K280" s="19" t="s">
        <v>35</v>
      </c>
      <c r="L280" s="19" t="s">
        <v>36</v>
      </c>
      <c r="M280" s="19" t="s">
        <v>77</v>
      </c>
      <c r="N280" s="19" t="s">
        <v>42</v>
      </c>
      <c r="O280" s="19" t="s">
        <v>43</v>
      </c>
      <c r="Q280" s="20">
        <v>3</v>
      </c>
      <c r="R280" s="20">
        <v>4</v>
      </c>
      <c r="S280" s="20">
        <v>18</v>
      </c>
      <c r="T280" s="20">
        <v>8</v>
      </c>
      <c r="U280" s="20">
        <v>9</v>
      </c>
      <c r="W280" s="20" t="s">
        <v>35</v>
      </c>
      <c r="X280" s="20" t="s">
        <v>36</v>
      </c>
      <c r="Y280" s="20" t="s">
        <v>77</v>
      </c>
      <c r="Z280" s="20" t="s">
        <v>42</v>
      </c>
      <c r="AA280" s="20" t="s">
        <v>43</v>
      </c>
    </row>
    <row r="281" spans="10:27" ht="16.5">
      <c r="J281" s="29">
        <v>277</v>
      </c>
      <c r="K281" s="19" t="s">
        <v>42</v>
      </c>
      <c r="L281" s="19" t="s">
        <v>33</v>
      </c>
      <c r="M281" s="19" t="s">
        <v>44</v>
      </c>
      <c r="N281" s="19" t="s">
        <v>43</v>
      </c>
      <c r="O281" s="19" t="s">
        <v>42</v>
      </c>
      <c r="Q281" s="20">
        <v>8</v>
      </c>
      <c r="R281" s="20">
        <v>6</v>
      </c>
      <c r="S281" s="20">
        <v>10</v>
      </c>
      <c r="T281" s="20">
        <v>9</v>
      </c>
      <c r="U281" s="20">
        <v>8</v>
      </c>
      <c r="W281" s="20" t="s">
        <v>42</v>
      </c>
      <c r="X281" s="20" t="s">
        <v>33</v>
      </c>
      <c r="Y281" s="20" t="s">
        <v>44</v>
      </c>
      <c r="Z281" s="20" t="s">
        <v>43</v>
      </c>
      <c r="AA281" s="20" t="s">
        <v>42</v>
      </c>
    </row>
    <row r="282" spans="10:27" ht="16.5">
      <c r="J282" s="29">
        <v>278</v>
      </c>
      <c r="K282" s="19" t="s">
        <v>41</v>
      </c>
      <c r="L282" s="19" t="s">
        <v>41</v>
      </c>
      <c r="M282" s="19" t="s">
        <v>32</v>
      </c>
      <c r="N282" s="19" t="s">
        <v>36</v>
      </c>
      <c r="O282" s="19" t="s">
        <v>43</v>
      </c>
      <c r="Q282" s="20">
        <v>7</v>
      </c>
      <c r="R282" s="20">
        <v>7</v>
      </c>
      <c r="S282" s="20">
        <v>5</v>
      </c>
      <c r="T282" s="20">
        <v>4</v>
      </c>
      <c r="U282" s="20">
        <v>9</v>
      </c>
      <c r="W282" s="20" t="s">
        <v>41</v>
      </c>
      <c r="X282" s="20" t="s">
        <v>41</v>
      </c>
      <c r="Y282" s="20" t="s">
        <v>32</v>
      </c>
      <c r="Z282" s="20" t="s">
        <v>36</v>
      </c>
      <c r="AA282" s="20" t="s">
        <v>43</v>
      </c>
    </row>
    <row r="283" spans="10:27" ht="16.5">
      <c r="J283" s="29">
        <v>279</v>
      </c>
      <c r="K283" s="19" t="s">
        <v>42</v>
      </c>
      <c r="L283" s="19" t="s">
        <v>41</v>
      </c>
      <c r="M283" s="19" t="s">
        <v>43</v>
      </c>
      <c r="N283" s="19" t="s">
        <v>71</v>
      </c>
      <c r="O283" s="19" t="s">
        <v>35</v>
      </c>
      <c r="Q283" s="20">
        <v>8</v>
      </c>
      <c r="R283" s="20">
        <v>7</v>
      </c>
      <c r="S283" s="20">
        <v>9</v>
      </c>
      <c r="T283" s="20">
        <v>15</v>
      </c>
      <c r="U283" s="20">
        <v>3</v>
      </c>
      <c r="W283" s="20" t="s">
        <v>42</v>
      </c>
      <c r="X283" s="20" t="s">
        <v>41</v>
      </c>
      <c r="Y283" s="20" t="s">
        <v>43</v>
      </c>
      <c r="Z283" s="20" t="s">
        <v>71</v>
      </c>
      <c r="AA283" s="20" t="s">
        <v>35</v>
      </c>
    </row>
    <row r="284" spans="10:27" ht="16.5">
      <c r="J284" s="16">
        <v>280</v>
      </c>
      <c r="K284" s="19" t="s">
        <v>42</v>
      </c>
      <c r="L284" s="19" t="s">
        <v>63</v>
      </c>
      <c r="M284" s="19" t="s">
        <v>77</v>
      </c>
      <c r="N284" s="19" t="s">
        <v>43</v>
      </c>
      <c r="O284" s="19" t="s">
        <v>33</v>
      </c>
      <c r="Q284" s="20">
        <v>8</v>
      </c>
      <c r="R284" s="20">
        <v>11</v>
      </c>
      <c r="S284" s="20">
        <v>18</v>
      </c>
      <c r="T284" s="20">
        <v>9</v>
      </c>
      <c r="U284" s="20">
        <v>6</v>
      </c>
      <c r="W284" s="20" t="s">
        <v>42</v>
      </c>
      <c r="X284" s="20" t="s">
        <v>63</v>
      </c>
      <c r="Y284" s="20" t="s">
        <v>77</v>
      </c>
      <c r="Z284" s="20" t="s">
        <v>43</v>
      </c>
      <c r="AA284" s="20" t="s">
        <v>33</v>
      </c>
    </row>
    <row r="285" spans="10:27" ht="16.5">
      <c r="J285" s="16">
        <v>281</v>
      </c>
      <c r="K285" s="19" t="s">
        <v>44</v>
      </c>
      <c r="L285" s="19" t="s">
        <v>33</v>
      </c>
      <c r="M285" s="19" t="s">
        <v>44</v>
      </c>
      <c r="N285" s="19" t="s">
        <v>67</v>
      </c>
      <c r="O285" s="19" t="s">
        <v>44</v>
      </c>
      <c r="Q285" s="20">
        <v>10</v>
      </c>
      <c r="R285" s="20">
        <v>6</v>
      </c>
      <c r="S285" s="20">
        <v>10</v>
      </c>
      <c r="T285" s="20">
        <v>13</v>
      </c>
      <c r="U285" s="20">
        <v>10</v>
      </c>
      <c r="W285" s="20" t="s">
        <v>44</v>
      </c>
      <c r="X285" s="20" t="s">
        <v>33</v>
      </c>
      <c r="Y285" s="20" t="s">
        <v>44</v>
      </c>
      <c r="Z285" s="20" t="s">
        <v>67</v>
      </c>
      <c r="AA285" s="20" t="s">
        <v>44</v>
      </c>
    </row>
    <row r="286" spans="10:27" ht="16.5">
      <c r="J286" s="29">
        <v>282</v>
      </c>
      <c r="K286" s="19" t="s">
        <v>41</v>
      </c>
      <c r="L286" s="19" t="s">
        <v>36</v>
      </c>
      <c r="M286" s="19" t="s">
        <v>43</v>
      </c>
      <c r="N286" s="19" t="s">
        <v>35</v>
      </c>
      <c r="O286" s="19" t="s">
        <v>43</v>
      </c>
      <c r="Q286" s="20">
        <v>7</v>
      </c>
      <c r="R286" s="20">
        <v>4</v>
      </c>
      <c r="S286" s="20">
        <v>9</v>
      </c>
      <c r="T286" s="20">
        <v>3</v>
      </c>
      <c r="U286" s="20">
        <v>9</v>
      </c>
      <c r="W286" s="20" t="s">
        <v>41</v>
      </c>
      <c r="X286" s="20" t="s">
        <v>36</v>
      </c>
      <c r="Y286" s="20" t="s">
        <v>43</v>
      </c>
      <c r="Z286" s="20" t="s">
        <v>35</v>
      </c>
      <c r="AA286" s="20" t="s">
        <v>43</v>
      </c>
    </row>
    <row r="287" spans="10:27" ht="16.5">
      <c r="J287" s="29">
        <v>283</v>
      </c>
      <c r="K287" s="19" t="s">
        <v>34</v>
      </c>
      <c r="L287" s="19" t="s">
        <v>34</v>
      </c>
      <c r="M287" s="19" t="s">
        <v>34</v>
      </c>
      <c r="N287" s="19" t="s">
        <v>75</v>
      </c>
      <c r="O287" s="19" t="s">
        <v>44</v>
      </c>
      <c r="Q287" s="20">
        <v>2</v>
      </c>
      <c r="R287" s="20">
        <v>2</v>
      </c>
      <c r="S287" s="20">
        <v>2</v>
      </c>
      <c r="T287" s="20">
        <v>17</v>
      </c>
      <c r="U287" s="20">
        <v>10</v>
      </c>
      <c r="W287" s="20" t="s">
        <v>49</v>
      </c>
      <c r="X287" s="20" t="s">
        <v>49</v>
      </c>
      <c r="Y287" s="20" t="s">
        <v>49</v>
      </c>
      <c r="Z287" s="20" t="s">
        <v>75</v>
      </c>
      <c r="AA287" s="20" t="s">
        <v>44</v>
      </c>
    </row>
    <row r="288" spans="10:27" ht="16.5">
      <c r="J288" s="29">
        <v>284</v>
      </c>
      <c r="K288" s="19" t="s">
        <v>35</v>
      </c>
      <c r="L288" s="19" t="s">
        <v>36</v>
      </c>
      <c r="M288" s="19" t="s">
        <v>32</v>
      </c>
      <c r="N288" s="19" t="s">
        <v>35</v>
      </c>
      <c r="O288" s="19" t="s">
        <v>43</v>
      </c>
      <c r="Q288" s="20">
        <v>3</v>
      </c>
      <c r="R288" s="20">
        <v>4</v>
      </c>
      <c r="S288" s="20">
        <v>5</v>
      </c>
      <c r="T288" s="20">
        <v>3</v>
      </c>
      <c r="U288" s="20">
        <v>9</v>
      </c>
      <c r="W288" s="20" t="s">
        <v>35</v>
      </c>
      <c r="X288" s="20" t="s">
        <v>36</v>
      </c>
      <c r="Y288" s="20" t="s">
        <v>32</v>
      </c>
      <c r="Z288" s="20" t="s">
        <v>35</v>
      </c>
      <c r="AA288" s="20" t="s">
        <v>43</v>
      </c>
    </row>
    <row r="289" spans="10:27" ht="16.5">
      <c r="J289" s="16">
        <v>285</v>
      </c>
      <c r="K289" s="19" t="s">
        <v>44</v>
      </c>
      <c r="L289" s="19" t="s">
        <v>33</v>
      </c>
      <c r="M289" s="19" t="s">
        <v>44</v>
      </c>
      <c r="N289" s="19" t="s">
        <v>33</v>
      </c>
      <c r="O289" s="19" t="s">
        <v>44</v>
      </c>
      <c r="Q289" s="20">
        <v>10</v>
      </c>
      <c r="R289" s="20">
        <v>6</v>
      </c>
      <c r="S289" s="20">
        <v>10</v>
      </c>
      <c r="T289" s="20">
        <v>6</v>
      </c>
      <c r="U289" s="20">
        <v>10</v>
      </c>
      <c r="W289" s="20" t="s">
        <v>44</v>
      </c>
      <c r="X289" s="20" t="s">
        <v>33</v>
      </c>
      <c r="Y289" s="20" t="s">
        <v>44</v>
      </c>
      <c r="Z289" s="20" t="s">
        <v>33</v>
      </c>
      <c r="AA289" s="20" t="s">
        <v>44</v>
      </c>
    </row>
    <row r="290" spans="10:27" ht="16.5">
      <c r="J290" s="16">
        <v>286</v>
      </c>
      <c r="K290" s="19" t="s">
        <v>42</v>
      </c>
      <c r="L290" s="19" t="s">
        <v>41</v>
      </c>
      <c r="M290" s="19" t="s">
        <v>77</v>
      </c>
      <c r="N290" s="19" t="s">
        <v>32</v>
      </c>
      <c r="O290" s="19" t="s">
        <v>44</v>
      </c>
      <c r="Q290" s="20">
        <v>8</v>
      </c>
      <c r="R290" s="20">
        <v>7</v>
      </c>
      <c r="S290" s="20">
        <v>18</v>
      </c>
      <c r="T290" s="20">
        <v>5</v>
      </c>
      <c r="U290" s="20">
        <v>10</v>
      </c>
      <c r="W290" s="20" t="s">
        <v>42</v>
      </c>
      <c r="X290" s="20" t="s">
        <v>41</v>
      </c>
      <c r="Y290" s="20" t="s">
        <v>77</v>
      </c>
      <c r="Z290" s="20" t="s">
        <v>32</v>
      </c>
      <c r="AA290" s="20" t="s">
        <v>44</v>
      </c>
    </row>
    <row r="291" spans="10:27" ht="16.5">
      <c r="J291" s="29">
        <v>287</v>
      </c>
      <c r="K291" s="19" t="s">
        <v>42</v>
      </c>
      <c r="L291" s="19" t="s">
        <v>33</v>
      </c>
      <c r="M291" s="19" t="s">
        <v>32</v>
      </c>
      <c r="N291" s="19" t="s">
        <v>43</v>
      </c>
      <c r="O291" s="19" t="s">
        <v>32</v>
      </c>
      <c r="Q291" s="20">
        <v>8</v>
      </c>
      <c r="R291" s="20">
        <v>6</v>
      </c>
      <c r="S291" s="20">
        <v>5</v>
      </c>
      <c r="T291" s="20">
        <v>9</v>
      </c>
      <c r="U291" s="20">
        <v>5</v>
      </c>
      <c r="W291" s="20" t="s">
        <v>42</v>
      </c>
      <c r="X291" s="20" t="s">
        <v>33</v>
      </c>
      <c r="Y291" s="20" t="s">
        <v>32</v>
      </c>
      <c r="Z291" s="20" t="s">
        <v>43</v>
      </c>
      <c r="AA291" s="20" t="s">
        <v>32</v>
      </c>
    </row>
    <row r="292" spans="10:27" ht="16.5">
      <c r="J292" s="29">
        <v>288</v>
      </c>
      <c r="K292" s="19" t="s">
        <v>32</v>
      </c>
      <c r="L292" s="19" t="s">
        <v>63</v>
      </c>
      <c r="M292" s="19" t="s">
        <v>65</v>
      </c>
      <c r="N292" s="19" t="s">
        <v>67</v>
      </c>
      <c r="O292" s="19" t="s">
        <v>44</v>
      </c>
      <c r="Q292" s="20">
        <v>5</v>
      </c>
      <c r="R292" s="20">
        <v>11</v>
      </c>
      <c r="S292" s="20">
        <v>12</v>
      </c>
      <c r="T292" s="20">
        <v>13</v>
      </c>
      <c r="U292" s="20">
        <v>10</v>
      </c>
      <c r="W292" s="20" t="s">
        <v>32</v>
      </c>
      <c r="X292" s="20" t="s">
        <v>63</v>
      </c>
      <c r="Y292" s="20" t="s">
        <v>65</v>
      </c>
      <c r="Z292" s="20" t="s">
        <v>67</v>
      </c>
      <c r="AA292" s="20" t="s">
        <v>44</v>
      </c>
    </row>
    <row r="293" spans="10:27" ht="16.5">
      <c r="J293" s="29">
        <v>289</v>
      </c>
      <c r="K293" s="19" t="s">
        <v>33</v>
      </c>
      <c r="L293" s="19" t="s">
        <v>41</v>
      </c>
      <c r="M293" s="19" t="s">
        <v>43</v>
      </c>
      <c r="N293" s="19" t="s">
        <v>33</v>
      </c>
      <c r="O293" s="19" t="s">
        <v>41</v>
      </c>
      <c r="Q293" s="20">
        <v>6</v>
      </c>
      <c r="R293" s="20">
        <v>7</v>
      </c>
      <c r="S293" s="20">
        <v>9</v>
      </c>
      <c r="T293" s="20">
        <v>6</v>
      </c>
      <c r="U293" s="20">
        <v>7</v>
      </c>
      <c r="W293" s="20" t="s">
        <v>33</v>
      </c>
      <c r="X293" s="20" t="s">
        <v>41</v>
      </c>
      <c r="Y293" s="20" t="s">
        <v>43</v>
      </c>
      <c r="Z293" s="20" t="s">
        <v>33</v>
      </c>
      <c r="AA293" s="20" t="s">
        <v>41</v>
      </c>
    </row>
    <row r="294" spans="10:27" ht="16.5">
      <c r="J294" s="16">
        <v>290</v>
      </c>
      <c r="K294" s="19" t="s">
        <v>41</v>
      </c>
      <c r="L294" s="19" t="s">
        <v>69</v>
      </c>
      <c r="M294" s="19" t="s">
        <v>44</v>
      </c>
      <c r="N294" s="19" t="s">
        <v>42</v>
      </c>
      <c r="O294" s="19" t="s">
        <v>44</v>
      </c>
      <c r="Q294" s="20">
        <v>7</v>
      </c>
      <c r="R294" s="20">
        <v>14</v>
      </c>
      <c r="S294" s="20">
        <v>10</v>
      </c>
      <c r="T294" s="20">
        <v>8</v>
      </c>
      <c r="U294" s="20">
        <v>10</v>
      </c>
      <c r="W294" s="20" t="s">
        <v>41</v>
      </c>
      <c r="X294" s="20" t="s">
        <v>69</v>
      </c>
      <c r="Y294" s="20" t="s">
        <v>44</v>
      </c>
      <c r="Z294" s="20" t="s">
        <v>42</v>
      </c>
      <c r="AA294" s="20" t="s">
        <v>44</v>
      </c>
    </row>
    <row r="295" spans="10:27" ht="16.5">
      <c r="J295" s="16">
        <v>291</v>
      </c>
      <c r="K295" s="19" t="s">
        <v>32</v>
      </c>
      <c r="L295" s="19" t="s">
        <v>41</v>
      </c>
      <c r="M295" s="19" t="s">
        <v>44</v>
      </c>
      <c r="N295" s="19" t="s">
        <v>42</v>
      </c>
      <c r="O295" s="19" t="s">
        <v>43</v>
      </c>
      <c r="Q295" s="20">
        <v>5</v>
      </c>
      <c r="R295" s="20">
        <v>7</v>
      </c>
      <c r="S295" s="20">
        <v>10</v>
      </c>
      <c r="T295" s="20">
        <v>8</v>
      </c>
      <c r="U295" s="20">
        <v>9</v>
      </c>
      <c r="W295" s="20" t="s">
        <v>32</v>
      </c>
      <c r="X295" s="20" t="s">
        <v>41</v>
      </c>
      <c r="Y295" s="20" t="s">
        <v>44</v>
      </c>
      <c r="Z295" s="20" t="s">
        <v>42</v>
      </c>
      <c r="AA295" s="20" t="s">
        <v>43</v>
      </c>
    </row>
    <row r="296" spans="10:27" ht="16.5">
      <c r="J296" s="29">
        <v>292</v>
      </c>
      <c r="K296" s="19" t="s">
        <v>33</v>
      </c>
      <c r="L296" s="19" t="s">
        <v>43</v>
      </c>
      <c r="M296" s="19" t="s">
        <v>43</v>
      </c>
      <c r="N296" s="19" t="s">
        <v>71</v>
      </c>
      <c r="O296" s="19" t="s">
        <v>41</v>
      </c>
      <c r="Q296" s="20">
        <v>6</v>
      </c>
      <c r="R296" s="20">
        <v>9</v>
      </c>
      <c r="S296" s="20">
        <v>9</v>
      </c>
      <c r="T296" s="20">
        <v>15</v>
      </c>
      <c r="U296" s="20">
        <v>7</v>
      </c>
      <c r="W296" s="20" t="s">
        <v>33</v>
      </c>
      <c r="X296" s="20" t="s">
        <v>43</v>
      </c>
      <c r="Y296" s="20" t="s">
        <v>43</v>
      </c>
      <c r="Z296" s="20" t="s">
        <v>71</v>
      </c>
      <c r="AA296" s="20" t="s">
        <v>41</v>
      </c>
    </row>
    <row r="297" spans="10:27" ht="16.5">
      <c r="J297" s="29">
        <v>293</v>
      </c>
      <c r="K297" s="19" t="s">
        <v>42</v>
      </c>
      <c r="L297" s="19" t="s">
        <v>36</v>
      </c>
      <c r="M297" s="19" t="s">
        <v>44</v>
      </c>
      <c r="N297" s="19" t="s">
        <v>43</v>
      </c>
      <c r="O297" s="19" t="s">
        <v>35</v>
      </c>
      <c r="Q297" s="20">
        <v>8</v>
      </c>
      <c r="R297" s="20">
        <v>4</v>
      </c>
      <c r="S297" s="20">
        <v>10</v>
      </c>
      <c r="T297" s="20">
        <v>9</v>
      </c>
      <c r="U297" s="20">
        <v>3</v>
      </c>
      <c r="W297" s="20" t="s">
        <v>42</v>
      </c>
      <c r="X297" s="20" t="s">
        <v>36</v>
      </c>
      <c r="Y297" s="20" t="s">
        <v>44</v>
      </c>
      <c r="Z297" s="20" t="s">
        <v>43</v>
      </c>
      <c r="AA297" s="20" t="s">
        <v>35</v>
      </c>
    </row>
    <row r="298" spans="10:27" ht="16.5">
      <c r="J298" s="29">
        <v>294</v>
      </c>
      <c r="K298" s="19" t="s">
        <v>35</v>
      </c>
      <c r="L298" s="19" t="s">
        <v>41</v>
      </c>
      <c r="M298" s="19" t="s">
        <v>44</v>
      </c>
      <c r="N298" s="19" t="s">
        <v>43</v>
      </c>
      <c r="O298" s="19" t="s">
        <v>43</v>
      </c>
      <c r="Q298" s="20">
        <v>3</v>
      </c>
      <c r="R298" s="20">
        <v>7</v>
      </c>
      <c r="S298" s="20">
        <v>10</v>
      </c>
      <c r="T298" s="20">
        <v>9</v>
      </c>
      <c r="U298" s="20">
        <v>9</v>
      </c>
      <c r="W298" s="20" t="s">
        <v>35</v>
      </c>
      <c r="X298" s="20" t="s">
        <v>41</v>
      </c>
      <c r="Y298" s="20" t="s">
        <v>44</v>
      </c>
      <c r="Z298" s="20" t="s">
        <v>43</v>
      </c>
      <c r="AA298" s="20" t="s">
        <v>43</v>
      </c>
    </row>
    <row r="299" spans="10:27" ht="16.5">
      <c r="J299" s="16">
        <v>295</v>
      </c>
      <c r="K299" s="19" t="s">
        <v>41</v>
      </c>
      <c r="L299" s="19" t="s">
        <v>43</v>
      </c>
      <c r="M299" s="19" t="s">
        <v>77</v>
      </c>
      <c r="N299" s="19" t="s">
        <v>43</v>
      </c>
      <c r="O299" s="19" t="s">
        <v>41</v>
      </c>
      <c r="Q299" s="20">
        <v>7</v>
      </c>
      <c r="R299" s="20">
        <v>9</v>
      </c>
      <c r="S299" s="20">
        <v>18</v>
      </c>
      <c r="T299" s="20">
        <v>9</v>
      </c>
      <c r="U299" s="20">
        <v>7</v>
      </c>
      <c r="W299" s="20" t="s">
        <v>41</v>
      </c>
      <c r="X299" s="20" t="s">
        <v>43</v>
      </c>
      <c r="Y299" s="20" t="s">
        <v>77</v>
      </c>
      <c r="Z299" s="20" t="s">
        <v>43</v>
      </c>
      <c r="AA299" s="20" t="s">
        <v>41</v>
      </c>
    </row>
    <row r="300" spans="10:27" ht="16.5">
      <c r="J300" s="16">
        <v>296</v>
      </c>
      <c r="K300" s="19" t="s">
        <v>35</v>
      </c>
      <c r="L300" s="19" t="s">
        <v>33</v>
      </c>
      <c r="M300" s="19" t="s">
        <v>32</v>
      </c>
      <c r="N300" s="19" t="s">
        <v>33</v>
      </c>
      <c r="O300" s="19" t="s">
        <v>42</v>
      </c>
      <c r="Q300" s="20">
        <v>3</v>
      </c>
      <c r="R300" s="20">
        <v>6</v>
      </c>
      <c r="S300" s="20">
        <v>5</v>
      </c>
      <c r="T300" s="20">
        <v>6</v>
      </c>
      <c r="U300" s="20">
        <v>8</v>
      </c>
      <c r="W300" s="20" t="s">
        <v>35</v>
      </c>
      <c r="X300" s="20" t="s">
        <v>33</v>
      </c>
      <c r="Y300" s="20" t="s">
        <v>32</v>
      </c>
      <c r="Z300" s="20" t="s">
        <v>33</v>
      </c>
      <c r="AA300" s="20" t="s">
        <v>42</v>
      </c>
    </row>
    <row r="301" spans="10:27" ht="16.5">
      <c r="J301" s="29">
        <v>297</v>
      </c>
      <c r="K301" s="19" t="s">
        <v>41</v>
      </c>
      <c r="L301" s="19" t="s">
        <v>36</v>
      </c>
      <c r="M301" s="19" t="s">
        <v>32</v>
      </c>
      <c r="N301" s="19" t="s">
        <v>75</v>
      </c>
      <c r="O301" s="19" t="s">
        <v>43</v>
      </c>
      <c r="Q301" s="20">
        <v>7</v>
      </c>
      <c r="R301" s="20">
        <v>4</v>
      </c>
      <c r="S301" s="20">
        <v>5</v>
      </c>
      <c r="T301" s="20">
        <v>17</v>
      </c>
      <c r="U301" s="20">
        <v>9</v>
      </c>
      <c r="W301" s="20" t="s">
        <v>41</v>
      </c>
      <c r="X301" s="20" t="s">
        <v>36</v>
      </c>
      <c r="Y301" s="20" t="s">
        <v>32</v>
      </c>
      <c r="Z301" s="20" t="s">
        <v>75</v>
      </c>
      <c r="AA301" s="20" t="s">
        <v>43</v>
      </c>
    </row>
    <row r="302" spans="10:27" ht="16.5">
      <c r="J302" s="29">
        <v>298</v>
      </c>
      <c r="K302" s="19" t="s">
        <v>44</v>
      </c>
      <c r="L302" s="19" t="s">
        <v>43</v>
      </c>
      <c r="M302" s="19" t="s">
        <v>44</v>
      </c>
      <c r="N302" s="19" t="s">
        <v>33</v>
      </c>
      <c r="O302" s="19" t="s">
        <v>32</v>
      </c>
      <c r="Q302" s="20">
        <v>10</v>
      </c>
      <c r="R302" s="20">
        <v>9</v>
      </c>
      <c r="S302" s="20">
        <v>10</v>
      </c>
      <c r="T302" s="20">
        <v>6</v>
      </c>
      <c r="U302" s="20">
        <v>5</v>
      </c>
      <c r="W302" s="20" t="s">
        <v>44</v>
      </c>
      <c r="X302" s="20" t="s">
        <v>43</v>
      </c>
      <c r="Y302" s="20" t="s">
        <v>44</v>
      </c>
      <c r="Z302" s="20" t="s">
        <v>33</v>
      </c>
      <c r="AA302" s="20" t="s">
        <v>32</v>
      </c>
    </row>
    <row r="303" spans="10:27" ht="16.5">
      <c r="J303" s="29">
        <v>299</v>
      </c>
      <c r="K303" s="19" t="s">
        <v>42</v>
      </c>
      <c r="L303" s="19" t="s">
        <v>41</v>
      </c>
      <c r="M303" s="19" t="s">
        <v>43</v>
      </c>
      <c r="N303" s="19" t="s">
        <v>43</v>
      </c>
      <c r="O303" s="19" t="s">
        <v>33</v>
      </c>
      <c r="Q303" s="20">
        <v>8</v>
      </c>
      <c r="R303" s="20">
        <v>7</v>
      </c>
      <c r="S303" s="20">
        <v>9</v>
      </c>
      <c r="T303" s="20">
        <v>9</v>
      </c>
      <c r="U303" s="20">
        <v>6</v>
      </c>
      <c r="W303" s="20" t="s">
        <v>42</v>
      </c>
      <c r="X303" s="20" t="s">
        <v>41</v>
      </c>
      <c r="Y303" s="20" t="s">
        <v>43</v>
      </c>
      <c r="Z303" s="20" t="s">
        <v>43</v>
      </c>
      <c r="AA303" s="20" t="s">
        <v>33</v>
      </c>
    </row>
    <row r="304" spans="10:27" ht="16.5">
      <c r="J304" s="16">
        <v>300</v>
      </c>
      <c r="K304" s="19" t="s">
        <v>41</v>
      </c>
      <c r="L304" s="19" t="s">
        <v>33</v>
      </c>
      <c r="M304" s="19" t="s">
        <v>43</v>
      </c>
      <c r="N304" s="19" t="s">
        <v>36</v>
      </c>
      <c r="O304" s="19" t="s">
        <v>42</v>
      </c>
      <c r="Q304" s="20">
        <v>7</v>
      </c>
      <c r="R304" s="20">
        <v>6</v>
      </c>
      <c r="S304" s="20">
        <v>9</v>
      </c>
      <c r="T304" s="20">
        <v>4</v>
      </c>
      <c r="U304" s="20">
        <v>8</v>
      </c>
      <c r="W304" s="20" t="s">
        <v>41</v>
      </c>
      <c r="X304" s="20" t="s">
        <v>33</v>
      </c>
      <c r="Y304" s="20" t="s">
        <v>43</v>
      </c>
      <c r="Z304" s="20" t="s">
        <v>36</v>
      </c>
      <c r="AA304" s="20" t="s">
        <v>42</v>
      </c>
    </row>
    <row r="305" spans="10:27" ht="16.5">
      <c r="J305" s="16">
        <v>301</v>
      </c>
      <c r="K305" s="19" t="s">
        <v>41</v>
      </c>
      <c r="L305" s="19" t="s">
        <v>36</v>
      </c>
      <c r="M305" s="19" t="s">
        <v>43</v>
      </c>
      <c r="N305" s="19" t="s">
        <v>42</v>
      </c>
      <c r="O305" s="19" t="s">
        <v>35</v>
      </c>
      <c r="Q305" s="20">
        <v>7</v>
      </c>
      <c r="R305" s="20">
        <v>4</v>
      </c>
      <c r="S305" s="20">
        <v>9</v>
      </c>
      <c r="T305" s="20">
        <v>8</v>
      </c>
      <c r="U305" s="20">
        <v>3</v>
      </c>
      <c r="W305" s="20" t="s">
        <v>41</v>
      </c>
      <c r="X305" s="20" t="s">
        <v>36</v>
      </c>
      <c r="Y305" s="20" t="s">
        <v>43</v>
      </c>
      <c r="Z305" s="20" t="s">
        <v>42</v>
      </c>
      <c r="AA305" s="20" t="s">
        <v>35</v>
      </c>
    </row>
    <row r="306" spans="10:27" ht="16.5">
      <c r="J306" s="29">
        <v>302</v>
      </c>
      <c r="K306" s="19" t="s">
        <v>44</v>
      </c>
      <c r="L306" s="19" t="s">
        <v>41</v>
      </c>
      <c r="M306" s="19" t="s">
        <v>32</v>
      </c>
      <c r="N306" s="19" t="s">
        <v>33</v>
      </c>
      <c r="O306" s="19" t="s">
        <v>33</v>
      </c>
      <c r="Q306" s="20">
        <v>10</v>
      </c>
      <c r="R306" s="20">
        <v>7</v>
      </c>
      <c r="S306" s="20">
        <v>5</v>
      </c>
      <c r="T306" s="20">
        <v>6</v>
      </c>
      <c r="U306" s="20">
        <v>6</v>
      </c>
      <c r="W306" s="20" t="s">
        <v>44</v>
      </c>
      <c r="X306" s="20" t="s">
        <v>41</v>
      </c>
      <c r="Y306" s="20" t="s">
        <v>32</v>
      </c>
      <c r="Z306" s="20" t="s">
        <v>33</v>
      </c>
      <c r="AA306" s="20" t="s">
        <v>33</v>
      </c>
    </row>
    <row r="307" spans="10:27" ht="16.5">
      <c r="J307" s="29">
        <v>303</v>
      </c>
      <c r="K307" s="19" t="s">
        <v>34</v>
      </c>
      <c r="L307" s="19" t="s">
        <v>34</v>
      </c>
      <c r="M307" s="19" t="s">
        <v>34</v>
      </c>
      <c r="N307" s="19" t="s">
        <v>43</v>
      </c>
      <c r="O307" s="19" t="s">
        <v>43</v>
      </c>
      <c r="Q307" s="20">
        <v>2</v>
      </c>
      <c r="R307" s="20">
        <v>2</v>
      </c>
      <c r="S307" s="20">
        <v>2</v>
      </c>
      <c r="T307" s="20">
        <v>9</v>
      </c>
      <c r="U307" s="20">
        <v>9</v>
      </c>
      <c r="W307" s="20" t="s">
        <v>49</v>
      </c>
      <c r="X307" s="20" t="s">
        <v>49</v>
      </c>
      <c r="Y307" s="20" t="s">
        <v>49</v>
      </c>
      <c r="Z307" s="20" t="s">
        <v>43</v>
      </c>
      <c r="AA307" s="20" t="s">
        <v>43</v>
      </c>
    </row>
    <row r="308" spans="10:27" ht="16.5">
      <c r="J308" s="29">
        <v>304</v>
      </c>
      <c r="K308" s="19" t="s">
        <v>42</v>
      </c>
      <c r="L308" s="19" t="s">
        <v>41</v>
      </c>
      <c r="M308" s="19" t="s">
        <v>43</v>
      </c>
      <c r="N308" s="19" t="s">
        <v>43</v>
      </c>
      <c r="O308" s="19" t="s">
        <v>35</v>
      </c>
      <c r="Q308" s="20">
        <v>8</v>
      </c>
      <c r="R308" s="20">
        <v>7</v>
      </c>
      <c r="S308" s="20">
        <v>9</v>
      </c>
      <c r="T308" s="20">
        <v>9</v>
      </c>
      <c r="U308" s="20">
        <v>3</v>
      </c>
      <c r="W308" s="20" t="s">
        <v>42</v>
      </c>
      <c r="X308" s="20" t="s">
        <v>41</v>
      </c>
      <c r="Y308" s="20" t="s">
        <v>43</v>
      </c>
      <c r="Z308" s="20" t="s">
        <v>43</v>
      </c>
      <c r="AA308" s="20" t="s">
        <v>35</v>
      </c>
    </row>
    <row r="309" spans="10:27" ht="16.5">
      <c r="J309" s="16">
        <v>305</v>
      </c>
      <c r="K309" s="19" t="s">
        <v>42</v>
      </c>
      <c r="L309" s="19" t="s">
        <v>41</v>
      </c>
      <c r="M309" s="19" t="s">
        <v>44</v>
      </c>
      <c r="N309" s="19" t="s">
        <v>73</v>
      </c>
      <c r="O309" s="19" t="s">
        <v>32</v>
      </c>
      <c r="Q309" s="20">
        <v>8</v>
      </c>
      <c r="R309" s="20">
        <v>7</v>
      </c>
      <c r="S309" s="20">
        <v>10</v>
      </c>
      <c r="T309" s="20">
        <v>16</v>
      </c>
      <c r="U309" s="20">
        <v>5</v>
      </c>
      <c r="W309" s="20" t="s">
        <v>42</v>
      </c>
      <c r="X309" s="20" t="s">
        <v>41</v>
      </c>
      <c r="Y309" s="20" t="s">
        <v>44</v>
      </c>
      <c r="Z309" s="20" t="s">
        <v>73</v>
      </c>
      <c r="AA309" s="20" t="s">
        <v>32</v>
      </c>
    </row>
    <row r="310" spans="10:27" ht="16.5">
      <c r="J310" s="16">
        <v>306</v>
      </c>
      <c r="K310" s="19" t="s">
        <v>32</v>
      </c>
      <c r="L310" s="19" t="s">
        <v>43</v>
      </c>
      <c r="M310" s="19" t="s">
        <v>42</v>
      </c>
      <c r="N310" s="19" t="s">
        <v>43</v>
      </c>
      <c r="O310" s="19" t="s">
        <v>41</v>
      </c>
      <c r="Q310" s="20">
        <v>5</v>
      </c>
      <c r="R310" s="20">
        <v>9</v>
      </c>
      <c r="S310" s="20">
        <v>8</v>
      </c>
      <c r="T310" s="20">
        <v>9</v>
      </c>
      <c r="U310" s="20">
        <v>7</v>
      </c>
      <c r="W310" s="20" t="s">
        <v>32</v>
      </c>
      <c r="X310" s="20" t="s">
        <v>43</v>
      </c>
      <c r="Y310" s="20" t="s">
        <v>42</v>
      </c>
      <c r="Z310" s="20" t="s">
        <v>43</v>
      </c>
      <c r="AA310" s="20" t="s">
        <v>41</v>
      </c>
    </row>
    <row r="311" spans="10:27" ht="16.5">
      <c r="J311" s="29">
        <v>307</v>
      </c>
      <c r="K311" s="19" t="s">
        <v>33</v>
      </c>
      <c r="L311" s="19" t="s">
        <v>44</v>
      </c>
      <c r="M311" s="19" t="s">
        <v>32</v>
      </c>
      <c r="N311" s="19" t="s">
        <v>77</v>
      </c>
      <c r="O311" s="19" t="s">
        <v>32</v>
      </c>
      <c r="Q311" s="20">
        <v>6</v>
      </c>
      <c r="R311" s="20">
        <v>10</v>
      </c>
      <c r="S311" s="20">
        <v>5</v>
      </c>
      <c r="T311" s="20">
        <v>18</v>
      </c>
      <c r="U311" s="20">
        <v>5</v>
      </c>
      <c r="W311" s="20" t="s">
        <v>33</v>
      </c>
      <c r="X311" s="20" t="s">
        <v>44</v>
      </c>
      <c r="Y311" s="20" t="s">
        <v>32</v>
      </c>
      <c r="Z311" s="20" t="s">
        <v>77</v>
      </c>
      <c r="AA311" s="20" t="s">
        <v>32</v>
      </c>
    </row>
    <row r="312" spans="10:27" ht="16.5">
      <c r="J312" s="29">
        <v>308</v>
      </c>
      <c r="K312" s="19" t="s">
        <v>43</v>
      </c>
      <c r="L312" s="19" t="s">
        <v>43</v>
      </c>
      <c r="M312" s="19" t="s">
        <v>35</v>
      </c>
      <c r="N312" s="19" t="s">
        <v>42</v>
      </c>
      <c r="O312" s="19" t="s">
        <v>43</v>
      </c>
      <c r="Q312" s="20">
        <v>9</v>
      </c>
      <c r="R312" s="20">
        <v>9</v>
      </c>
      <c r="S312" s="20">
        <v>3</v>
      </c>
      <c r="T312" s="20">
        <v>8</v>
      </c>
      <c r="U312" s="20">
        <v>9</v>
      </c>
      <c r="W312" s="20" t="s">
        <v>43</v>
      </c>
      <c r="X312" s="20" t="s">
        <v>43</v>
      </c>
      <c r="Y312" s="20" t="s">
        <v>35</v>
      </c>
      <c r="Z312" s="20" t="s">
        <v>42</v>
      </c>
      <c r="AA312" s="20" t="s">
        <v>43</v>
      </c>
    </row>
    <row r="313" spans="10:27" ht="16.5">
      <c r="J313" s="29">
        <v>309</v>
      </c>
      <c r="K313" s="19" t="s">
        <v>36</v>
      </c>
      <c r="L313" s="19" t="s">
        <v>42</v>
      </c>
      <c r="M313" s="19" t="s">
        <v>43</v>
      </c>
      <c r="N313" s="19" t="s">
        <v>32</v>
      </c>
      <c r="O313" s="19" t="s">
        <v>44</v>
      </c>
      <c r="Q313" s="20">
        <v>4</v>
      </c>
      <c r="R313" s="20">
        <v>8</v>
      </c>
      <c r="S313" s="20">
        <v>9</v>
      </c>
      <c r="T313" s="20">
        <v>5</v>
      </c>
      <c r="U313" s="20">
        <v>10</v>
      </c>
      <c r="W313" s="20" t="s">
        <v>36</v>
      </c>
      <c r="X313" s="20" t="s">
        <v>42</v>
      </c>
      <c r="Y313" s="20" t="s">
        <v>43</v>
      </c>
      <c r="Z313" s="20" t="s">
        <v>32</v>
      </c>
      <c r="AA313" s="20" t="s">
        <v>44</v>
      </c>
    </row>
    <row r="314" spans="10:27" ht="16.5">
      <c r="J314" s="16">
        <v>310</v>
      </c>
      <c r="K314" s="19" t="s">
        <v>32</v>
      </c>
      <c r="L314" s="19" t="s">
        <v>42</v>
      </c>
      <c r="M314" s="19" t="s">
        <v>43</v>
      </c>
      <c r="N314" s="19" t="s">
        <v>42</v>
      </c>
      <c r="O314" s="19" t="s">
        <v>36</v>
      </c>
      <c r="Q314" s="20">
        <v>5</v>
      </c>
      <c r="R314" s="20">
        <v>8</v>
      </c>
      <c r="S314" s="20">
        <v>9</v>
      </c>
      <c r="T314" s="20">
        <v>8</v>
      </c>
      <c r="U314" s="20">
        <v>4</v>
      </c>
      <c r="W314" s="20" t="s">
        <v>32</v>
      </c>
      <c r="X314" s="20" t="s">
        <v>42</v>
      </c>
      <c r="Y314" s="20" t="s">
        <v>43</v>
      </c>
      <c r="Z314" s="20" t="s">
        <v>42</v>
      </c>
      <c r="AA314" s="20" t="s">
        <v>36</v>
      </c>
    </row>
    <row r="315" spans="10:27" ht="16.5">
      <c r="J315" s="16">
        <v>311</v>
      </c>
      <c r="K315" s="19" t="s">
        <v>41</v>
      </c>
      <c r="L315" s="19" t="s">
        <v>67</v>
      </c>
      <c r="M315" s="19" t="s">
        <v>44</v>
      </c>
      <c r="N315" s="19" t="s">
        <v>44</v>
      </c>
      <c r="O315" s="19" t="s">
        <v>43</v>
      </c>
      <c r="Q315" s="20">
        <v>7</v>
      </c>
      <c r="R315" s="20">
        <v>13</v>
      </c>
      <c r="S315" s="20">
        <v>10</v>
      </c>
      <c r="T315" s="20">
        <v>10</v>
      </c>
      <c r="U315" s="20">
        <v>9</v>
      </c>
      <c r="W315" s="20" t="s">
        <v>41</v>
      </c>
      <c r="X315" s="20" t="s">
        <v>67</v>
      </c>
      <c r="Y315" s="20" t="s">
        <v>44</v>
      </c>
      <c r="Z315" s="20" t="s">
        <v>44</v>
      </c>
      <c r="AA315" s="20" t="s">
        <v>43</v>
      </c>
    </row>
    <row r="316" spans="10:27" ht="16.5">
      <c r="J316" s="29">
        <v>312</v>
      </c>
      <c r="K316" s="19" t="s">
        <v>44</v>
      </c>
      <c r="L316" s="19" t="s">
        <v>65</v>
      </c>
      <c r="M316" s="19" t="s">
        <v>32</v>
      </c>
      <c r="N316" s="19" t="s">
        <v>42</v>
      </c>
      <c r="O316" s="19" t="s">
        <v>33</v>
      </c>
      <c r="Q316" s="20">
        <v>10</v>
      </c>
      <c r="R316" s="20">
        <v>12</v>
      </c>
      <c r="S316" s="20">
        <v>5</v>
      </c>
      <c r="T316" s="20">
        <v>8</v>
      </c>
      <c r="U316" s="20">
        <v>6</v>
      </c>
      <c r="W316" s="20" t="s">
        <v>44</v>
      </c>
      <c r="X316" s="20" t="s">
        <v>65</v>
      </c>
      <c r="Y316" s="20" t="s">
        <v>32</v>
      </c>
      <c r="Z316" s="20" t="s">
        <v>42</v>
      </c>
      <c r="AA316" s="20" t="s">
        <v>33</v>
      </c>
    </row>
    <row r="317" spans="10:27" ht="16.5">
      <c r="J317" s="29">
        <v>313</v>
      </c>
      <c r="K317" s="19" t="s">
        <v>43</v>
      </c>
      <c r="L317" s="19" t="s">
        <v>36</v>
      </c>
      <c r="M317" s="19" t="s">
        <v>44</v>
      </c>
      <c r="N317" s="19" t="s">
        <v>43</v>
      </c>
      <c r="O317" s="19" t="s">
        <v>32</v>
      </c>
      <c r="Q317" s="20">
        <v>9</v>
      </c>
      <c r="R317" s="20">
        <v>4</v>
      </c>
      <c r="S317" s="20">
        <v>10</v>
      </c>
      <c r="T317" s="20">
        <v>9</v>
      </c>
      <c r="U317" s="20">
        <v>5</v>
      </c>
      <c r="W317" s="20" t="s">
        <v>43</v>
      </c>
      <c r="X317" s="20" t="s">
        <v>36</v>
      </c>
      <c r="Y317" s="20" t="s">
        <v>44</v>
      </c>
      <c r="Z317" s="20" t="s">
        <v>43</v>
      </c>
      <c r="AA317" s="20" t="s">
        <v>32</v>
      </c>
    </row>
    <row r="318" spans="10:27" ht="16.5">
      <c r="J318" s="29">
        <v>314</v>
      </c>
      <c r="K318" s="19" t="s">
        <v>33</v>
      </c>
      <c r="L318" s="19" t="s">
        <v>63</v>
      </c>
      <c r="M318" s="19" t="s">
        <v>44</v>
      </c>
      <c r="N318" s="19" t="s">
        <v>44</v>
      </c>
      <c r="O318" s="19" t="s">
        <v>42</v>
      </c>
      <c r="Q318" s="20">
        <v>6</v>
      </c>
      <c r="R318" s="20">
        <v>11</v>
      </c>
      <c r="S318" s="20">
        <v>10</v>
      </c>
      <c r="T318" s="20">
        <v>10</v>
      </c>
      <c r="U318" s="20">
        <v>8</v>
      </c>
      <c r="W318" s="20" t="s">
        <v>33</v>
      </c>
      <c r="X318" s="20" t="s">
        <v>63</v>
      </c>
      <c r="Y318" s="20" t="s">
        <v>44</v>
      </c>
      <c r="Z318" s="20" t="s">
        <v>44</v>
      </c>
      <c r="AA318" s="20" t="s">
        <v>42</v>
      </c>
    </row>
    <row r="319" spans="10:27" ht="16.5">
      <c r="J319" s="16">
        <v>315</v>
      </c>
      <c r="K319" s="19" t="s">
        <v>42</v>
      </c>
      <c r="L319" s="19" t="s">
        <v>41</v>
      </c>
      <c r="M319" s="19" t="s">
        <v>67</v>
      </c>
      <c r="N319" s="19" t="s">
        <v>33</v>
      </c>
      <c r="O319" s="19" t="s">
        <v>36</v>
      </c>
      <c r="Q319" s="20">
        <v>8</v>
      </c>
      <c r="R319" s="20">
        <v>7</v>
      </c>
      <c r="S319" s="20">
        <v>13</v>
      </c>
      <c r="T319" s="20">
        <v>6</v>
      </c>
      <c r="U319" s="20">
        <v>4</v>
      </c>
      <c r="W319" s="20" t="s">
        <v>42</v>
      </c>
      <c r="X319" s="20" t="s">
        <v>41</v>
      </c>
      <c r="Y319" s="20" t="s">
        <v>67</v>
      </c>
      <c r="Z319" s="20" t="s">
        <v>33</v>
      </c>
      <c r="AA319" s="20" t="s">
        <v>36</v>
      </c>
    </row>
    <row r="320" spans="10:27" ht="16.5">
      <c r="J320" s="16">
        <v>316</v>
      </c>
      <c r="K320" s="19" t="s">
        <v>44</v>
      </c>
      <c r="L320" s="19" t="s">
        <v>33</v>
      </c>
      <c r="M320" s="19" t="s">
        <v>43</v>
      </c>
      <c r="N320" s="19" t="s">
        <v>43</v>
      </c>
      <c r="O320" s="19" t="s">
        <v>35</v>
      </c>
      <c r="Q320" s="20">
        <v>10</v>
      </c>
      <c r="R320" s="20">
        <v>6</v>
      </c>
      <c r="S320" s="20">
        <v>9</v>
      </c>
      <c r="T320" s="20">
        <v>9</v>
      </c>
      <c r="U320" s="20">
        <v>3</v>
      </c>
      <c r="W320" s="20" t="s">
        <v>44</v>
      </c>
      <c r="X320" s="20" t="s">
        <v>33</v>
      </c>
      <c r="Y320" s="20" t="s">
        <v>43</v>
      </c>
      <c r="Z320" s="20" t="s">
        <v>43</v>
      </c>
      <c r="AA320" s="20" t="s">
        <v>35</v>
      </c>
    </row>
    <row r="321" spans="10:27" ht="16.5">
      <c r="J321" s="29">
        <v>317</v>
      </c>
      <c r="K321" s="19" t="s">
        <v>41</v>
      </c>
      <c r="L321" s="19" t="s">
        <v>36</v>
      </c>
      <c r="M321" s="19" t="s">
        <v>32</v>
      </c>
      <c r="N321" s="19" t="s">
        <v>65</v>
      </c>
      <c r="O321" s="19" t="s">
        <v>33</v>
      </c>
      <c r="Q321" s="20">
        <v>7</v>
      </c>
      <c r="R321" s="20">
        <v>4</v>
      </c>
      <c r="S321" s="20">
        <v>5</v>
      </c>
      <c r="T321" s="20">
        <v>12</v>
      </c>
      <c r="U321" s="20">
        <v>6</v>
      </c>
      <c r="W321" s="20" t="s">
        <v>41</v>
      </c>
      <c r="X321" s="20" t="s">
        <v>36</v>
      </c>
      <c r="Y321" s="20" t="s">
        <v>32</v>
      </c>
      <c r="Z321" s="20" t="s">
        <v>65</v>
      </c>
      <c r="AA321" s="20" t="s">
        <v>33</v>
      </c>
    </row>
    <row r="322" spans="10:27" ht="16.5">
      <c r="J322" s="29">
        <v>318</v>
      </c>
      <c r="K322" s="19" t="s">
        <v>44</v>
      </c>
      <c r="L322" s="19" t="s">
        <v>69</v>
      </c>
      <c r="M322" s="19" t="s">
        <v>42</v>
      </c>
      <c r="N322" s="19" t="s">
        <v>65</v>
      </c>
      <c r="O322" s="19" t="s">
        <v>41</v>
      </c>
      <c r="Q322" s="20">
        <v>10</v>
      </c>
      <c r="R322" s="20">
        <v>14</v>
      </c>
      <c r="S322" s="20">
        <v>8</v>
      </c>
      <c r="T322" s="20">
        <v>12</v>
      </c>
      <c r="U322" s="20">
        <v>7</v>
      </c>
      <c r="W322" s="20" t="s">
        <v>44</v>
      </c>
      <c r="X322" s="20" t="s">
        <v>69</v>
      </c>
      <c r="Y322" s="20" t="s">
        <v>42</v>
      </c>
      <c r="Z322" s="20" t="s">
        <v>65</v>
      </c>
      <c r="AA322" s="20" t="s">
        <v>41</v>
      </c>
    </row>
    <row r="323" spans="10:27" ht="16.5">
      <c r="J323" s="29">
        <v>319</v>
      </c>
      <c r="K323" s="19" t="s">
        <v>35</v>
      </c>
      <c r="L323" s="19" t="s">
        <v>43</v>
      </c>
      <c r="M323" s="19" t="s">
        <v>32</v>
      </c>
      <c r="N323" s="19" t="s">
        <v>77</v>
      </c>
      <c r="O323" s="19" t="s">
        <v>33</v>
      </c>
      <c r="Q323" s="20">
        <v>3</v>
      </c>
      <c r="R323" s="20">
        <v>9</v>
      </c>
      <c r="S323" s="20">
        <v>5</v>
      </c>
      <c r="T323" s="20">
        <v>18</v>
      </c>
      <c r="U323" s="20">
        <v>6</v>
      </c>
      <c r="W323" s="20" t="s">
        <v>35</v>
      </c>
      <c r="X323" s="20" t="s">
        <v>43</v>
      </c>
      <c r="Y323" s="20" t="s">
        <v>32</v>
      </c>
      <c r="Z323" s="20" t="s">
        <v>77</v>
      </c>
      <c r="AA323" s="20" t="s">
        <v>33</v>
      </c>
    </row>
    <row r="324" spans="10:27" ht="16.5">
      <c r="J324" s="16">
        <v>320</v>
      </c>
      <c r="K324" s="19" t="s">
        <v>41</v>
      </c>
      <c r="L324" s="19" t="s">
        <v>36</v>
      </c>
      <c r="M324" s="19" t="s">
        <v>32</v>
      </c>
      <c r="N324" s="19" t="s">
        <v>73</v>
      </c>
      <c r="O324" s="19" t="s">
        <v>43</v>
      </c>
      <c r="Q324" s="20">
        <v>7</v>
      </c>
      <c r="R324" s="20">
        <v>4</v>
      </c>
      <c r="S324" s="20">
        <v>5</v>
      </c>
      <c r="T324" s="20">
        <v>16</v>
      </c>
      <c r="U324" s="20">
        <v>9</v>
      </c>
      <c r="W324" s="20" t="s">
        <v>41</v>
      </c>
      <c r="X324" s="20" t="s">
        <v>36</v>
      </c>
      <c r="Y324" s="20" t="s">
        <v>32</v>
      </c>
      <c r="Z324" s="20" t="s">
        <v>73</v>
      </c>
      <c r="AA324" s="20" t="s">
        <v>43</v>
      </c>
    </row>
    <row r="325" spans="10:27" ht="16.5">
      <c r="J325" s="16">
        <v>321</v>
      </c>
      <c r="K325" s="19" t="s">
        <v>42</v>
      </c>
      <c r="L325" s="19" t="s">
        <v>41</v>
      </c>
      <c r="M325" s="19" t="s">
        <v>43</v>
      </c>
      <c r="N325" s="19" t="s">
        <v>43</v>
      </c>
      <c r="O325" s="19" t="s">
        <v>32</v>
      </c>
      <c r="Q325" s="20">
        <v>8</v>
      </c>
      <c r="R325" s="20">
        <v>7</v>
      </c>
      <c r="S325" s="20">
        <v>9</v>
      </c>
      <c r="T325" s="20">
        <v>9</v>
      </c>
      <c r="U325" s="20">
        <v>5</v>
      </c>
      <c r="W325" s="20" t="s">
        <v>42</v>
      </c>
      <c r="X325" s="20" t="s">
        <v>41</v>
      </c>
      <c r="Y325" s="20" t="s">
        <v>43</v>
      </c>
      <c r="Z325" s="20" t="s">
        <v>43</v>
      </c>
      <c r="AA325" s="20" t="s">
        <v>32</v>
      </c>
    </row>
    <row r="326" spans="10:27" ht="16.5">
      <c r="J326" s="29">
        <v>322</v>
      </c>
      <c r="K326" s="19" t="s">
        <v>42</v>
      </c>
      <c r="L326" s="19" t="s">
        <v>36</v>
      </c>
      <c r="M326" s="19" t="s">
        <v>43</v>
      </c>
      <c r="N326" s="19" t="s">
        <v>35</v>
      </c>
      <c r="O326" s="19" t="s">
        <v>43</v>
      </c>
      <c r="Q326" s="20">
        <v>8</v>
      </c>
      <c r="R326" s="20">
        <v>4</v>
      </c>
      <c r="S326" s="20">
        <v>9</v>
      </c>
      <c r="T326" s="20">
        <v>3</v>
      </c>
      <c r="U326" s="20">
        <v>9</v>
      </c>
      <c r="W326" s="20" t="s">
        <v>42</v>
      </c>
      <c r="X326" s="20" t="s">
        <v>36</v>
      </c>
      <c r="Y326" s="20" t="s">
        <v>43</v>
      </c>
      <c r="Z326" s="20" t="s">
        <v>35</v>
      </c>
      <c r="AA326" s="20" t="s">
        <v>43</v>
      </c>
    </row>
    <row r="327" spans="10:27" ht="16.5">
      <c r="J327" s="29">
        <v>323</v>
      </c>
      <c r="K327" s="19" t="s">
        <v>34</v>
      </c>
      <c r="L327" s="19" t="s">
        <v>34</v>
      </c>
      <c r="M327" s="19" t="s">
        <v>34</v>
      </c>
      <c r="N327" s="19" t="s">
        <v>36</v>
      </c>
      <c r="O327" s="19" t="s">
        <v>42</v>
      </c>
      <c r="Q327" s="20">
        <v>2</v>
      </c>
      <c r="R327" s="20">
        <v>2</v>
      </c>
      <c r="S327" s="20">
        <v>2</v>
      </c>
      <c r="T327" s="20">
        <v>4</v>
      </c>
      <c r="U327" s="20">
        <v>8</v>
      </c>
      <c r="W327" s="20" t="s">
        <v>49</v>
      </c>
      <c r="X327" s="20" t="s">
        <v>49</v>
      </c>
      <c r="Y327" s="20" t="s">
        <v>49</v>
      </c>
      <c r="Z327" s="20" t="s">
        <v>36</v>
      </c>
      <c r="AA327" s="20" t="s">
        <v>42</v>
      </c>
    </row>
    <row r="328" spans="10:27" ht="16.5">
      <c r="J328" s="29">
        <v>324</v>
      </c>
      <c r="K328" s="19" t="s">
        <v>41</v>
      </c>
      <c r="L328" s="19" t="s">
        <v>36</v>
      </c>
      <c r="M328" s="19" t="s">
        <v>44</v>
      </c>
      <c r="N328" s="19" t="s">
        <v>35</v>
      </c>
      <c r="O328" s="19" t="s">
        <v>44</v>
      </c>
      <c r="Q328" s="20">
        <v>7</v>
      </c>
      <c r="R328" s="20">
        <v>4</v>
      </c>
      <c r="S328" s="20">
        <v>10</v>
      </c>
      <c r="T328" s="20">
        <v>3</v>
      </c>
      <c r="U328" s="20">
        <v>10</v>
      </c>
      <c r="W328" s="20" t="s">
        <v>41</v>
      </c>
      <c r="X328" s="20" t="s">
        <v>36</v>
      </c>
      <c r="Y328" s="20" t="s">
        <v>44</v>
      </c>
      <c r="Z328" s="20" t="s">
        <v>35</v>
      </c>
      <c r="AA328" s="20" t="s">
        <v>44</v>
      </c>
    </row>
    <row r="329" spans="10:27" ht="16.5">
      <c r="J329" s="16">
        <v>325</v>
      </c>
      <c r="K329" s="19" t="s">
        <v>42</v>
      </c>
      <c r="L329" s="19" t="s">
        <v>42</v>
      </c>
      <c r="M329" s="19" t="s">
        <v>77</v>
      </c>
      <c r="N329" s="19" t="s">
        <v>43</v>
      </c>
      <c r="O329" s="19" t="s">
        <v>35</v>
      </c>
      <c r="Q329" s="20">
        <v>8</v>
      </c>
      <c r="R329" s="20">
        <v>8</v>
      </c>
      <c r="S329" s="20">
        <v>18</v>
      </c>
      <c r="T329" s="20">
        <v>9</v>
      </c>
      <c r="U329" s="20">
        <v>3</v>
      </c>
      <c r="W329" s="20" t="s">
        <v>42</v>
      </c>
      <c r="X329" s="20" t="s">
        <v>42</v>
      </c>
      <c r="Y329" s="20" t="s">
        <v>77</v>
      </c>
      <c r="Z329" s="20" t="s">
        <v>43</v>
      </c>
      <c r="AA329" s="20" t="s">
        <v>35</v>
      </c>
    </row>
    <row r="330" spans="10:27" ht="16.5">
      <c r="J330" s="16">
        <v>326</v>
      </c>
      <c r="K330" s="19" t="s">
        <v>44</v>
      </c>
      <c r="L330" s="19" t="s">
        <v>41</v>
      </c>
      <c r="M330" s="19" t="s">
        <v>32</v>
      </c>
      <c r="N330" s="19" t="s">
        <v>43</v>
      </c>
      <c r="O330" s="19" t="s">
        <v>35</v>
      </c>
      <c r="Q330" s="20">
        <v>10</v>
      </c>
      <c r="R330" s="20">
        <v>7</v>
      </c>
      <c r="S330" s="20">
        <v>5</v>
      </c>
      <c r="T330" s="20">
        <v>9</v>
      </c>
      <c r="U330" s="20">
        <v>3</v>
      </c>
      <c r="W330" s="20" t="s">
        <v>44</v>
      </c>
      <c r="X330" s="20" t="s">
        <v>41</v>
      </c>
      <c r="Y330" s="20" t="s">
        <v>32</v>
      </c>
      <c r="Z330" s="20" t="s">
        <v>43</v>
      </c>
      <c r="AA330" s="20" t="s">
        <v>35</v>
      </c>
    </row>
    <row r="331" spans="10:27" ht="16.5">
      <c r="J331" s="29">
        <v>327</v>
      </c>
      <c r="K331" s="19" t="s">
        <v>41</v>
      </c>
      <c r="L331" s="19" t="s">
        <v>33</v>
      </c>
      <c r="M331" s="19" t="s">
        <v>77</v>
      </c>
      <c r="N331" s="19" t="s">
        <v>32</v>
      </c>
      <c r="O331" s="19" t="s">
        <v>35</v>
      </c>
      <c r="Q331" s="20">
        <v>7</v>
      </c>
      <c r="R331" s="20">
        <v>6</v>
      </c>
      <c r="S331" s="20">
        <v>18</v>
      </c>
      <c r="T331" s="20">
        <v>5</v>
      </c>
      <c r="U331" s="20">
        <v>3</v>
      </c>
      <c r="W331" s="20" t="s">
        <v>41</v>
      </c>
      <c r="X331" s="20" t="s">
        <v>33</v>
      </c>
      <c r="Y331" s="20" t="s">
        <v>77</v>
      </c>
      <c r="Z331" s="20" t="s">
        <v>32</v>
      </c>
      <c r="AA331" s="20" t="s">
        <v>35</v>
      </c>
    </row>
    <row r="332" spans="10:27" ht="16.5">
      <c r="J332" s="29">
        <v>328</v>
      </c>
      <c r="K332" s="19" t="s">
        <v>44</v>
      </c>
      <c r="L332" s="19" t="s">
        <v>41</v>
      </c>
      <c r="M332" s="19" t="s">
        <v>32</v>
      </c>
      <c r="N332" s="19" t="s">
        <v>43</v>
      </c>
      <c r="O332" s="19" t="s">
        <v>32</v>
      </c>
      <c r="Q332" s="20">
        <v>10</v>
      </c>
      <c r="R332" s="20">
        <v>7</v>
      </c>
      <c r="S332" s="20">
        <v>5</v>
      </c>
      <c r="T332" s="20">
        <v>9</v>
      </c>
      <c r="U332" s="20">
        <v>5</v>
      </c>
      <c r="W332" s="20" t="s">
        <v>44</v>
      </c>
      <c r="X332" s="20" t="s">
        <v>41</v>
      </c>
      <c r="Y332" s="20" t="s">
        <v>32</v>
      </c>
      <c r="Z332" s="20" t="s">
        <v>43</v>
      </c>
      <c r="AA332" s="20" t="s">
        <v>32</v>
      </c>
    </row>
    <row r="333" spans="10:27" ht="16.5">
      <c r="J333" s="29">
        <v>329</v>
      </c>
      <c r="K333" s="19" t="s">
        <v>44</v>
      </c>
      <c r="L333" s="19" t="s">
        <v>33</v>
      </c>
      <c r="M333" s="19" t="s">
        <v>44</v>
      </c>
      <c r="N333" s="19" t="s">
        <v>33</v>
      </c>
      <c r="O333" s="19" t="s">
        <v>43</v>
      </c>
      <c r="Q333" s="20">
        <v>10</v>
      </c>
      <c r="R333" s="20">
        <v>6</v>
      </c>
      <c r="S333" s="20">
        <v>10</v>
      </c>
      <c r="T333" s="20">
        <v>6</v>
      </c>
      <c r="U333" s="20">
        <v>9</v>
      </c>
      <c r="W333" s="20" t="s">
        <v>44</v>
      </c>
      <c r="X333" s="20" t="s">
        <v>33</v>
      </c>
      <c r="Y333" s="20" t="s">
        <v>44</v>
      </c>
      <c r="Z333" s="20" t="s">
        <v>33</v>
      </c>
      <c r="AA333" s="20" t="s">
        <v>43</v>
      </c>
    </row>
    <row r="334" spans="10:27" ht="16.5">
      <c r="J334" s="16">
        <v>330</v>
      </c>
      <c r="K334" s="19" t="s">
        <v>43</v>
      </c>
      <c r="L334" s="19" t="s">
        <v>42</v>
      </c>
      <c r="M334" s="19" t="s">
        <v>43</v>
      </c>
      <c r="N334" s="19" t="s">
        <v>43</v>
      </c>
      <c r="O334" s="19" t="s">
        <v>36</v>
      </c>
      <c r="Q334" s="20">
        <v>9</v>
      </c>
      <c r="R334" s="20">
        <v>8</v>
      </c>
      <c r="S334" s="20">
        <v>9</v>
      </c>
      <c r="T334" s="20">
        <v>9</v>
      </c>
      <c r="U334" s="20">
        <v>4</v>
      </c>
      <c r="W334" s="20" t="s">
        <v>43</v>
      </c>
      <c r="X334" s="20" t="s">
        <v>42</v>
      </c>
      <c r="Y334" s="20" t="s">
        <v>43</v>
      </c>
      <c r="Z334" s="20" t="s">
        <v>43</v>
      </c>
      <c r="AA334" s="20" t="s">
        <v>36</v>
      </c>
    </row>
    <row r="335" spans="10:27" ht="16.5">
      <c r="J335" s="16">
        <v>331</v>
      </c>
      <c r="K335" s="19" t="s">
        <v>33</v>
      </c>
      <c r="L335" s="19" t="s">
        <v>44</v>
      </c>
      <c r="M335" s="19" t="s">
        <v>44</v>
      </c>
      <c r="N335" s="19" t="s">
        <v>43</v>
      </c>
      <c r="O335" s="19" t="s">
        <v>35</v>
      </c>
      <c r="Q335" s="20">
        <v>6</v>
      </c>
      <c r="R335" s="20">
        <v>10</v>
      </c>
      <c r="S335" s="20">
        <v>10</v>
      </c>
      <c r="T335" s="20">
        <v>9</v>
      </c>
      <c r="U335" s="20">
        <v>3</v>
      </c>
      <c r="W335" s="20" t="s">
        <v>33</v>
      </c>
      <c r="X335" s="20" t="s">
        <v>44</v>
      </c>
      <c r="Y335" s="20" t="s">
        <v>44</v>
      </c>
      <c r="Z335" s="20" t="s">
        <v>43</v>
      </c>
      <c r="AA335" s="20" t="s">
        <v>35</v>
      </c>
    </row>
    <row r="336" spans="10:27" ht="16.5">
      <c r="J336" s="29">
        <v>332</v>
      </c>
      <c r="K336" s="19" t="s">
        <v>36</v>
      </c>
      <c r="L336" s="19" t="s">
        <v>43</v>
      </c>
      <c r="M336" s="19" t="s">
        <v>32</v>
      </c>
      <c r="N336" s="19" t="s">
        <v>42</v>
      </c>
      <c r="O336" s="19" t="s">
        <v>42</v>
      </c>
      <c r="Q336" s="20">
        <v>4</v>
      </c>
      <c r="R336" s="20">
        <v>9</v>
      </c>
      <c r="S336" s="20">
        <v>5</v>
      </c>
      <c r="T336" s="20">
        <v>8</v>
      </c>
      <c r="U336" s="20">
        <v>8</v>
      </c>
      <c r="W336" s="20" t="s">
        <v>36</v>
      </c>
      <c r="X336" s="20" t="s">
        <v>43</v>
      </c>
      <c r="Y336" s="20" t="s">
        <v>32</v>
      </c>
      <c r="Z336" s="20" t="s">
        <v>42</v>
      </c>
      <c r="AA336" s="20" t="s">
        <v>42</v>
      </c>
    </row>
    <row r="337" spans="10:27" ht="16.5">
      <c r="J337" s="29">
        <v>333</v>
      </c>
      <c r="K337" s="19" t="s">
        <v>42</v>
      </c>
      <c r="L337" s="19" t="s">
        <v>41</v>
      </c>
      <c r="M337" s="19" t="s">
        <v>43</v>
      </c>
      <c r="N337" s="19" t="s">
        <v>41</v>
      </c>
      <c r="O337" s="19" t="s">
        <v>42</v>
      </c>
      <c r="Q337" s="20">
        <v>8</v>
      </c>
      <c r="R337" s="20">
        <v>7</v>
      </c>
      <c r="S337" s="20">
        <v>9</v>
      </c>
      <c r="T337" s="20">
        <v>7</v>
      </c>
      <c r="U337" s="20">
        <v>8</v>
      </c>
      <c r="W337" s="20" t="s">
        <v>42</v>
      </c>
      <c r="X337" s="20" t="s">
        <v>41</v>
      </c>
      <c r="Y337" s="20" t="s">
        <v>43</v>
      </c>
      <c r="Z337" s="20" t="s">
        <v>41</v>
      </c>
      <c r="AA337" s="20" t="s">
        <v>42</v>
      </c>
    </row>
    <row r="338" spans="10:27" ht="16.5">
      <c r="J338" s="29">
        <v>334</v>
      </c>
      <c r="K338" s="19" t="s">
        <v>42</v>
      </c>
      <c r="L338" s="19" t="s">
        <v>41</v>
      </c>
      <c r="M338" s="19" t="s">
        <v>77</v>
      </c>
      <c r="N338" s="19" t="s">
        <v>43</v>
      </c>
      <c r="O338" s="19" t="s">
        <v>44</v>
      </c>
      <c r="Q338" s="20">
        <v>8</v>
      </c>
      <c r="R338" s="20">
        <v>7</v>
      </c>
      <c r="S338" s="20">
        <v>18</v>
      </c>
      <c r="T338" s="20">
        <v>9</v>
      </c>
      <c r="U338" s="20">
        <v>10</v>
      </c>
      <c r="W338" s="20" t="s">
        <v>42</v>
      </c>
      <c r="X338" s="20" t="s">
        <v>41</v>
      </c>
      <c r="Y338" s="20" t="s">
        <v>77</v>
      </c>
      <c r="Z338" s="20" t="s">
        <v>43</v>
      </c>
      <c r="AA338" s="20" t="s">
        <v>44</v>
      </c>
    </row>
    <row r="339" spans="10:27" ht="16.5">
      <c r="J339" s="16">
        <v>335</v>
      </c>
      <c r="K339" s="19" t="s">
        <v>44</v>
      </c>
      <c r="L339" s="19" t="s">
        <v>43</v>
      </c>
      <c r="M339" s="19" t="s">
        <v>35</v>
      </c>
      <c r="N339" s="19" t="s">
        <v>32</v>
      </c>
      <c r="O339" s="19" t="s">
        <v>36</v>
      </c>
      <c r="Q339" s="20">
        <v>10</v>
      </c>
      <c r="R339" s="20">
        <v>9</v>
      </c>
      <c r="S339" s="20">
        <v>3</v>
      </c>
      <c r="T339" s="20">
        <v>5</v>
      </c>
      <c r="U339" s="20">
        <v>4</v>
      </c>
      <c r="W339" s="20" t="s">
        <v>44</v>
      </c>
      <c r="X339" s="20" t="s">
        <v>43</v>
      </c>
      <c r="Y339" s="20" t="s">
        <v>35</v>
      </c>
      <c r="Z339" s="20" t="s">
        <v>32</v>
      </c>
      <c r="AA339" s="20" t="s">
        <v>36</v>
      </c>
    </row>
    <row r="340" spans="10:27" ht="16.5">
      <c r="J340" s="16">
        <v>336</v>
      </c>
      <c r="K340" s="19" t="s">
        <v>41</v>
      </c>
      <c r="L340" s="19" t="s">
        <v>42</v>
      </c>
      <c r="M340" s="19" t="s">
        <v>35</v>
      </c>
      <c r="N340" s="19" t="s">
        <v>41</v>
      </c>
      <c r="O340" s="19" t="s">
        <v>43</v>
      </c>
      <c r="Q340" s="20">
        <v>7</v>
      </c>
      <c r="R340" s="20">
        <v>8</v>
      </c>
      <c r="S340" s="20">
        <v>3</v>
      </c>
      <c r="T340" s="20">
        <v>7</v>
      </c>
      <c r="U340" s="20">
        <v>9</v>
      </c>
      <c r="W340" s="20" t="s">
        <v>41</v>
      </c>
      <c r="X340" s="20" t="s">
        <v>42</v>
      </c>
      <c r="Y340" s="20" t="s">
        <v>35</v>
      </c>
      <c r="Z340" s="20" t="s">
        <v>41</v>
      </c>
      <c r="AA340" s="20" t="s">
        <v>43</v>
      </c>
    </row>
    <row r="341" spans="10:27" ht="16.5">
      <c r="J341" s="29">
        <v>337</v>
      </c>
      <c r="K341" s="19" t="s">
        <v>41</v>
      </c>
      <c r="L341" s="19" t="s">
        <v>41</v>
      </c>
      <c r="M341" s="19" t="s">
        <v>73</v>
      </c>
      <c r="N341" s="19" t="s">
        <v>67</v>
      </c>
      <c r="O341" s="19" t="s">
        <v>32</v>
      </c>
      <c r="Q341" s="20">
        <v>7</v>
      </c>
      <c r="R341" s="20">
        <v>7</v>
      </c>
      <c r="S341" s="20">
        <v>16</v>
      </c>
      <c r="T341" s="20">
        <v>13</v>
      </c>
      <c r="U341" s="20">
        <v>5</v>
      </c>
      <c r="W341" s="20" t="s">
        <v>41</v>
      </c>
      <c r="X341" s="20" t="s">
        <v>41</v>
      </c>
      <c r="Y341" s="20" t="s">
        <v>73</v>
      </c>
      <c r="Z341" s="20" t="s">
        <v>67</v>
      </c>
      <c r="AA341" s="20" t="s">
        <v>32</v>
      </c>
    </row>
    <row r="342" spans="10:27" ht="16.5">
      <c r="J342" s="29">
        <v>338</v>
      </c>
      <c r="K342" s="19" t="s">
        <v>35</v>
      </c>
      <c r="L342" s="19" t="s">
        <v>33</v>
      </c>
      <c r="M342" s="19" t="s">
        <v>44</v>
      </c>
      <c r="N342" s="19" t="s">
        <v>67</v>
      </c>
      <c r="O342" s="19" t="s">
        <v>43</v>
      </c>
      <c r="Q342" s="20">
        <v>3</v>
      </c>
      <c r="R342" s="20">
        <v>6</v>
      </c>
      <c r="S342" s="20">
        <v>10</v>
      </c>
      <c r="T342" s="20">
        <v>13</v>
      </c>
      <c r="U342" s="20">
        <v>9</v>
      </c>
      <c r="W342" s="20" t="s">
        <v>35</v>
      </c>
      <c r="X342" s="20" t="s">
        <v>33</v>
      </c>
      <c r="Y342" s="20" t="s">
        <v>44</v>
      </c>
      <c r="Z342" s="20" t="s">
        <v>67</v>
      </c>
      <c r="AA342" s="20" t="s">
        <v>43</v>
      </c>
    </row>
    <row r="343" spans="10:27" ht="16.5">
      <c r="J343" s="29">
        <v>339</v>
      </c>
      <c r="K343" s="19" t="s">
        <v>33</v>
      </c>
      <c r="L343" s="19" t="s">
        <v>36</v>
      </c>
      <c r="M343" s="19" t="s">
        <v>32</v>
      </c>
      <c r="N343" s="19" t="s">
        <v>67</v>
      </c>
      <c r="O343" s="19" t="s">
        <v>43</v>
      </c>
      <c r="Q343" s="20">
        <v>6</v>
      </c>
      <c r="R343" s="20">
        <v>4</v>
      </c>
      <c r="S343" s="20">
        <v>5</v>
      </c>
      <c r="T343" s="20">
        <v>13</v>
      </c>
      <c r="U343" s="20">
        <v>9</v>
      </c>
      <c r="W343" s="20" t="s">
        <v>33</v>
      </c>
      <c r="X343" s="20" t="s">
        <v>36</v>
      </c>
      <c r="Y343" s="20" t="s">
        <v>32</v>
      </c>
      <c r="Z343" s="20" t="s">
        <v>67</v>
      </c>
      <c r="AA343" s="20" t="s">
        <v>43</v>
      </c>
    </row>
    <row r="344" spans="10:27" ht="16.5">
      <c r="J344" s="16">
        <v>340</v>
      </c>
      <c r="K344" s="19" t="s">
        <v>44</v>
      </c>
      <c r="L344" s="19" t="s">
        <v>43</v>
      </c>
      <c r="M344" s="19" t="s">
        <v>32</v>
      </c>
      <c r="N344" s="19" t="s">
        <v>32</v>
      </c>
      <c r="O344" s="19" t="s">
        <v>44</v>
      </c>
      <c r="Q344" s="20">
        <v>10</v>
      </c>
      <c r="R344" s="20">
        <v>9</v>
      </c>
      <c r="S344" s="20">
        <v>5</v>
      </c>
      <c r="T344" s="20">
        <v>5</v>
      </c>
      <c r="U344" s="20">
        <v>10</v>
      </c>
      <c r="W344" s="20" t="s">
        <v>44</v>
      </c>
      <c r="X344" s="20" t="s">
        <v>43</v>
      </c>
      <c r="Y344" s="20" t="s">
        <v>32</v>
      </c>
      <c r="Z344" s="20" t="s">
        <v>32</v>
      </c>
      <c r="AA344" s="20" t="s">
        <v>44</v>
      </c>
    </row>
    <row r="345" spans="10:27" ht="16.5">
      <c r="J345" s="16">
        <v>341</v>
      </c>
      <c r="K345" s="19" t="s">
        <v>42</v>
      </c>
      <c r="L345" s="19" t="s">
        <v>36</v>
      </c>
      <c r="M345" s="19" t="s">
        <v>43</v>
      </c>
      <c r="N345" s="19" t="s">
        <v>32</v>
      </c>
      <c r="O345" s="19" t="s">
        <v>32</v>
      </c>
      <c r="Q345" s="20">
        <v>8</v>
      </c>
      <c r="R345" s="20">
        <v>4</v>
      </c>
      <c r="S345" s="20">
        <v>9</v>
      </c>
      <c r="T345" s="20">
        <v>5</v>
      </c>
      <c r="U345" s="20">
        <v>5</v>
      </c>
      <c r="W345" s="20" t="s">
        <v>42</v>
      </c>
      <c r="X345" s="20" t="s">
        <v>36</v>
      </c>
      <c r="Y345" s="20" t="s">
        <v>43</v>
      </c>
      <c r="Z345" s="20" t="s">
        <v>32</v>
      </c>
      <c r="AA345" s="20" t="s">
        <v>32</v>
      </c>
    </row>
    <row r="346" spans="10:27" ht="16.5">
      <c r="J346" s="29">
        <v>342</v>
      </c>
      <c r="K346" s="19" t="s">
        <v>44</v>
      </c>
      <c r="L346" s="19" t="s">
        <v>36</v>
      </c>
      <c r="M346" s="19" t="s">
        <v>44</v>
      </c>
      <c r="N346" s="19" t="s">
        <v>33</v>
      </c>
      <c r="O346" s="19" t="s">
        <v>41</v>
      </c>
      <c r="Q346" s="20">
        <v>10</v>
      </c>
      <c r="R346" s="20">
        <v>4</v>
      </c>
      <c r="S346" s="20">
        <v>10</v>
      </c>
      <c r="T346" s="20">
        <v>6</v>
      </c>
      <c r="U346" s="20">
        <v>7</v>
      </c>
      <c r="W346" s="20" t="s">
        <v>44</v>
      </c>
      <c r="X346" s="20" t="s">
        <v>36</v>
      </c>
      <c r="Y346" s="20" t="s">
        <v>44</v>
      </c>
      <c r="Z346" s="20" t="s">
        <v>33</v>
      </c>
      <c r="AA346" s="20" t="s">
        <v>41</v>
      </c>
    </row>
    <row r="347" spans="10:27" ht="16.5">
      <c r="J347" s="29">
        <v>343</v>
      </c>
      <c r="K347" s="19" t="s">
        <v>34</v>
      </c>
      <c r="L347" s="19" t="s">
        <v>34</v>
      </c>
      <c r="M347" s="19" t="s">
        <v>34</v>
      </c>
      <c r="N347" s="19" t="s">
        <v>33</v>
      </c>
      <c r="O347" s="19" t="s">
        <v>44</v>
      </c>
      <c r="Q347" s="20">
        <v>2</v>
      </c>
      <c r="R347" s="20">
        <v>2</v>
      </c>
      <c r="S347" s="20">
        <v>2</v>
      </c>
      <c r="T347" s="20">
        <v>6</v>
      </c>
      <c r="U347" s="20">
        <v>10</v>
      </c>
      <c r="W347" s="20" t="s">
        <v>49</v>
      </c>
      <c r="X347" s="20" t="s">
        <v>49</v>
      </c>
      <c r="Y347" s="20" t="s">
        <v>49</v>
      </c>
      <c r="Z347" s="20" t="s">
        <v>33</v>
      </c>
      <c r="AA347" s="20" t="s">
        <v>44</v>
      </c>
    </row>
    <row r="348" spans="10:27" ht="16.5">
      <c r="J348" s="29">
        <v>344</v>
      </c>
      <c r="K348" s="19" t="s">
        <v>41</v>
      </c>
      <c r="L348" s="19" t="s">
        <v>42</v>
      </c>
      <c r="M348" s="19" t="s">
        <v>77</v>
      </c>
      <c r="N348" s="19" t="s">
        <v>43</v>
      </c>
      <c r="O348" s="19" t="s">
        <v>32</v>
      </c>
      <c r="Q348" s="20">
        <v>7</v>
      </c>
      <c r="R348" s="20">
        <v>8</v>
      </c>
      <c r="S348" s="20">
        <v>18</v>
      </c>
      <c r="T348" s="20">
        <v>9</v>
      </c>
      <c r="U348" s="20">
        <v>5</v>
      </c>
      <c r="W348" s="20" t="s">
        <v>41</v>
      </c>
      <c r="X348" s="20" t="s">
        <v>42</v>
      </c>
      <c r="Y348" s="20" t="s">
        <v>77</v>
      </c>
      <c r="Z348" s="20" t="s">
        <v>43</v>
      </c>
      <c r="AA348" s="20" t="s">
        <v>32</v>
      </c>
    </row>
    <row r="349" spans="10:27" ht="16.5">
      <c r="J349" s="16">
        <v>345</v>
      </c>
      <c r="K349" s="19" t="s">
        <v>44</v>
      </c>
      <c r="L349" s="19" t="s">
        <v>42</v>
      </c>
      <c r="M349" s="19" t="s">
        <v>43</v>
      </c>
      <c r="N349" s="19" t="s">
        <v>35</v>
      </c>
      <c r="O349" s="19" t="s">
        <v>42</v>
      </c>
      <c r="Q349" s="20">
        <v>10</v>
      </c>
      <c r="R349" s="20">
        <v>8</v>
      </c>
      <c r="S349" s="20">
        <v>9</v>
      </c>
      <c r="T349" s="20">
        <v>3</v>
      </c>
      <c r="U349" s="20">
        <v>8</v>
      </c>
      <c r="W349" s="20" t="s">
        <v>44</v>
      </c>
      <c r="X349" s="20" t="s">
        <v>42</v>
      </c>
      <c r="Y349" s="20" t="s">
        <v>43</v>
      </c>
      <c r="Z349" s="20" t="s">
        <v>35</v>
      </c>
      <c r="AA349" s="20" t="s">
        <v>42</v>
      </c>
    </row>
    <row r="350" spans="10:27" ht="16.5">
      <c r="J350" s="16">
        <v>346</v>
      </c>
      <c r="K350" s="19" t="s">
        <v>42</v>
      </c>
      <c r="L350" s="19" t="s">
        <v>65</v>
      </c>
      <c r="M350" s="19" t="s">
        <v>44</v>
      </c>
      <c r="N350" s="19" t="s">
        <v>77</v>
      </c>
      <c r="O350" s="19" t="s">
        <v>44</v>
      </c>
      <c r="Q350" s="20">
        <v>8</v>
      </c>
      <c r="R350" s="20">
        <v>12</v>
      </c>
      <c r="S350" s="20">
        <v>10</v>
      </c>
      <c r="T350" s="20">
        <v>18</v>
      </c>
      <c r="U350" s="20">
        <v>10</v>
      </c>
      <c r="W350" s="20" t="s">
        <v>42</v>
      </c>
      <c r="X350" s="20" t="s">
        <v>65</v>
      </c>
      <c r="Y350" s="20" t="s">
        <v>44</v>
      </c>
      <c r="Z350" s="20" t="s">
        <v>77</v>
      </c>
      <c r="AA350" s="20" t="s">
        <v>44</v>
      </c>
    </row>
    <row r="351" spans="10:27" ht="16.5">
      <c r="J351" s="29">
        <v>347</v>
      </c>
      <c r="K351" s="19" t="s">
        <v>41</v>
      </c>
      <c r="L351" s="19" t="s">
        <v>36</v>
      </c>
      <c r="M351" s="19" t="s">
        <v>77</v>
      </c>
      <c r="N351" s="19" t="s">
        <v>36</v>
      </c>
      <c r="O351" s="19" t="s">
        <v>41</v>
      </c>
      <c r="Q351" s="20">
        <v>7</v>
      </c>
      <c r="R351" s="20">
        <v>4</v>
      </c>
      <c r="S351" s="20">
        <v>18</v>
      </c>
      <c r="T351" s="20">
        <v>4</v>
      </c>
      <c r="U351" s="20">
        <v>7</v>
      </c>
      <c r="W351" s="20" t="s">
        <v>41</v>
      </c>
      <c r="X351" s="20" t="s">
        <v>36</v>
      </c>
      <c r="Y351" s="20" t="s">
        <v>77</v>
      </c>
      <c r="Z351" s="20" t="s">
        <v>36</v>
      </c>
      <c r="AA351" s="20" t="s">
        <v>41</v>
      </c>
    </row>
    <row r="352" spans="10:27" ht="16.5">
      <c r="J352" s="29">
        <v>348</v>
      </c>
      <c r="K352" s="19" t="s">
        <v>42</v>
      </c>
      <c r="L352" s="19" t="s">
        <v>67</v>
      </c>
      <c r="M352" s="19" t="s">
        <v>36</v>
      </c>
      <c r="N352" s="19" t="s">
        <v>44</v>
      </c>
      <c r="O352" s="19" t="s">
        <v>42</v>
      </c>
      <c r="Q352" s="20">
        <v>8</v>
      </c>
      <c r="R352" s="20">
        <v>13</v>
      </c>
      <c r="S352" s="20">
        <v>4</v>
      </c>
      <c r="T352" s="20">
        <v>10</v>
      </c>
      <c r="U352" s="20">
        <v>8</v>
      </c>
      <c r="W352" s="20" t="s">
        <v>42</v>
      </c>
      <c r="X352" s="20" t="s">
        <v>67</v>
      </c>
      <c r="Y352" s="20" t="s">
        <v>36</v>
      </c>
      <c r="Z352" s="20" t="s">
        <v>44</v>
      </c>
      <c r="AA352" s="20" t="s">
        <v>42</v>
      </c>
    </row>
    <row r="353" spans="10:27" ht="16.5">
      <c r="J353" s="29">
        <v>349</v>
      </c>
      <c r="K353" s="19" t="s">
        <v>41</v>
      </c>
      <c r="L353" s="19" t="s">
        <v>33</v>
      </c>
      <c r="M353" s="19" t="s">
        <v>44</v>
      </c>
      <c r="N353" s="19" t="s">
        <v>33</v>
      </c>
      <c r="O353" s="19" t="s">
        <v>33</v>
      </c>
      <c r="Q353" s="20">
        <v>7</v>
      </c>
      <c r="R353" s="20">
        <v>6</v>
      </c>
      <c r="S353" s="20">
        <v>10</v>
      </c>
      <c r="T353" s="20">
        <v>6</v>
      </c>
      <c r="U353" s="20">
        <v>6</v>
      </c>
      <c r="W353" s="20" t="s">
        <v>41</v>
      </c>
      <c r="X353" s="20" t="s">
        <v>33</v>
      </c>
      <c r="Y353" s="20" t="s">
        <v>44</v>
      </c>
      <c r="Z353" s="20" t="s">
        <v>33</v>
      </c>
      <c r="AA353" s="20" t="s">
        <v>33</v>
      </c>
    </row>
    <row r="354" spans="10:27" ht="16.5">
      <c r="J354" s="16">
        <v>350</v>
      </c>
      <c r="K354" s="19" t="s">
        <v>44</v>
      </c>
      <c r="L354" s="19" t="s">
        <v>41</v>
      </c>
      <c r="M354" s="19" t="s">
        <v>44</v>
      </c>
      <c r="N354" s="19" t="s">
        <v>43</v>
      </c>
      <c r="O354" s="19" t="s">
        <v>44</v>
      </c>
      <c r="Q354" s="20">
        <v>10</v>
      </c>
      <c r="R354" s="20">
        <v>7</v>
      </c>
      <c r="S354" s="20">
        <v>10</v>
      </c>
      <c r="T354" s="20">
        <v>9</v>
      </c>
      <c r="U354" s="20">
        <v>10</v>
      </c>
      <c r="W354" s="20" t="s">
        <v>44</v>
      </c>
      <c r="X354" s="20" t="s">
        <v>41</v>
      </c>
      <c r="Y354" s="20" t="s">
        <v>44</v>
      </c>
      <c r="Z354" s="20" t="s">
        <v>43</v>
      </c>
      <c r="AA354" s="20" t="s">
        <v>44</v>
      </c>
    </row>
    <row r="355" spans="10:27" ht="16.5">
      <c r="J355" s="16">
        <v>351</v>
      </c>
      <c r="K355" s="19" t="s">
        <v>42</v>
      </c>
      <c r="L355" s="19" t="s">
        <v>33</v>
      </c>
      <c r="M355" s="19" t="s">
        <v>42</v>
      </c>
      <c r="N355" s="19" t="s">
        <v>35</v>
      </c>
      <c r="O355" s="19" t="s">
        <v>44</v>
      </c>
      <c r="Q355" s="20">
        <v>8</v>
      </c>
      <c r="R355" s="20">
        <v>6</v>
      </c>
      <c r="S355" s="20">
        <v>8</v>
      </c>
      <c r="T355" s="20">
        <v>3</v>
      </c>
      <c r="U355" s="20">
        <v>10</v>
      </c>
      <c r="W355" s="20" t="s">
        <v>42</v>
      </c>
      <c r="X355" s="20" t="s">
        <v>33</v>
      </c>
      <c r="Y355" s="20" t="s">
        <v>42</v>
      </c>
      <c r="Z355" s="20" t="s">
        <v>35</v>
      </c>
      <c r="AA355" s="20" t="s">
        <v>44</v>
      </c>
    </row>
    <row r="356" spans="10:27" ht="16.5">
      <c r="J356" s="29">
        <v>352</v>
      </c>
      <c r="K356" s="19" t="s">
        <v>42</v>
      </c>
      <c r="L356" s="19" t="s">
        <v>75</v>
      </c>
      <c r="M356" s="19" t="s">
        <v>32</v>
      </c>
      <c r="N356" s="19" t="s">
        <v>41</v>
      </c>
      <c r="O356" s="19" t="s">
        <v>42</v>
      </c>
      <c r="Q356" s="20">
        <v>8</v>
      </c>
      <c r="R356" s="20">
        <v>17</v>
      </c>
      <c r="S356" s="20">
        <v>5</v>
      </c>
      <c r="T356" s="20">
        <v>7</v>
      </c>
      <c r="U356" s="20">
        <v>8</v>
      </c>
      <c r="W356" s="20" t="s">
        <v>42</v>
      </c>
      <c r="X356" s="20" t="s">
        <v>75</v>
      </c>
      <c r="Y356" s="20" t="s">
        <v>32</v>
      </c>
      <c r="Z356" s="20" t="s">
        <v>41</v>
      </c>
      <c r="AA356" s="20" t="s">
        <v>42</v>
      </c>
    </row>
    <row r="357" spans="10:27" ht="16.5">
      <c r="J357" s="29">
        <v>353</v>
      </c>
      <c r="K357" s="19" t="s">
        <v>32</v>
      </c>
      <c r="L357" s="19" t="s">
        <v>41</v>
      </c>
      <c r="M357" s="19" t="s">
        <v>43</v>
      </c>
      <c r="N357" s="19" t="s">
        <v>42</v>
      </c>
      <c r="O357" s="19" t="s">
        <v>43</v>
      </c>
      <c r="Q357" s="20">
        <v>5</v>
      </c>
      <c r="R357" s="20">
        <v>7</v>
      </c>
      <c r="S357" s="20">
        <v>9</v>
      </c>
      <c r="T357" s="20">
        <v>8</v>
      </c>
      <c r="U357" s="20">
        <v>9</v>
      </c>
      <c r="W357" s="20" t="s">
        <v>32</v>
      </c>
      <c r="X357" s="20" t="s">
        <v>41</v>
      </c>
      <c r="Y357" s="20" t="s">
        <v>43</v>
      </c>
      <c r="Z357" s="20" t="s">
        <v>42</v>
      </c>
      <c r="AA357" s="20" t="s">
        <v>43</v>
      </c>
    </row>
    <row r="358" spans="10:27" ht="16.5">
      <c r="J358" s="29">
        <v>354</v>
      </c>
      <c r="K358" s="19" t="s">
        <v>35</v>
      </c>
      <c r="L358" s="19" t="s">
        <v>33</v>
      </c>
      <c r="M358" s="19" t="s">
        <v>44</v>
      </c>
      <c r="N358" s="19" t="s">
        <v>43</v>
      </c>
      <c r="O358" s="19" t="s">
        <v>44</v>
      </c>
      <c r="Q358" s="20">
        <v>3</v>
      </c>
      <c r="R358" s="20">
        <v>6</v>
      </c>
      <c r="S358" s="20">
        <v>10</v>
      </c>
      <c r="T358" s="20">
        <v>9</v>
      </c>
      <c r="U358" s="20">
        <v>10</v>
      </c>
      <c r="W358" s="20" t="s">
        <v>35</v>
      </c>
      <c r="X358" s="20" t="s">
        <v>33</v>
      </c>
      <c r="Y358" s="20" t="s">
        <v>44</v>
      </c>
      <c r="Z358" s="20" t="s">
        <v>43</v>
      </c>
      <c r="AA358" s="20" t="s">
        <v>44</v>
      </c>
    </row>
    <row r="359" spans="10:27" ht="16.5">
      <c r="J359" s="16">
        <v>355</v>
      </c>
      <c r="K359" s="19" t="s">
        <v>41</v>
      </c>
      <c r="L359" s="19" t="s">
        <v>43</v>
      </c>
      <c r="M359" s="19" t="s">
        <v>43</v>
      </c>
      <c r="N359" s="19" t="s">
        <v>33</v>
      </c>
      <c r="O359" s="19" t="s">
        <v>44</v>
      </c>
      <c r="Q359" s="20">
        <v>7</v>
      </c>
      <c r="R359" s="20">
        <v>9</v>
      </c>
      <c r="S359" s="20">
        <v>9</v>
      </c>
      <c r="T359" s="20">
        <v>6</v>
      </c>
      <c r="U359" s="20">
        <v>10</v>
      </c>
      <c r="W359" s="20" t="s">
        <v>41</v>
      </c>
      <c r="X359" s="20" t="s">
        <v>43</v>
      </c>
      <c r="Y359" s="20" t="s">
        <v>43</v>
      </c>
      <c r="Z359" s="20" t="s">
        <v>33</v>
      </c>
      <c r="AA359" s="20" t="s">
        <v>44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32</v>
      </c>
      <c r="N360" s="19" t="s">
        <v>35</v>
      </c>
      <c r="O360" s="19" t="s">
        <v>33</v>
      </c>
      <c r="Q360" s="20">
        <v>3</v>
      </c>
      <c r="R360" s="20">
        <v>7</v>
      </c>
      <c r="S360" s="20">
        <v>5</v>
      </c>
      <c r="T360" s="20">
        <v>3</v>
      </c>
      <c r="U360" s="20">
        <v>6</v>
      </c>
      <c r="W360" s="20" t="s">
        <v>35</v>
      </c>
      <c r="X360" s="20" t="s">
        <v>41</v>
      </c>
      <c r="Y360" s="20" t="s">
        <v>32</v>
      </c>
      <c r="Z360" s="20" t="s">
        <v>35</v>
      </c>
      <c r="AA360" s="20" t="s">
        <v>33</v>
      </c>
    </row>
    <row r="361" spans="10:27" ht="16.5">
      <c r="J361" s="29">
        <v>357</v>
      </c>
      <c r="K361" s="19" t="s">
        <v>35</v>
      </c>
      <c r="L361" s="19" t="s">
        <v>41</v>
      </c>
      <c r="M361" s="19" t="s">
        <v>44</v>
      </c>
      <c r="N361" s="19" t="s">
        <v>32</v>
      </c>
      <c r="O361" s="19" t="s">
        <v>33</v>
      </c>
      <c r="Q361" s="20">
        <v>3</v>
      </c>
      <c r="R361" s="20">
        <v>7</v>
      </c>
      <c r="S361" s="20">
        <v>10</v>
      </c>
      <c r="T361" s="20">
        <v>5</v>
      </c>
      <c r="U361" s="20">
        <v>6</v>
      </c>
      <c r="W361" s="20" t="s">
        <v>35</v>
      </c>
      <c r="X361" s="20" t="s">
        <v>41</v>
      </c>
      <c r="Y361" s="20" t="s">
        <v>44</v>
      </c>
      <c r="Z361" s="20" t="s">
        <v>32</v>
      </c>
      <c r="AA361" s="20" t="s">
        <v>33</v>
      </c>
    </row>
    <row r="362" spans="10:27" ht="16.5">
      <c r="J362" s="29">
        <v>358</v>
      </c>
      <c r="K362" s="19" t="s">
        <v>44</v>
      </c>
      <c r="L362" s="19" t="s">
        <v>36</v>
      </c>
      <c r="M362" s="19" t="s">
        <v>43</v>
      </c>
      <c r="N362" s="19" t="s">
        <v>33</v>
      </c>
      <c r="O362" s="19" t="s">
        <v>33</v>
      </c>
      <c r="Q362" s="20">
        <v>10</v>
      </c>
      <c r="R362" s="20">
        <v>4</v>
      </c>
      <c r="S362" s="20">
        <v>9</v>
      </c>
      <c r="T362" s="20">
        <v>6</v>
      </c>
      <c r="U362" s="20">
        <v>6</v>
      </c>
      <c r="W362" s="20" t="s">
        <v>44</v>
      </c>
      <c r="X362" s="20" t="s">
        <v>36</v>
      </c>
      <c r="Y362" s="20" t="s">
        <v>43</v>
      </c>
      <c r="Z362" s="20" t="s">
        <v>33</v>
      </c>
      <c r="AA362" s="20" t="s">
        <v>33</v>
      </c>
    </row>
    <row r="363" spans="10:27" ht="16.5">
      <c r="J363" s="29">
        <v>359</v>
      </c>
      <c r="K363" s="19" t="s">
        <v>44</v>
      </c>
      <c r="L363" s="19" t="s">
        <v>41</v>
      </c>
      <c r="M363" s="19" t="s">
        <v>32</v>
      </c>
      <c r="N363" s="19" t="s">
        <v>43</v>
      </c>
      <c r="O363" s="19" t="s">
        <v>41</v>
      </c>
      <c r="Q363" s="20">
        <v>10</v>
      </c>
      <c r="R363" s="20">
        <v>7</v>
      </c>
      <c r="S363" s="20">
        <v>5</v>
      </c>
      <c r="T363" s="20">
        <v>9</v>
      </c>
      <c r="U363" s="20">
        <v>7</v>
      </c>
      <c r="W363" s="20" t="s">
        <v>44</v>
      </c>
      <c r="X363" s="20" t="s">
        <v>41</v>
      </c>
      <c r="Y363" s="20" t="s">
        <v>32</v>
      </c>
      <c r="Z363" s="20" t="s">
        <v>43</v>
      </c>
      <c r="AA363" s="20" t="s">
        <v>41</v>
      </c>
    </row>
    <row r="364" spans="10:27" ht="16.5">
      <c r="J364" s="16">
        <v>360</v>
      </c>
      <c r="K364" s="19" t="s">
        <v>41</v>
      </c>
      <c r="L364" s="19" t="s">
        <v>33</v>
      </c>
      <c r="M364" s="19" t="s">
        <v>67</v>
      </c>
      <c r="N364" s="19" t="s">
        <v>43</v>
      </c>
      <c r="O364" s="19" t="s">
        <v>44</v>
      </c>
      <c r="Q364" s="20">
        <v>7</v>
      </c>
      <c r="R364" s="20">
        <v>6</v>
      </c>
      <c r="S364" s="20">
        <v>13</v>
      </c>
      <c r="T364" s="20">
        <v>9</v>
      </c>
      <c r="U364" s="20">
        <v>10</v>
      </c>
      <c r="W364" s="20" t="s">
        <v>41</v>
      </c>
      <c r="X364" s="20" t="s">
        <v>33</v>
      </c>
      <c r="Y364" s="20" t="s">
        <v>67</v>
      </c>
      <c r="Z364" s="20" t="s">
        <v>43</v>
      </c>
      <c r="AA364" s="20" t="s">
        <v>44</v>
      </c>
    </row>
    <row r="365" spans="10:27" ht="16.5">
      <c r="J365" s="16">
        <v>361</v>
      </c>
      <c r="K365" s="19" t="s">
        <v>35</v>
      </c>
      <c r="L365" s="19" t="s">
        <v>36</v>
      </c>
      <c r="M365" s="19" t="s">
        <v>44</v>
      </c>
      <c r="N365" s="19" t="s">
        <v>43</v>
      </c>
      <c r="O365" s="19" t="s">
        <v>43</v>
      </c>
      <c r="Q365" s="20">
        <v>3</v>
      </c>
      <c r="R365" s="20">
        <v>4</v>
      </c>
      <c r="S365" s="20">
        <v>10</v>
      </c>
      <c r="T365" s="20">
        <v>9</v>
      </c>
      <c r="U365" s="20">
        <v>9</v>
      </c>
      <c r="W365" s="20" t="s">
        <v>35</v>
      </c>
      <c r="X365" s="20" t="s">
        <v>36</v>
      </c>
      <c r="Y365" s="20" t="s">
        <v>44</v>
      </c>
      <c r="Z365" s="20" t="s">
        <v>43</v>
      </c>
      <c r="AA365" s="20" t="s">
        <v>43</v>
      </c>
    </row>
    <row r="366" spans="10:27" ht="16.5">
      <c r="J366" s="29">
        <v>362</v>
      </c>
      <c r="K366" s="19" t="s">
        <v>44</v>
      </c>
      <c r="L366" s="19" t="s">
        <v>36</v>
      </c>
      <c r="M366" s="19" t="s">
        <v>32</v>
      </c>
      <c r="N366" s="19" t="s">
        <v>42</v>
      </c>
      <c r="O366" s="19" t="s">
        <v>44</v>
      </c>
      <c r="Q366" s="20">
        <v>10</v>
      </c>
      <c r="R366" s="20">
        <v>4</v>
      </c>
      <c r="S366" s="20">
        <v>5</v>
      </c>
      <c r="T366" s="20">
        <v>8</v>
      </c>
      <c r="U366" s="20">
        <v>10</v>
      </c>
      <c r="W366" s="20" t="s">
        <v>44</v>
      </c>
      <c r="X366" s="20" t="s">
        <v>36</v>
      </c>
      <c r="Y366" s="20" t="s">
        <v>32</v>
      </c>
      <c r="Z366" s="20" t="s">
        <v>42</v>
      </c>
      <c r="AA366" s="20" t="s">
        <v>44</v>
      </c>
    </row>
    <row r="367" spans="10:27" ht="16.5">
      <c r="J367" s="29">
        <v>363</v>
      </c>
      <c r="K367" s="19" t="s">
        <v>34</v>
      </c>
      <c r="L367" s="19" t="s">
        <v>34</v>
      </c>
      <c r="M367" s="19" t="s">
        <v>34</v>
      </c>
      <c r="N367" s="19" t="s">
        <v>43</v>
      </c>
      <c r="O367" s="19" t="s">
        <v>43</v>
      </c>
      <c r="Q367" s="20">
        <v>2</v>
      </c>
      <c r="R367" s="20">
        <v>2</v>
      </c>
      <c r="S367" s="20">
        <v>2</v>
      </c>
      <c r="T367" s="20">
        <v>9</v>
      </c>
      <c r="U367" s="20">
        <v>9</v>
      </c>
      <c r="W367" s="20" t="s">
        <v>49</v>
      </c>
      <c r="X367" s="20" t="s">
        <v>49</v>
      </c>
      <c r="Y367" s="20" t="s">
        <v>49</v>
      </c>
      <c r="Z367" s="20" t="s">
        <v>43</v>
      </c>
      <c r="AA367" s="20" t="s">
        <v>43</v>
      </c>
    </row>
    <row r="368" spans="10:27" ht="16.5">
      <c r="J368" s="29">
        <v>364</v>
      </c>
      <c r="K368" s="19" t="s">
        <v>42</v>
      </c>
      <c r="L368" s="19" t="s">
        <v>41</v>
      </c>
      <c r="M368" s="19" t="s">
        <v>43</v>
      </c>
      <c r="N368" s="19" t="s">
        <v>33</v>
      </c>
      <c r="O368" s="19" t="s">
        <v>33</v>
      </c>
      <c r="Q368" s="20">
        <v>8</v>
      </c>
      <c r="R368" s="20">
        <v>7</v>
      </c>
      <c r="S368" s="20">
        <v>9</v>
      </c>
      <c r="T368" s="20">
        <v>6</v>
      </c>
      <c r="U368" s="20">
        <v>6</v>
      </c>
      <c r="W368" s="20" t="s">
        <v>42</v>
      </c>
      <c r="X368" s="20" t="s">
        <v>41</v>
      </c>
      <c r="Y368" s="20" t="s">
        <v>43</v>
      </c>
      <c r="Z368" s="20" t="s">
        <v>33</v>
      </c>
      <c r="AA368" s="20" t="s">
        <v>33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43</v>
      </c>
      <c r="N369" s="19" t="s">
        <v>33</v>
      </c>
      <c r="O369" s="19" t="s">
        <v>43</v>
      </c>
      <c r="Q369" s="20">
        <v>10</v>
      </c>
      <c r="R369" s="20">
        <v>6</v>
      </c>
      <c r="S369" s="20">
        <v>9</v>
      </c>
      <c r="T369" s="20">
        <v>6</v>
      </c>
      <c r="U369" s="20">
        <v>9</v>
      </c>
      <c r="W369" s="20" t="s">
        <v>44</v>
      </c>
      <c r="X369" s="20" t="s">
        <v>33</v>
      </c>
      <c r="Y369" s="20" t="s">
        <v>43</v>
      </c>
      <c r="Z369" s="20" t="s">
        <v>33</v>
      </c>
      <c r="AA369" s="20" t="s">
        <v>43</v>
      </c>
    </row>
    <row r="370" spans="10:27" ht="16.5">
      <c r="J370" s="16">
        <v>366</v>
      </c>
      <c r="K370" s="19" t="s">
        <v>41</v>
      </c>
      <c r="L370" s="19" t="s">
        <v>33</v>
      </c>
      <c r="M370" s="19" t="s">
        <v>43</v>
      </c>
      <c r="N370" s="19" t="s">
        <v>77</v>
      </c>
      <c r="O370" s="19" t="s">
        <v>42</v>
      </c>
      <c r="Q370" s="20">
        <v>7</v>
      </c>
      <c r="R370" s="20">
        <v>6</v>
      </c>
      <c r="S370" s="20">
        <v>9</v>
      </c>
      <c r="T370" s="20">
        <v>18</v>
      </c>
      <c r="U370" s="20">
        <v>8</v>
      </c>
      <c r="W370" s="20" t="s">
        <v>41</v>
      </c>
      <c r="X370" s="20" t="s">
        <v>33</v>
      </c>
      <c r="Y370" s="20" t="s">
        <v>43</v>
      </c>
      <c r="Z370" s="20" t="s">
        <v>77</v>
      </c>
      <c r="AA370" s="20" t="s">
        <v>42</v>
      </c>
    </row>
    <row r="371" spans="10:27" ht="16.5">
      <c r="J371" s="29">
        <v>367</v>
      </c>
      <c r="K371" s="19" t="s">
        <v>35</v>
      </c>
      <c r="L371" s="19" t="s">
        <v>36</v>
      </c>
      <c r="M371" s="19" t="s">
        <v>35</v>
      </c>
      <c r="N371" s="19" t="s">
        <v>41</v>
      </c>
      <c r="O371" s="19" t="s">
        <v>35</v>
      </c>
      <c r="Q371" s="20">
        <v>3</v>
      </c>
      <c r="R371" s="20">
        <v>4</v>
      </c>
      <c r="S371" s="20">
        <v>3</v>
      </c>
      <c r="T371" s="20">
        <v>7</v>
      </c>
      <c r="U371" s="20">
        <v>3</v>
      </c>
      <c r="W371" s="20" t="s">
        <v>35</v>
      </c>
      <c r="X371" s="20" t="s">
        <v>36</v>
      </c>
      <c r="Y371" s="20" t="s">
        <v>35</v>
      </c>
      <c r="Z371" s="20" t="s">
        <v>41</v>
      </c>
      <c r="AA371" s="20" t="s">
        <v>35</v>
      </c>
    </row>
    <row r="372" spans="10:27" ht="16.5">
      <c r="J372" s="29">
        <v>368</v>
      </c>
      <c r="K372" s="19" t="s">
        <v>42</v>
      </c>
      <c r="L372" s="19" t="s">
        <v>77</v>
      </c>
      <c r="M372" s="19" t="s">
        <v>43</v>
      </c>
      <c r="N372" s="19" t="s">
        <v>43</v>
      </c>
      <c r="O372" s="19" t="s">
        <v>44</v>
      </c>
      <c r="Q372" s="20">
        <v>8</v>
      </c>
      <c r="R372" s="20">
        <v>18</v>
      </c>
      <c r="S372" s="20">
        <v>9</v>
      </c>
      <c r="T372" s="20">
        <v>9</v>
      </c>
      <c r="U372" s="20">
        <v>10</v>
      </c>
      <c r="W372" s="20" t="s">
        <v>42</v>
      </c>
      <c r="X372" s="20" t="s">
        <v>77</v>
      </c>
      <c r="Y372" s="20" t="s">
        <v>43</v>
      </c>
      <c r="Z372" s="20" t="s">
        <v>43</v>
      </c>
      <c r="AA372" s="20" t="s">
        <v>44</v>
      </c>
    </row>
    <row r="373" spans="10:27" ht="16.5">
      <c r="J373" s="29">
        <v>369</v>
      </c>
      <c r="K373" s="19" t="s">
        <v>44</v>
      </c>
      <c r="L373" s="19" t="s">
        <v>33</v>
      </c>
      <c r="M373" s="19" t="s">
        <v>44</v>
      </c>
      <c r="N373" s="19" t="s">
        <v>43</v>
      </c>
      <c r="O373" s="19" t="s">
        <v>43</v>
      </c>
      <c r="Q373" s="20">
        <v>10</v>
      </c>
      <c r="R373" s="20">
        <v>6</v>
      </c>
      <c r="S373" s="20">
        <v>10</v>
      </c>
      <c r="T373" s="20">
        <v>9</v>
      </c>
      <c r="U373" s="20">
        <v>9</v>
      </c>
      <c r="W373" s="20" t="s">
        <v>44</v>
      </c>
      <c r="X373" s="20" t="s">
        <v>33</v>
      </c>
      <c r="Y373" s="20" t="s">
        <v>44</v>
      </c>
      <c r="Z373" s="20" t="s">
        <v>43</v>
      </c>
      <c r="AA373" s="20" t="s">
        <v>43</v>
      </c>
    </row>
    <row r="374" spans="10:27" ht="16.5">
      <c r="J374" s="16">
        <v>370</v>
      </c>
      <c r="K374" s="19" t="s">
        <v>32</v>
      </c>
      <c r="L374" s="19" t="s">
        <v>36</v>
      </c>
      <c r="M374" s="19" t="s">
        <v>43</v>
      </c>
      <c r="N374" s="19" t="s">
        <v>77</v>
      </c>
      <c r="O374" s="19" t="s">
        <v>32</v>
      </c>
      <c r="Q374" s="20">
        <v>5</v>
      </c>
      <c r="R374" s="20">
        <v>4</v>
      </c>
      <c r="S374" s="20">
        <v>9</v>
      </c>
      <c r="T374" s="20">
        <v>18</v>
      </c>
      <c r="U374" s="20">
        <v>5</v>
      </c>
      <c r="W374" s="20" t="s">
        <v>32</v>
      </c>
      <c r="X374" s="20" t="s">
        <v>36</v>
      </c>
      <c r="Y374" s="20" t="s">
        <v>43</v>
      </c>
      <c r="Z374" s="20" t="s">
        <v>77</v>
      </c>
      <c r="AA374" s="20" t="s">
        <v>32</v>
      </c>
    </row>
    <row r="375" spans="10:27" ht="16.5">
      <c r="J375" s="16">
        <v>371</v>
      </c>
      <c r="K375" s="19" t="s">
        <v>44</v>
      </c>
      <c r="L375" s="19" t="s">
        <v>33</v>
      </c>
      <c r="M375" s="19" t="s">
        <v>32</v>
      </c>
      <c r="N375" s="19" t="s">
        <v>43</v>
      </c>
      <c r="O375" s="19" t="s">
        <v>32</v>
      </c>
      <c r="Q375" s="20">
        <v>10</v>
      </c>
      <c r="R375" s="20">
        <v>6</v>
      </c>
      <c r="S375" s="20">
        <v>5</v>
      </c>
      <c r="T375" s="20">
        <v>9</v>
      </c>
      <c r="U375" s="20">
        <v>5</v>
      </c>
      <c r="W375" s="20" t="s">
        <v>44</v>
      </c>
      <c r="X375" s="20" t="s">
        <v>33</v>
      </c>
      <c r="Y375" s="20" t="s">
        <v>32</v>
      </c>
      <c r="Z375" s="20" t="s">
        <v>43</v>
      </c>
      <c r="AA375" s="20" t="s">
        <v>32</v>
      </c>
    </row>
    <row r="376" spans="10:27" ht="16.5">
      <c r="J376" s="29">
        <v>372</v>
      </c>
      <c r="K376" s="19" t="s">
        <v>44</v>
      </c>
      <c r="L376" s="19" t="s">
        <v>43</v>
      </c>
      <c r="M376" s="19" t="s">
        <v>43</v>
      </c>
      <c r="N376" s="19" t="s">
        <v>36</v>
      </c>
      <c r="O376" s="19" t="s">
        <v>41</v>
      </c>
      <c r="Q376" s="20">
        <v>10</v>
      </c>
      <c r="R376" s="20">
        <v>9</v>
      </c>
      <c r="S376" s="20">
        <v>9</v>
      </c>
      <c r="T376" s="20">
        <v>4</v>
      </c>
      <c r="U376" s="20">
        <v>7</v>
      </c>
      <c r="W376" s="20" t="s">
        <v>44</v>
      </c>
      <c r="X376" s="20" t="s">
        <v>43</v>
      </c>
      <c r="Y376" s="20" t="s">
        <v>43</v>
      </c>
      <c r="Z376" s="20" t="s">
        <v>36</v>
      </c>
      <c r="AA376" s="20" t="s">
        <v>41</v>
      </c>
    </row>
    <row r="377" spans="10:27" ht="16.5">
      <c r="J377" s="29">
        <v>373</v>
      </c>
      <c r="K377" s="19" t="s">
        <v>42</v>
      </c>
      <c r="L377" s="19" t="s">
        <v>43</v>
      </c>
      <c r="M377" s="19" t="s">
        <v>43</v>
      </c>
      <c r="N377" s="19" t="s">
        <v>41</v>
      </c>
      <c r="O377" s="19" t="s">
        <v>42</v>
      </c>
      <c r="Q377" s="20">
        <v>8</v>
      </c>
      <c r="R377" s="20">
        <v>9</v>
      </c>
      <c r="S377" s="20">
        <v>9</v>
      </c>
      <c r="T377" s="20">
        <v>7</v>
      </c>
      <c r="U377" s="20">
        <v>8</v>
      </c>
      <c r="W377" s="20" t="s">
        <v>42</v>
      </c>
      <c r="X377" s="20" t="s">
        <v>43</v>
      </c>
      <c r="Y377" s="20" t="s">
        <v>43</v>
      </c>
      <c r="Z377" s="20" t="s">
        <v>41</v>
      </c>
      <c r="AA377" s="20" t="s">
        <v>42</v>
      </c>
    </row>
    <row r="378" spans="10:27" ht="16.5">
      <c r="J378" s="29">
        <v>374</v>
      </c>
      <c r="K378" s="19" t="s">
        <v>44</v>
      </c>
      <c r="L378" s="19" t="s">
        <v>33</v>
      </c>
      <c r="M378" s="19" t="s">
        <v>43</v>
      </c>
      <c r="N378" s="19" t="s">
        <v>42</v>
      </c>
      <c r="O378" s="19" t="s">
        <v>42</v>
      </c>
      <c r="Q378" s="20">
        <v>10</v>
      </c>
      <c r="R378" s="20">
        <v>6</v>
      </c>
      <c r="S378" s="20">
        <v>9</v>
      </c>
      <c r="T378" s="20">
        <v>8</v>
      </c>
      <c r="U378" s="20">
        <v>8</v>
      </c>
      <c r="W378" s="20" t="s">
        <v>44</v>
      </c>
      <c r="X378" s="20" t="s">
        <v>33</v>
      </c>
      <c r="Y378" s="20" t="s">
        <v>43</v>
      </c>
      <c r="Z378" s="20" t="s">
        <v>42</v>
      </c>
      <c r="AA378" s="20" t="s">
        <v>42</v>
      </c>
    </row>
    <row r="379" spans="10:27" ht="16.5">
      <c r="J379" s="16">
        <v>375</v>
      </c>
      <c r="K379" s="19" t="s">
        <v>33</v>
      </c>
      <c r="L379" s="19" t="s">
        <v>35</v>
      </c>
      <c r="M379" s="19" t="s">
        <v>32</v>
      </c>
      <c r="N379" s="19" t="s">
        <v>65</v>
      </c>
      <c r="O379" s="19" t="s">
        <v>32</v>
      </c>
      <c r="Q379" s="20">
        <v>6</v>
      </c>
      <c r="R379" s="20">
        <v>3</v>
      </c>
      <c r="S379" s="20">
        <v>5</v>
      </c>
      <c r="T379" s="20">
        <v>12</v>
      </c>
      <c r="U379" s="20">
        <v>5</v>
      </c>
      <c r="W379" s="20" t="s">
        <v>33</v>
      </c>
      <c r="X379" s="20" t="s">
        <v>35</v>
      </c>
      <c r="Y379" s="20" t="s">
        <v>32</v>
      </c>
      <c r="Z379" s="20" t="s">
        <v>65</v>
      </c>
      <c r="AA379" s="20" t="s">
        <v>32</v>
      </c>
    </row>
    <row r="380" spans="10:27" ht="16.5">
      <c r="J380" s="16">
        <v>376</v>
      </c>
      <c r="K380" s="19" t="s">
        <v>42</v>
      </c>
      <c r="L380" s="19" t="s">
        <v>33</v>
      </c>
      <c r="M380" s="19" t="s">
        <v>43</v>
      </c>
      <c r="N380" s="19" t="s">
        <v>42</v>
      </c>
      <c r="O380" s="19" t="s">
        <v>33</v>
      </c>
      <c r="Q380" s="20">
        <v>8</v>
      </c>
      <c r="R380" s="20">
        <v>6</v>
      </c>
      <c r="S380" s="20">
        <v>9</v>
      </c>
      <c r="T380" s="20">
        <v>8</v>
      </c>
      <c r="U380" s="20">
        <v>6</v>
      </c>
      <c r="W380" s="20" t="s">
        <v>42</v>
      </c>
      <c r="X380" s="20" t="s">
        <v>33</v>
      </c>
      <c r="Y380" s="20" t="s">
        <v>43</v>
      </c>
      <c r="Z380" s="20" t="s">
        <v>42</v>
      </c>
      <c r="AA380" s="20" t="s">
        <v>33</v>
      </c>
    </row>
    <row r="381" spans="10:27" ht="16.5">
      <c r="J381" s="29">
        <v>377</v>
      </c>
      <c r="K381" s="19" t="s">
        <v>44</v>
      </c>
      <c r="L381" s="19" t="s">
        <v>41</v>
      </c>
      <c r="M381" s="19" t="s">
        <v>32</v>
      </c>
      <c r="N381" s="19" t="s">
        <v>43</v>
      </c>
      <c r="O381" s="19" t="s">
        <v>43</v>
      </c>
      <c r="Q381" s="20">
        <v>10</v>
      </c>
      <c r="R381" s="20">
        <v>7</v>
      </c>
      <c r="S381" s="20">
        <v>5</v>
      </c>
      <c r="T381" s="20">
        <v>9</v>
      </c>
      <c r="U381" s="20">
        <v>9</v>
      </c>
      <c r="W381" s="20" t="s">
        <v>44</v>
      </c>
      <c r="X381" s="20" t="s">
        <v>41</v>
      </c>
      <c r="Y381" s="20" t="s">
        <v>32</v>
      </c>
      <c r="Z381" s="20" t="s">
        <v>43</v>
      </c>
      <c r="AA381" s="20" t="s">
        <v>43</v>
      </c>
    </row>
    <row r="382" spans="10:27" ht="16.5">
      <c r="J382" s="29">
        <v>378</v>
      </c>
      <c r="K382" s="19" t="s">
        <v>44</v>
      </c>
      <c r="L382" s="19" t="s">
        <v>33</v>
      </c>
      <c r="M382" s="19" t="s">
        <v>32</v>
      </c>
      <c r="N382" s="19" t="s">
        <v>33</v>
      </c>
      <c r="O382" s="19" t="s">
        <v>41</v>
      </c>
      <c r="Q382" s="20">
        <v>10</v>
      </c>
      <c r="R382" s="20">
        <v>6</v>
      </c>
      <c r="S382" s="20">
        <v>5</v>
      </c>
      <c r="T382" s="20">
        <v>6</v>
      </c>
      <c r="U382" s="20">
        <v>7</v>
      </c>
      <c r="W382" s="20" t="s">
        <v>44</v>
      </c>
      <c r="X382" s="20" t="s">
        <v>33</v>
      </c>
      <c r="Y382" s="20" t="s">
        <v>32</v>
      </c>
      <c r="Z382" s="20" t="s">
        <v>33</v>
      </c>
      <c r="AA382" s="20" t="s">
        <v>41</v>
      </c>
    </row>
    <row r="383" spans="10:27" ht="16.5">
      <c r="J383" s="29">
        <v>379</v>
      </c>
      <c r="K383" s="19" t="s">
        <v>41</v>
      </c>
      <c r="L383" s="19" t="s">
        <v>43</v>
      </c>
      <c r="M383" s="19" t="s">
        <v>35</v>
      </c>
      <c r="N383" s="19" t="s">
        <v>43</v>
      </c>
      <c r="O383" s="19" t="s">
        <v>33</v>
      </c>
      <c r="Q383" s="20">
        <v>7</v>
      </c>
      <c r="R383" s="20">
        <v>9</v>
      </c>
      <c r="S383" s="20">
        <v>3</v>
      </c>
      <c r="T383" s="20">
        <v>9</v>
      </c>
      <c r="U383" s="20">
        <v>6</v>
      </c>
      <c r="W383" s="20" t="s">
        <v>41</v>
      </c>
      <c r="X383" s="20" t="s">
        <v>43</v>
      </c>
      <c r="Y383" s="20" t="s">
        <v>35</v>
      </c>
      <c r="Z383" s="20" t="s">
        <v>43</v>
      </c>
      <c r="AA383" s="20" t="s">
        <v>33</v>
      </c>
    </row>
    <row r="384" spans="10:27" ht="16.5">
      <c r="J384" s="16">
        <v>380</v>
      </c>
      <c r="K384" s="19" t="s">
        <v>41</v>
      </c>
      <c r="L384" s="19" t="s">
        <v>71</v>
      </c>
      <c r="M384" s="19" t="s">
        <v>43</v>
      </c>
      <c r="N384" s="19" t="s">
        <v>73</v>
      </c>
      <c r="O384" s="19" t="s">
        <v>42</v>
      </c>
      <c r="Q384" s="20">
        <v>7</v>
      </c>
      <c r="R384" s="20">
        <v>15</v>
      </c>
      <c r="S384" s="20">
        <v>9</v>
      </c>
      <c r="T384" s="20">
        <v>16</v>
      </c>
      <c r="U384" s="20">
        <v>8</v>
      </c>
      <c r="W384" s="20" t="s">
        <v>41</v>
      </c>
      <c r="X384" s="20" t="s">
        <v>71</v>
      </c>
      <c r="Y384" s="20" t="s">
        <v>43</v>
      </c>
      <c r="Z384" s="20" t="s">
        <v>73</v>
      </c>
      <c r="AA384" s="20" t="s">
        <v>42</v>
      </c>
    </row>
    <row r="385" spans="10:27" ht="16.5">
      <c r="J385" s="16">
        <v>381</v>
      </c>
      <c r="K385" s="19" t="s">
        <v>42</v>
      </c>
      <c r="L385" s="19" t="s">
        <v>42</v>
      </c>
      <c r="M385" s="19" t="s">
        <v>44</v>
      </c>
      <c r="N385" s="19" t="s">
        <v>32</v>
      </c>
      <c r="O385" s="19" t="s">
        <v>43</v>
      </c>
      <c r="Q385" s="20">
        <v>8</v>
      </c>
      <c r="R385" s="20">
        <v>8</v>
      </c>
      <c r="S385" s="20">
        <v>10</v>
      </c>
      <c r="T385" s="20">
        <v>5</v>
      </c>
      <c r="U385" s="20">
        <v>9</v>
      </c>
      <c r="W385" s="20" t="s">
        <v>42</v>
      </c>
      <c r="X385" s="20" t="s">
        <v>42</v>
      </c>
      <c r="Y385" s="20" t="s">
        <v>44</v>
      </c>
      <c r="Z385" s="20" t="s">
        <v>32</v>
      </c>
      <c r="AA385" s="20" t="s">
        <v>43</v>
      </c>
    </row>
    <row r="386" spans="10:27" ht="16.5">
      <c r="J386" s="29">
        <v>382</v>
      </c>
      <c r="K386" s="19" t="s">
        <v>36</v>
      </c>
      <c r="L386" s="19" t="s">
        <v>43</v>
      </c>
      <c r="M386" s="19" t="s">
        <v>32</v>
      </c>
      <c r="N386" s="19" t="s">
        <v>33</v>
      </c>
      <c r="O386" s="19" t="s">
        <v>44</v>
      </c>
      <c r="Q386" s="20">
        <v>4</v>
      </c>
      <c r="R386" s="20">
        <v>9</v>
      </c>
      <c r="S386" s="20">
        <v>5</v>
      </c>
      <c r="T386" s="20">
        <v>6</v>
      </c>
      <c r="U386" s="20">
        <v>10</v>
      </c>
      <c r="W386" s="20" t="s">
        <v>36</v>
      </c>
      <c r="X386" s="20" t="s">
        <v>43</v>
      </c>
      <c r="Y386" s="20" t="s">
        <v>32</v>
      </c>
      <c r="Z386" s="20" t="s">
        <v>33</v>
      </c>
      <c r="AA386" s="20" t="s">
        <v>44</v>
      </c>
    </row>
    <row r="387" spans="10:27" ht="16.5">
      <c r="J387" s="29">
        <v>383</v>
      </c>
      <c r="K387" s="19" t="s">
        <v>34</v>
      </c>
      <c r="L387" s="19" t="s">
        <v>34</v>
      </c>
      <c r="M387" s="19" t="s">
        <v>34</v>
      </c>
      <c r="N387" s="19" t="s">
        <v>43</v>
      </c>
      <c r="O387" s="19" t="s">
        <v>36</v>
      </c>
      <c r="Q387" s="20">
        <v>2</v>
      </c>
      <c r="R387" s="20">
        <v>2</v>
      </c>
      <c r="S387" s="20">
        <v>2</v>
      </c>
      <c r="T387" s="20">
        <v>9</v>
      </c>
      <c r="U387" s="20">
        <v>4</v>
      </c>
      <c r="W387" s="20" t="s">
        <v>49</v>
      </c>
      <c r="X387" s="20" t="s">
        <v>49</v>
      </c>
      <c r="Y387" s="20" t="s">
        <v>49</v>
      </c>
      <c r="Z387" s="20" t="s">
        <v>43</v>
      </c>
      <c r="AA387" s="20" t="s">
        <v>36</v>
      </c>
    </row>
    <row r="388" spans="10:27" ht="16.5">
      <c r="J388" s="29">
        <v>384</v>
      </c>
      <c r="K388" s="19" t="s">
        <v>35</v>
      </c>
      <c r="L388" s="19" t="s">
        <v>36</v>
      </c>
      <c r="M388" s="19" t="s">
        <v>43</v>
      </c>
      <c r="N388" s="19" t="s">
        <v>43</v>
      </c>
      <c r="O388" s="19" t="s">
        <v>41</v>
      </c>
      <c r="Q388" s="20">
        <v>3</v>
      </c>
      <c r="R388" s="20">
        <v>4</v>
      </c>
      <c r="S388" s="20">
        <v>9</v>
      </c>
      <c r="T388" s="20">
        <v>9</v>
      </c>
      <c r="U388" s="20">
        <v>7</v>
      </c>
      <c r="W388" s="20" t="s">
        <v>35</v>
      </c>
      <c r="X388" s="20" t="s">
        <v>36</v>
      </c>
      <c r="Y388" s="20" t="s">
        <v>43</v>
      </c>
      <c r="Z388" s="20" t="s">
        <v>43</v>
      </c>
      <c r="AA388" s="20" t="s">
        <v>41</v>
      </c>
    </row>
    <row r="389" spans="10:27" ht="16.5">
      <c r="J389" s="16">
        <v>385</v>
      </c>
      <c r="K389" s="19" t="s">
        <v>42</v>
      </c>
      <c r="L389" s="19" t="s">
        <v>41</v>
      </c>
      <c r="M389" s="19" t="s">
        <v>44</v>
      </c>
      <c r="N389" s="19" t="s">
        <v>42</v>
      </c>
      <c r="O389" s="19" t="s">
        <v>32</v>
      </c>
      <c r="Q389" s="20">
        <v>8</v>
      </c>
      <c r="R389" s="20">
        <v>7</v>
      </c>
      <c r="S389" s="20">
        <v>10</v>
      </c>
      <c r="T389" s="20">
        <v>8</v>
      </c>
      <c r="U389" s="20">
        <v>5</v>
      </c>
      <c r="W389" s="20" t="s">
        <v>42</v>
      </c>
      <c r="X389" s="20" t="s">
        <v>41</v>
      </c>
      <c r="Y389" s="20" t="s">
        <v>44</v>
      </c>
      <c r="Z389" s="20" t="s">
        <v>42</v>
      </c>
      <c r="AA389" s="20" t="s">
        <v>32</v>
      </c>
    </row>
    <row r="390" spans="10:27" ht="16.5">
      <c r="J390" s="16">
        <v>386</v>
      </c>
      <c r="K390" s="19" t="s">
        <v>44</v>
      </c>
      <c r="L390" s="19" t="s">
        <v>42</v>
      </c>
      <c r="M390" s="19" t="s">
        <v>43</v>
      </c>
      <c r="N390" s="19" t="s">
        <v>35</v>
      </c>
      <c r="O390" s="19" t="s">
        <v>41</v>
      </c>
      <c r="Q390" s="20">
        <v>10</v>
      </c>
      <c r="R390" s="20">
        <v>8</v>
      </c>
      <c r="S390" s="20">
        <v>9</v>
      </c>
      <c r="T390" s="20">
        <v>3</v>
      </c>
      <c r="U390" s="20">
        <v>7</v>
      </c>
      <c r="W390" s="20" t="s">
        <v>44</v>
      </c>
      <c r="X390" s="20" t="s">
        <v>42</v>
      </c>
      <c r="Y390" s="20" t="s">
        <v>43</v>
      </c>
      <c r="Z390" s="20" t="s">
        <v>35</v>
      </c>
      <c r="AA390" s="20" t="s">
        <v>41</v>
      </c>
    </row>
    <row r="391" spans="10:27" ht="16.5">
      <c r="J391" s="29">
        <v>387</v>
      </c>
      <c r="K391" s="19" t="s">
        <v>41</v>
      </c>
      <c r="L391" s="19" t="s">
        <v>41</v>
      </c>
      <c r="M391" s="19" t="s">
        <v>44</v>
      </c>
      <c r="N391" s="19" t="s">
        <v>36</v>
      </c>
      <c r="O391" s="19" t="s">
        <v>33</v>
      </c>
      <c r="Q391" s="20">
        <v>7</v>
      </c>
      <c r="R391" s="20">
        <v>7</v>
      </c>
      <c r="S391" s="20">
        <v>10</v>
      </c>
      <c r="T391" s="20">
        <v>4</v>
      </c>
      <c r="U391" s="20">
        <v>6</v>
      </c>
      <c r="W391" s="20" t="s">
        <v>41</v>
      </c>
      <c r="X391" s="20" t="s">
        <v>41</v>
      </c>
      <c r="Y391" s="20" t="s">
        <v>44</v>
      </c>
      <c r="Z391" s="20" t="s">
        <v>36</v>
      </c>
      <c r="AA391" s="20" t="s">
        <v>33</v>
      </c>
    </row>
    <row r="392" spans="10:27" ht="16.5">
      <c r="J392" s="29">
        <v>388</v>
      </c>
      <c r="K392" s="19" t="s">
        <v>41</v>
      </c>
      <c r="L392" s="19" t="s">
        <v>75</v>
      </c>
      <c r="M392" s="19" t="s">
        <v>44</v>
      </c>
      <c r="N392" s="19" t="s">
        <v>33</v>
      </c>
      <c r="O392" s="19" t="s">
        <v>43</v>
      </c>
      <c r="Q392" s="20">
        <v>7</v>
      </c>
      <c r="R392" s="20">
        <v>17</v>
      </c>
      <c r="S392" s="20">
        <v>10</v>
      </c>
      <c r="T392" s="20">
        <v>6</v>
      </c>
      <c r="U392" s="20">
        <v>9</v>
      </c>
      <c r="W392" s="20" t="s">
        <v>41</v>
      </c>
      <c r="X392" s="20" t="s">
        <v>75</v>
      </c>
      <c r="Y392" s="20" t="s">
        <v>44</v>
      </c>
      <c r="Z392" s="20" t="s">
        <v>33</v>
      </c>
      <c r="AA392" s="20" t="s">
        <v>43</v>
      </c>
    </row>
    <row r="393" spans="10:27" ht="16.5">
      <c r="J393" s="29">
        <v>389</v>
      </c>
      <c r="K393" s="19" t="s">
        <v>41</v>
      </c>
      <c r="L393" s="19" t="s">
        <v>36</v>
      </c>
      <c r="M393" s="19" t="s">
        <v>44</v>
      </c>
      <c r="N393" s="19" t="s">
        <v>43</v>
      </c>
      <c r="O393" s="19" t="s">
        <v>42</v>
      </c>
      <c r="Q393" s="20">
        <v>7</v>
      </c>
      <c r="R393" s="20">
        <v>4</v>
      </c>
      <c r="S393" s="20">
        <v>10</v>
      </c>
      <c r="T393" s="20">
        <v>9</v>
      </c>
      <c r="U393" s="20">
        <v>8</v>
      </c>
      <c r="W393" s="20" t="s">
        <v>41</v>
      </c>
      <c r="X393" s="20" t="s">
        <v>36</v>
      </c>
      <c r="Y393" s="20" t="s">
        <v>44</v>
      </c>
      <c r="Z393" s="20" t="s">
        <v>43</v>
      </c>
      <c r="AA393" s="20" t="s">
        <v>42</v>
      </c>
    </row>
    <row r="394" spans="10:27" ht="16.5">
      <c r="J394" s="16">
        <v>390</v>
      </c>
      <c r="K394" s="19" t="s">
        <v>44</v>
      </c>
      <c r="L394" s="19" t="s">
        <v>41</v>
      </c>
      <c r="M394" s="19" t="s">
        <v>32</v>
      </c>
      <c r="N394" s="19" t="s">
        <v>42</v>
      </c>
      <c r="O394" s="19" t="s">
        <v>35</v>
      </c>
      <c r="Q394" s="20">
        <v>10</v>
      </c>
      <c r="R394" s="20">
        <v>7</v>
      </c>
      <c r="S394" s="20">
        <v>5</v>
      </c>
      <c r="T394" s="20">
        <v>8</v>
      </c>
      <c r="U394" s="20">
        <v>3</v>
      </c>
      <c r="W394" s="20" t="s">
        <v>44</v>
      </c>
      <c r="X394" s="20" t="s">
        <v>41</v>
      </c>
      <c r="Y394" s="20" t="s">
        <v>32</v>
      </c>
      <c r="Z394" s="20" t="s">
        <v>42</v>
      </c>
      <c r="AA394" s="20" t="s">
        <v>35</v>
      </c>
    </row>
    <row r="395" spans="10:27" ht="16.5">
      <c r="J395" s="16">
        <v>391</v>
      </c>
      <c r="K395" s="19" t="s">
        <v>44</v>
      </c>
      <c r="L395" s="19" t="s">
        <v>41</v>
      </c>
      <c r="M395" s="19" t="s">
        <v>32</v>
      </c>
      <c r="N395" s="19" t="s">
        <v>42</v>
      </c>
      <c r="O395" s="19" t="s">
        <v>43</v>
      </c>
      <c r="Q395" s="20">
        <v>10</v>
      </c>
      <c r="R395" s="20">
        <v>7</v>
      </c>
      <c r="S395" s="20">
        <v>5</v>
      </c>
      <c r="T395" s="20">
        <v>8</v>
      </c>
      <c r="U395" s="20">
        <v>9</v>
      </c>
      <c r="W395" s="20" t="s">
        <v>44</v>
      </c>
      <c r="X395" s="20" t="s">
        <v>41</v>
      </c>
      <c r="Y395" s="20" t="s">
        <v>32</v>
      </c>
      <c r="Z395" s="20" t="s">
        <v>42</v>
      </c>
      <c r="AA395" s="20" t="s">
        <v>43</v>
      </c>
    </row>
    <row r="396" spans="10:27" ht="16.5">
      <c r="J396" s="29">
        <v>392</v>
      </c>
      <c r="K396" s="19" t="s">
        <v>44</v>
      </c>
      <c r="L396" s="19" t="s">
        <v>41</v>
      </c>
      <c r="M396" s="19" t="s">
        <v>43</v>
      </c>
      <c r="N396" s="19" t="s">
        <v>35</v>
      </c>
      <c r="O396" s="19" t="s">
        <v>43</v>
      </c>
      <c r="Q396" s="20">
        <v>10</v>
      </c>
      <c r="R396" s="20">
        <v>7</v>
      </c>
      <c r="S396" s="20">
        <v>9</v>
      </c>
      <c r="T396" s="20">
        <v>3</v>
      </c>
      <c r="U396" s="20">
        <v>9</v>
      </c>
      <c r="W396" s="20" t="s">
        <v>44</v>
      </c>
      <c r="X396" s="20" t="s">
        <v>41</v>
      </c>
      <c r="Y396" s="20" t="s">
        <v>43</v>
      </c>
      <c r="Z396" s="20" t="s">
        <v>35</v>
      </c>
      <c r="AA396" s="20" t="s">
        <v>43</v>
      </c>
    </row>
    <row r="397" spans="10:27" ht="16.5">
      <c r="J397" s="29">
        <v>393</v>
      </c>
      <c r="K397" s="19" t="s">
        <v>35</v>
      </c>
      <c r="L397" s="19" t="s">
        <v>33</v>
      </c>
      <c r="M397" s="19" t="s">
        <v>44</v>
      </c>
      <c r="N397" s="19" t="s">
        <v>44</v>
      </c>
      <c r="O397" s="19" t="s">
        <v>43</v>
      </c>
      <c r="Q397" s="20">
        <v>3</v>
      </c>
      <c r="R397" s="20">
        <v>6</v>
      </c>
      <c r="S397" s="20">
        <v>10</v>
      </c>
      <c r="T397" s="20">
        <v>10</v>
      </c>
      <c r="U397" s="20">
        <v>9</v>
      </c>
      <c r="W397" s="20" t="s">
        <v>35</v>
      </c>
      <c r="X397" s="20" t="s">
        <v>33</v>
      </c>
      <c r="Y397" s="20" t="s">
        <v>44</v>
      </c>
      <c r="Z397" s="20" t="s">
        <v>44</v>
      </c>
      <c r="AA397" s="20" t="s">
        <v>43</v>
      </c>
    </row>
    <row r="398" spans="10:27" ht="16.5">
      <c r="J398" s="29">
        <v>394</v>
      </c>
      <c r="K398" s="19" t="s">
        <v>44</v>
      </c>
      <c r="L398" s="19" t="s">
        <v>65</v>
      </c>
      <c r="M398" s="19" t="s">
        <v>32</v>
      </c>
      <c r="N398" s="19" t="s">
        <v>43</v>
      </c>
      <c r="O398" s="19" t="s">
        <v>41</v>
      </c>
      <c r="Q398" s="20">
        <v>10</v>
      </c>
      <c r="R398" s="20">
        <v>12</v>
      </c>
      <c r="S398" s="20">
        <v>5</v>
      </c>
      <c r="T398" s="20">
        <v>9</v>
      </c>
      <c r="U398" s="20">
        <v>7</v>
      </c>
      <c r="W398" s="20" t="s">
        <v>44</v>
      </c>
      <c r="X398" s="20" t="s">
        <v>65</v>
      </c>
      <c r="Y398" s="20" t="s">
        <v>32</v>
      </c>
      <c r="Z398" s="20" t="s">
        <v>43</v>
      </c>
      <c r="AA398" s="20" t="s">
        <v>41</v>
      </c>
    </row>
    <row r="399" spans="10:27" ht="16.5">
      <c r="J399" s="16">
        <v>395</v>
      </c>
      <c r="K399" s="19" t="s">
        <v>42</v>
      </c>
      <c r="L399" s="19" t="s">
        <v>33</v>
      </c>
      <c r="M399" s="19" t="s">
        <v>43</v>
      </c>
      <c r="N399" s="19" t="s">
        <v>33</v>
      </c>
      <c r="O399" s="19" t="s">
        <v>41</v>
      </c>
      <c r="Q399" s="20">
        <v>8</v>
      </c>
      <c r="R399" s="20">
        <v>6</v>
      </c>
      <c r="S399" s="20">
        <v>9</v>
      </c>
      <c r="T399" s="20">
        <v>6</v>
      </c>
      <c r="U399" s="20">
        <v>7</v>
      </c>
      <c r="W399" s="20" t="s">
        <v>42</v>
      </c>
      <c r="X399" s="20" t="s">
        <v>33</v>
      </c>
      <c r="Y399" s="20" t="s">
        <v>43</v>
      </c>
      <c r="Z399" s="20" t="s">
        <v>33</v>
      </c>
      <c r="AA399" s="20" t="s">
        <v>41</v>
      </c>
    </row>
    <row r="400" spans="10:27" ht="16.5">
      <c r="J400" s="16">
        <v>396</v>
      </c>
      <c r="K400" s="19" t="s">
        <v>44</v>
      </c>
      <c r="L400" s="19" t="s">
        <v>63</v>
      </c>
      <c r="M400" s="19" t="s">
        <v>43</v>
      </c>
      <c r="N400" s="19" t="s">
        <v>33</v>
      </c>
      <c r="O400" s="19" t="s">
        <v>35</v>
      </c>
      <c r="Q400" s="20">
        <v>10</v>
      </c>
      <c r="R400" s="20">
        <v>11</v>
      </c>
      <c r="S400" s="20">
        <v>9</v>
      </c>
      <c r="T400" s="20">
        <v>6</v>
      </c>
      <c r="U400" s="20">
        <v>3</v>
      </c>
      <c r="W400" s="20" t="s">
        <v>44</v>
      </c>
      <c r="X400" s="20" t="s">
        <v>63</v>
      </c>
      <c r="Y400" s="20" t="s">
        <v>43</v>
      </c>
      <c r="Z400" s="20" t="s">
        <v>33</v>
      </c>
      <c r="AA400" s="20" t="s">
        <v>35</v>
      </c>
    </row>
    <row r="401" spans="10:27" ht="16.5">
      <c r="J401" s="29">
        <v>397</v>
      </c>
      <c r="K401" s="19" t="s">
        <v>35</v>
      </c>
      <c r="L401" s="19" t="s">
        <v>33</v>
      </c>
      <c r="M401" s="19" t="s">
        <v>43</v>
      </c>
      <c r="N401" s="19" t="s">
        <v>43</v>
      </c>
      <c r="O401" s="19" t="s">
        <v>42</v>
      </c>
      <c r="Q401" s="20">
        <v>3</v>
      </c>
      <c r="R401" s="20">
        <v>6</v>
      </c>
      <c r="S401" s="20">
        <v>9</v>
      </c>
      <c r="T401" s="20">
        <v>9</v>
      </c>
      <c r="U401" s="20">
        <v>8</v>
      </c>
      <c r="W401" s="20" t="s">
        <v>35</v>
      </c>
      <c r="X401" s="20" t="s">
        <v>33</v>
      </c>
      <c r="Y401" s="20" t="s">
        <v>43</v>
      </c>
      <c r="Z401" s="20" t="s">
        <v>43</v>
      </c>
      <c r="AA401" s="20" t="s">
        <v>42</v>
      </c>
    </row>
    <row r="402" spans="10:27" ht="16.5">
      <c r="J402" s="29">
        <v>398</v>
      </c>
      <c r="K402" s="19" t="s">
        <v>35</v>
      </c>
      <c r="L402" s="19" t="s">
        <v>71</v>
      </c>
      <c r="M402" s="19" t="s">
        <v>41</v>
      </c>
      <c r="N402" s="19" t="s">
        <v>69</v>
      </c>
      <c r="O402" s="19" t="s">
        <v>33</v>
      </c>
      <c r="Q402" s="20">
        <v>3</v>
      </c>
      <c r="R402" s="20">
        <v>15</v>
      </c>
      <c r="S402" s="20">
        <v>7</v>
      </c>
      <c r="T402" s="20">
        <v>14</v>
      </c>
      <c r="U402" s="20">
        <v>6</v>
      </c>
      <c r="W402" s="20" t="s">
        <v>35</v>
      </c>
      <c r="X402" s="20" t="s">
        <v>71</v>
      </c>
      <c r="Y402" s="20" t="s">
        <v>41</v>
      </c>
      <c r="Z402" s="20" t="s">
        <v>69</v>
      </c>
      <c r="AA402" s="20" t="s">
        <v>33</v>
      </c>
    </row>
    <row r="403" spans="10:27" ht="16.5">
      <c r="J403" s="29">
        <v>399</v>
      </c>
      <c r="K403" s="19" t="s">
        <v>41</v>
      </c>
      <c r="L403" s="19" t="s">
        <v>36</v>
      </c>
      <c r="M403" s="19" t="s">
        <v>44</v>
      </c>
      <c r="N403" s="19" t="s">
        <v>42</v>
      </c>
      <c r="O403" s="19" t="s">
        <v>43</v>
      </c>
      <c r="Q403" s="20">
        <v>7</v>
      </c>
      <c r="R403" s="20">
        <v>4</v>
      </c>
      <c r="S403" s="20">
        <v>10</v>
      </c>
      <c r="T403" s="20">
        <v>8</v>
      </c>
      <c r="U403" s="20">
        <v>9</v>
      </c>
      <c r="W403" s="20" t="s">
        <v>41</v>
      </c>
      <c r="X403" s="20" t="s">
        <v>36</v>
      </c>
      <c r="Y403" s="20" t="s">
        <v>44</v>
      </c>
      <c r="Z403" s="20" t="s">
        <v>42</v>
      </c>
      <c r="AA403" s="20" t="s">
        <v>43</v>
      </c>
    </row>
  </sheetData>
  <phoneticPr fontId="20" type="noConversion"/>
  <conditionalFormatting sqref="K1:O1048576">
    <cfRule type="cellIs" dxfId="37" priority="1" operator="equal">
      <formula>"JG"</formula>
    </cfRule>
    <cfRule type="cellIs" dxfId="36" priority="2" operator="equal">
      <formula>"QG"</formula>
    </cfRule>
    <cfRule type="cellIs" dxfId="35" priority="3" operator="equal">
      <formula>"KG"</formula>
    </cfRule>
    <cfRule type="cellIs" dxfId="34" priority="4" operator="equal">
      <formula>"AG"</formula>
    </cfRule>
    <cfRule type="cellIs" dxfId="33" priority="5" operator="equal">
      <formula>"M4G"</formula>
    </cfRule>
    <cfRule type="cellIs" dxfId="32" priority="6" operator="equal">
      <formula>"M3G"</formula>
    </cfRule>
    <cfRule type="cellIs" dxfId="31" priority="7" operator="equal">
      <formula>"M2G"</formula>
    </cfRule>
    <cfRule type="cellIs" dxfId="30" priority="8" operator="equal">
      <formula>"M1G"</formula>
    </cfRule>
    <cfRule type="cellIs" dxfId="29" priority="9" operator="equal">
      <formula>"J"</formula>
    </cfRule>
    <cfRule type="cellIs" dxfId="28" priority="10" operator="equal">
      <formula>"Q"</formula>
    </cfRule>
    <cfRule type="cellIs" dxfId="27" priority="11" operator="equal">
      <formula>"K"</formula>
    </cfRule>
    <cfRule type="cellIs" dxfId="26" priority="12" operator="equal">
      <formula>"A"</formula>
    </cfRule>
    <cfRule type="cellIs" dxfId="25" priority="13" operator="equal">
      <formula>"M4"</formula>
    </cfRule>
    <cfRule type="cellIs" dxfId="24" priority="14" operator="equal">
      <formula>"M3"</formula>
    </cfRule>
    <cfRule type="cellIs" dxfId="23" priority="15" operator="equal">
      <formula>"M2"</formula>
    </cfRule>
    <cfRule type="cellIs" dxfId="22" priority="16" operator="equal">
      <formula>"M1"</formula>
    </cfRule>
    <cfRule type="cellIs" dxfId="21" priority="17" operator="equal">
      <formula>"C1"</formula>
    </cfRule>
    <cfRule type="cellIs" dxfId="20" priority="18" operator="equal">
      <formula>"WW1"</formula>
    </cfRule>
    <cfRule type="cellIs" dxfId="19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82300-CFA0-4FDF-945F-6E26F68F3737}">
  <dimension ref="A1:G44"/>
  <sheetViews>
    <sheetView workbookViewId="0"/>
  </sheetViews>
  <sheetFormatPr defaultColWidth="8.875" defaultRowHeight="15.75"/>
  <cols>
    <col min="1" max="1" width="24" style="1" bestFit="1" customWidth="1"/>
    <col min="2" max="6" width="16.25" style="1" customWidth="1"/>
    <col min="7" max="8" width="6.125" style="1" customWidth="1"/>
    <col min="9" max="16384" width="8.875" style="1"/>
  </cols>
  <sheetData>
    <row r="1" spans="1:6" ht="63.75" customHeight="1"/>
    <row r="3" spans="1:6" ht="16.5">
      <c r="A3" s="2"/>
      <c r="B3" s="228"/>
      <c r="C3" s="228"/>
    </row>
    <row r="4" spans="1:6" ht="16.5">
      <c r="A4" s="29" t="s">
        <v>1</v>
      </c>
      <c r="B4" s="30" t="s">
        <v>2</v>
      </c>
      <c r="C4" s="29" t="s">
        <v>3</v>
      </c>
      <c r="D4" s="85" t="s">
        <v>104</v>
      </c>
    </row>
    <row r="5" spans="1:6">
      <c r="A5" s="203">
        <v>100</v>
      </c>
      <c r="B5" s="31">
        <v>1024</v>
      </c>
      <c r="C5" s="37">
        <f>Card!AF192</f>
        <v>231.25170730185846</v>
      </c>
      <c r="D5" s="86">
        <v>25000</v>
      </c>
    </row>
    <row r="6" spans="1:6">
      <c r="A6" s="28"/>
      <c r="B6" s="28"/>
      <c r="C6" s="28"/>
      <c r="D6" s="3"/>
      <c r="E6" s="23"/>
      <c r="F6" s="4"/>
    </row>
    <row r="7" spans="1:6">
      <c r="A7" s="229" t="s">
        <v>4</v>
      </c>
      <c r="B7" s="229"/>
      <c r="C7" s="229"/>
      <c r="D7" s="229"/>
      <c r="E7" s="229"/>
      <c r="F7" s="229"/>
    </row>
    <row r="8" spans="1:6" ht="16.5">
      <c r="A8" s="16" t="s">
        <v>1</v>
      </c>
      <c r="B8" s="16" t="s">
        <v>107</v>
      </c>
      <c r="C8" s="267" t="s">
        <v>8</v>
      </c>
      <c r="D8" s="268"/>
    </row>
    <row r="9" spans="1:6">
      <c r="A9" s="203">
        <v>100</v>
      </c>
      <c r="B9" s="87">
        <f>C5</f>
        <v>231.25170730185846</v>
      </c>
      <c r="C9" s="231" t="s">
        <v>103</v>
      </c>
      <c r="D9" s="231"/>
    </row>
    <row r="10" spans="1:6">
      <c r="A10" s="27"/>
      <c r="B10" s="27"/>
      <c r="C10" s="27"/>
      <c r="D10" s="27"/>
      <c r="E10" s="27"/>
      <c r="F10" s="27"/>
    </row>
    <row r="11" spans="1:6" ht="16.5">
      <c r="A11" s="30" t="s">
        <v>9</v>
      </c>
      <c r="B11" s="30">
        <v>1</v>
      </c>
      <c r="C11" s="30">
        <v>2</v>
      </c>
      <c r="D11" s="30">
        <v>3</v>
      </c>
      <c r="E11" s="30">
        <v>4</v>
      </c>
      <c r="F11" s="30">
        <v>5</v>
      </c>
    </row>
    <row r="12" spans="1:6" ht="33">
      <c r="A12" s="202" t="s">
        <v>10</v>
      </c>
      <c r="B12" s="19">
        <v>4</v>
      </c>
      <c r="C12" s="19">
        <v>4</v>
      </c>
      <c r="D12" s="19">
        <v>4</v>
      </c>
      <c r="E12" s="19">
        <v>4</v>
      </c>
      <c r="F12" s="19">
        <v>4</v>
      </c>
    </row>
    <row r="14" spans="1:6" ht="18.75">
      <c r="A14" s="5" t="s">
        <v>45</v>
      </c>
      <c r="C14" s="6"/>
    </row>
    <row r="15" spans="1:6" ht="13.5" customHeight="1">
      <c r="A15" s="227" t="s">
        <v>222</v>
      </c>
      <c r="B15" s="227"/>
      <c r="C15" s="227"/>
      <c r="D15" s="227"/>
      <c r="E15" s="227"/>
      <c r="F15" s="227"/>
    </row>
    <row r="16" spans="1:6" ht="13.5" customHeight="1">
      <c r="A16" s="227"/>
      <c r="B16" s="227"/>
      <c r="C16" s="227"/>
      <c r="D16" s="227"/>
      <c r="E16" s="227"/>
      <c r="F16" s="227"/>
    </row>
    <row r="17" spans="1:6" ht="16.5" customHeight="1">
      <c r="A17" s="227"/>
      <c r="B17" s="227"/>
      <c r="C17" s="227"/>
      <c r="D17" s="227"/>
      <c r="E17" s="227"/>
      <c r="F17" s="227"/>
    </row>
    <row r="18" spans="1:6" ht="16.5" customHeight="1">
      <c r="A18" s="227"/>
      <c r="B18" s="227"/>
      <c r="C18" s="227"/>
      <c r="D18" s="227"/>
      <c r="E18" s="227"/>
      <c r="F18" s="227"/>
    </row>
    <row r="19" spans="1:6" ht="16.5" customHeight="1">
      <c r="A19" s="227"/>
      <c r="B19" s="227"/>
      <c r="C19" s="227"/>
      <c r="D19" s="227"/>
      <c r="E19" s="227"/>
      <c r="F19" s="227"/>
    </row>
    <row r="20" spans="1:6" ht="16.5" customHeight="1">
      <c r="A20" s="227"/>
      <c r="B20" s="227"/>
      <c r="C20" s="227"/>
      <c r="D20" s="227"/>
      <c r="E20" s="227"/>
      <c r="F20" s="227"/>
    </row>
    <row r="21" spans="1:6" ht="16.5" customHeight="1">
      <c r="A21" s="227"/>
      <c r="B21" s="227"/>
      <c r="C21" s="227"/>
      <c r="D21" s="227"/>
      <c r="E21" s="227"/>
      <c r="F21" s="227"/>
    </row>
    <row r="22" spans="1:6" ht="16.5" customHeight="1">
      <c r="A22" s="227"/>
      <c r="B22" s="227"/>
      <c r="C22" s="227"/>
      <c r="D22" s="227"/>
      <c r="E22" s="227"/>
      <c r="F22" s="227"/>
    </row>
    <row r="23" spans="1:6" ht="16.5" customHeight="1">
      <c r="A23" s="227"/>
      <c r="B23" s="227"/>
      <c r="C23" s="227"/>
      <c r="D23" s="227"/>
      <c r="E23" s="227"/>
      <c r="F23" s="227"/>
    </row>
    <row r="26" spans="1:6" ht="18" customHeight="1">
      <c r="A26" s="7" t="s">
        <v>46</v>
      </c>
      <c r="B26" s="1" t="s">
        <v>51</v>
      </c>
    </row>
    <row r="27" spans="1:6" ht="18" customHeight="1">
      <c r="A27" s="7"/>
    </row>
    <row r="28" spans="1:6" ht="18" customHeight="1">
      <c r="A28" s="33" t="s">
        <v>47</v>
      </c>
      <c r="B28" s="33" t="s">
        <v>11</v>
      </c>
    </row>
    <row r="29" spans="1:6" ht="18" customHeight="1">
      <c r="A29" s="38" t="s">
        <v>57</v>
      </c>
      <c r="B29" s="35" t="s">
        <v>50</v>
      </c>
    </row>
    <row r="30" spans="1:6" ht="18" customHeight="1">
      <c r="A30" s="201" t="s">
        <v>48</v>
      </c>
      <c r="B30" s="9"/>
      <c r="C30" s="201"/>
    </row>
    <row r="31" spans="1:6" ht="18" customHeight="1">
      <c r="A31" s="7"/>
    </row>
    <row r="32" spans="1:6" ht="18" customHeight="1">
      <c r="A32" s="33"/>
      <c r="B32" s="33" t="s">
        <v>54</v>
      </c>
      <c r="C32" s="33" t="s">
        <v>55</v>
      </c>
    </row>
    <row r="33" spans="1:7" ht="18" customHeight="1">
      <c r="A33" s="34">
        <v>5</v>
      </c>
      <c r="B33" s="35" t="s">
        <v>56</v>
      </c>
      <c r="C33" s="35" t="s">
        <v>56</v>
      </c>
    </row>
    <row r="34" spans="1:7" ht="18" customHeight="1">
      <c r="A34" s="34">
        <v>4</v>
      </c>
      <c r="B34" s="35" t="s">
        <v>56</v>
      </c>
      <c r="C34" s="35" t="s">
        <v>56</v>
      </c>
    </row>
    <row r="35" spans="1:7" ht="18" customHeight="1">
      <c r="A35" s="34">
        <v>3</v>
      </c>
      <c r="B35" s="35" t="s">
        <v>56</v>
      </c>
      <c r="C35" s="35" t="s">
        <v>56</v>
      </c>
    </row>
    <row r="36" spans="1:7" ht="16.5">
      <c r="A36" s="34"/>
      <c r="B36" s="36" t="s">
        <v>12</v>
      </c>
      <c r="C36" s="36" t="s">
        <v>13</v>
      </c>
      <c r="D36" s="36" t="s">
        <v>14</v>
      </c>
      <c r="E36" s="36" t="s">
        <v>15</v>
      </c>
      <c r="F36" s="24"/>
    </row>
    <row r="37" spans="1:7" ht="16.5">
      <c r="A37" s="38">
        <v>5</v>
      </c>
      <c r="B37" s="204">
        <v>250</v>
      </c>
      <c r="C37" s="204">
        <v>200</v>
      </c>
      <c r="D37" s="204">
        <v>150</v>
      </c>
      <c r="E37" s="204">
        <v>100</v>
      </c>
    </row>
    <row r="38" spans="1:7" ht="16.5">
      <c r="A38" s="39" t="s">
        <v>52</v>
      </c>
      <c r="B38" s="204">
        <v>150</v>
      </c>
      <c r="C38" s="204">
        <v>120</v>
      </c>
      <c r="D38" s="204">
        <v>90</v>
      </c>
      <c r="E38" s="204">
        <v>60</v>
      </c>
    </row>
    <row r="39" spans="1:7" ht="16.5">
      <c r="A39" s="39" t="s">
        <v>53</v>
      </c>
      <c r="B39" s="204">
        <v>50</v>
      </c>
      <c r="C39" s="204">
        <v>40</v>
      </c>
      <c r="D39" s="204">
        <v>30</v>
      </c>
      <c r="E39" s="204">
        <v>20</v>
      </c>
    </row>
    <row r="40" spans="1:7" ht="16.5">
      <c r="A40" s="38"/>
      <c r="B40" s="36" t="s">
        <v>37</v>
      </c>
      <c r="C40" s="36" t="s">
        <v>38</v>
      </c>
      <c r="D40" s="36" t="s">
        <v>39</v>
      </c>
      <c r="E40" s="36" t="s">
        <v>40</v>
      </c>
      <c r="F40" s="24"/>
      <c r="G40" s="24"/>
    </row>
    <row r="41" spans="1:7" ht="16.5">
      <c r="A41" s="38">
        <v>5</v>
      </c>
      <c r="B41" s="204">
        <v>50</v>
      </c>
      <c r="C41" s="204">
        <v>50</v>
      </c>
      <c r="D41" s="204">
        <v>25</v>
      </c>
      <c r="E41" s="204">
        <v>25</v>
      </c>
    </row>
    <row r="42" spans="1:7" ht="16.5">
      <c r="A42" s="39" t="s">
        <v>52</v>
      </c>
      <c r="B42" s="204">
        <v>30</v>
      </c>
      <c r="C42" s="204">
        <v>30</v>
      </c>
      <c r="D42" s="204">
        <v>15</v>
      </c>
      <c r="E42" s="204">
        <v>15</v>
      </c>
    </row>
    <row r="43" spans="1:7" ht="16.5">
      <c r="A43" s="39" t="s">
        <v>53</v>
      </c>
      <c r="B43" s="204">
        <v>10</v>
      </c>
      <c r="C43" s="204">
        <v>10</v>
      </c>
      <c r="D43" s="204">
        <v>5</v>
      </c>
      <c r="E43" s="204">
        <v>5</v>
      </c>
    </row>
    <row r="44" spans="1:7" ht="15.75" customHeight="1">
      <c r="B44" s="11"/>
      <c r="C44" s="11"/>
      <c r="F44" s="11"/>
    </row>
  </sheetData>
  <mergeCells count="5">
    <mergeCell ref="B3:C3"/>
    <mergeCell ref="A7:F7"/>
    <mergeCell ref="C8:D8"/>
    <mergeCell ref="C9:D9"/>
    <mergeCell ref="A15:F23"/>
  </mergeCells>
  <phoneticPr fontId="20" type="noConversion"/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4736-D8D7-492D-82B0-62FFEDF0EC28}">
  <dimension ref="A1:AD403"/>
  <sheetViews>
    <sheetView workbookViewId="0">
      <selection activeCell="S25" sqref="S25"/>
    </sheetView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5" width="11.875" style="13" bestFit="1" customWidth="1" outlineLevel="1"/>
    <col min="26" max="27" width="10.5" style="13" bestFit="1" customWidth="1" outlineLevel="1"/>
    <col min="28" max="28" width="6.125" style="13" customWidth="1"/>
    <col min="29" max="29" width="18.87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205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205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0</v>
      </c>
    </row>
    <row r="4" spans="1:30" ht="15.95" customHeight="1">
      <c r="A4" s="94" t="s">
        <v>61</v>
      </c>
      <c r="B4" s="48" t="s">
        <v>59</v>
      </c>
      <c r="C4" s="45">
        <f t="shared" ref="C4:G22" si="0">COUNTIF(K:K,$A4)</f>
        <v>0</v>
      </c>
      <c r="D4" s="17">
        <f t="shared" si="0"/>
        <v>0</v>
      </c>
      <c r="E4" s="17">
        <f t="shared" si="0"/>
        <v>0</v>
      </c>
      <c r="F4" s="17">
        <f t="shared" si="0"/>
        <v>0</v>
      </c>
      <c r="G4" s="17">
        <f t="shared" si="0"/>
        <v>0</v>
      </c>
      <c r="H4" s="68">
        <v>0</v>
      </c>
      <c r="I4" s="54"/>
      <c r="J4" s="16">
        <v>0</v>
      </c>
      <c r="K4" s="203" t="s">
        <v>42</v>
      </c>
      <c r="L4" s="203" t="s">
        <v>64</v>
      </c>
      <c r="M4" s="19" t="s">
        <v>140</v>
      </c>
      <c r="N4" s="203" t="s">
        <v>44</v>
      </c>
      <c r="O4" s="203" t="s">
        <v>44</v>
      </c>
      <c r="P4" s="205"/>
      <c r="Q4" s="20">
        <f>IF(K4="","",VLOOKUP(K4,$A:$H,8,FALSE))</f>
        <v>8</v>
      </c>
      <c r="R4" s="20">
        <f>IF(L4="","",VLOOKUP(L4,$A:$H,8,FALSE))</f>
        <v>11</v>
      </c>
      <c r="S4" s="20">
        <f>IF(M4="","",VLOOKUP(M4,$A:$H,8,FALSE))</f>
        <v>10</v>
      </c>
      <c r="T4" s="20">
        <f>IF(N4="","",VLOOKUP(N4,$A:$H,8,FALSE))</f>
        <v>10</v>
      </c>
      <c r="U4" s="20">
        <f>IF(O4="","",VLOOKUP(O4,$A:$H,8,FALSE))</f>
        <v>10</v>
      </c>
      <c r="W4" s="20" t="str">
        <f>IF(K4="","",VLOOKUP(K4,$A:$H,2,FALSE))</f>
        <v>K</v>
      </c>
      <c r="X4" s="20" t="str">
        <f>IF(L4="","",VLOOKUP(L4,$A:$H,2,FALSE))</f>
        <v>M1G</v>
      </c>
      <c r="Y4" s="20" t="str">
        <f>IF(M4="","",VLOOKUP(M4,$A:$H,2,FALSE))</f>
        <v>J</v>
      </c>
      <c r="Z4" s="20" t="str">
        <f>IF(N4="","",VLOOKUP(N4,$A:$H,2,FALSE))</f>
        <v>J</v>
      </c>
      <c r="AA4" s="20" t="str">
        <f>IF(O4="","",VLOOKUP(O4,$A:$H,2,FALSE))</f>
        <v>J</v>
      </c>
      <c r="AB4" s="55"/>
      <c r="AC4" s="60">
        <v>2</v>
      </c>
      <c r="AD4" s="64">
        <v>505</v>
      </c>
    </row>
    <row r="5" spans="1:30" ht="15.95" customHeight="1">
      <c r="A5" s="95" t="s">
        <v>62</v>
      </c>
      <c r="B5" s="43" t="s">
        <v>60</v>
      </c>
      <c r="C5" s="46">
        <f t="shared" si="0"/>
        <v>0</v>
      </c>
      <c r="D5" s="21">
        <f t="shared" si="0"/>
        <v>0</v>
      </c>
      <c r="E5" s="21">
        <f t="shared" si="0"/>
        <v>0</v>
      </c>
      <c r="F5" s="21">
        <f t="shared" si="0"/>
        <v>0</v>
      </c>
      <c r="G5" s="21">
        <f t="shared" si="0"/>
        <v>0</v>
      </c>
      <c r="H5" s="49">
        <v>1</v>
      </c>
      <c r="I5" s="54"/>
      <c r="J5" s="16">
        <v>1</v>
      </c>
      <c r="K5" s="19" t="s">
        <v>42</v>
      </c>
      <c r="L5" s="19" t="s">
        <v>212</v>
      </c>
      <c r="M5" s="19" t="s">
        <v>72</v>
      </c>
      <c r="N5" s="203" t="s">
        <v>33</v>
      </c>
      <c r="O5" s="203" t="s">
        <v>43</v>
      </c>
      <c r="P5" s="205"/>
      <c r="Q5" s="20">
        <f t="shared" ref="Q5:U55" si="1">IF(K5="","",VLOOKUP(K5,$A:$H,8,FALSE))</f>
        <v>8</v>
      </c>
      <c r="R5" s="20">
        <f t="shared" si="1"/>
        <v>3</v>
      </c>
      <c r="S5" s="20">
        <f t="shared" si="1"/>
        <v>15</v>
      </c>
      <c r="T5" s="20">
        <f t="shared" si="1"/>
        <v>6</v>
      </c>
      <c r="U5" s="20">
        <f t="shared" si="1"/>
        <v>9</v>
      </c>
      <c r="W5" s="20" t="str">
        <f t="shared" ref="W5:AA55" si="2">IF(K5="","",VLOOKUP(K5,$A:$H,2,FALSE))</f>
        <v>K</v>
      </c>
      <c r="X5" s="20" t="str">
        <f t="shared" si="2"/>
        <v>M1</v>
      </c>
      <c r="Y5" s="20" t="str">
        <f t="shared" si="2"/>
        <v>AG</v>
      </c>
      <c r="Z5" s="20" t="str">
        <f t="shared" si="2"/>
        <v>M4</v>
      </c>
      <c r="AA5" s="20" t="str">
        <f t="shared" si="2"/>
        <v>Q</v>
      </c>
      <c r="AB5" s="55"/>
      <c r="AC5" s="60">
        <v>3</v>
      </c>
      <c r="AD5" s="64">
        <v>505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2</v>
      </c>
      <c r="D6" s="21">
        <f t="shared" si="0"/>
        <v>2</v>
      </c>
      <c r="E6" s="21">
        <f t="shared" si="0"/>
        <v>2</v>
      </c>
      <c r="F6" s="21">
        <f t="shared" si="0"/>
        <v>4</v>
      </c>
      <c r="G6" s="21">
        <f t="shared" si="0"/>
        <v>4</v>
      </c>
      <c r="H6" s="49">
        <v>2</v>
      </c>
      <c r="I6" s="55"/>
      <c r="J6" s="29">
        <v>2</v>
      </c>
      <c r="K6" s="19" t="s">
        <v>43</v>
      </c>
      <c r="L6" s="19" t="s">
        <v>139</v>
      </c>
      <c r="M6" s="19" t="s">
        <v>143</v>
      </c>
      <c r="N6" s="19" t="s">
        <v>64</v>
      </c>
      <c r="O6" s="19" t="s">
        <v>44</v>
      </c>
      <c r="Q6" s="20">
        <f t="shared" si="1"/>
        <v>9</v>
      </c>
      <c r="R6" s="20">
        <f t="shared" si="1"/>
        <v>9</v>
      </c>
      <c r="S6" s="20">
        <f t="shared" si="1"/>
        <v>4</v>
      </c>
      <c r="T6" s="20">
        <f t="shared" si="1"/>
        <v>11</v>
      </c>
      <c r="U6" s="20">
        <f t="shared" si="1"/>
        <v>10</v>
      </c>
      <c r="W6" s="20" t="str">
        <f t="shared" si="2"/>
        <v>Q</v>
      </c>
      <c r="X6" s="20" t="str">
        <f t="shared" si="2"/>
        <v>Q</v>
      </c>
      <c r="Y6" s="20" t="str">
        <f t="shared" si="2"/>
        <v>M2</v>
      </c>
      <c r="Z6" s="20" t="str">
        <f t="shared" si="2"/>
        <v>M1G</v>
      </c>
      <c r="AA6" s="20" t="str">
        <f t="shared" si="2"/>
        <v>J</v>
      </c>
      <c r="AB6" s="55"/>
      <c r="AC6" s="61">
        <v>4</v>
      </c>
      <c r="AD6" s="65">
        <v>380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27</v>
      </c>
      <c r="D7" s="21">
        <f t="shared" si="0"/>
        <v>21</v>
      </c>
      <c r="E7" s="21">
        <f t="shared" si="0"/>
        <v>24</v>
      </c>
      <c r="F7" s="21">
        <f t="shared" si="0"/>
        <v>28</v>
      </c>
      <c r="G7" s="21">
        <f t="shared" si="0"/>
        <v>32</v>
      </c>
      <c r="H7" s="49">
        <v>3</v>
      </c>
      <c r="I7" s="55"/>
      <c r="J7" s="29">
        <v>3</v>
      </c>
      <c r="K7" s="19" t="s">
        <v>41</v>
      </c>
      <c r="L7" s="19" t="s">
        <v>74</v>
      </c>
      <c r="M7" s="19" t="s">
        <v>41</v>
      </c>
      <c r="N7" s="19" t="s">
        <v>41</v>
      </c>
      <c r="O7" s="19" t="s">
        <v>44</v>
      </c>
      <c r="Q7" s="20">
        <f t="shared" si="1"/>
        <v>7</v>
      </c>
      <c r="R7" s="20">
        <f t="shared" si="1"/>
        <v>16</v>
      </c>
      <c r="S7" s="20">
        <f t="shared" si="1"/>
        <v>7</v>
      </c>
      <c r="T7" s="20">
        <f t="shared" si="1"/>
        <v>7</v>
      </c>
      <c r="U7" s="20">
        <f t="shared" si="1"/>
        <v>10</v>
      </c>
      <c r="W7" s="20" t="str">
        <f t="shared" si="2"/>
        <v>A</v>
      </c>
      <c r="X7" s="20" t="str">
        <f t="shared" si="2"/>
        <v>KG</v>
      </c>
      <c r="Y7" s="20" t="str">
        <f t="shared" si="2"/>
        <v>A</v>
      </c>
      <c r="Z7" s="20" t="str">
        <f t="shared" si="2"/>
        <v>A</v>
      </c>
      <c r="AA7" s="20" t="str">
        <f t="shared" si="2"/>
        <v>J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36</v>
      </c>
      <c r="D8" s="21">
        <f t="shared" si="0"/>
        <v>31</v>
      </c>
      <c r="E8" s="21">
        <f t="shared" si="0"/>
        <v>23</v>
      </c>
      <c r="F8" s="21">
        <f t="shared" si="0"/>
        <v>37</v>
      </c>
      <c r="G8" s="21">
        <f t="shared" si="0"/>
        <v>32</v>
      </c>
      <c r="H8" s="49">
        <v>4</v>
      </c>
      <c r="I8" s="56"/>
      <c r="J8" s="29">
        <v>4</v>
      </c>
      <c r="K8" s="19" t="s">
        <v>36</v>
      </c>
      <c r="L8" s="19" t="s">
        <v>139</v>
      </c>
      <c r="M8" s="19" t="s">
        <v>141</v>
      </c>
      <c r="N8" s="19" t="s">
        <v>32</v>
      </c>
      <c r="O8" s="19" t="s">
        <v>44</v>
      </c>
      <c r="Q8" s="20">
        <f t="shared" si="1"/>
        <v>4</v>
      </c>
      <c r="R8" s="20">
        <f t="shared" si="1"/>
        <v>9</v>
      </c>
      <c r="S8" s="20">
        <f t="shared" si="1"/>
        <v>6</v>
      </c>
      <c r="T8" s="20">
        <f t="shared" si="1"/>
        <v>5</v>
      </c>
      <c r="U8" s="20">
        <f t="shared" si="1"/>
        <v>10</v>
      </c>
      <c r="W8" s="20" t="str">
        <f t="shared" si="2"/>
        <v>M2</v>
      </c>
      <c r="X8" s="20" t="str">
        <f t="shared" si="2"/>
        <v>Q</v>
      </c>
      <c r="Y8" s="20" t="str">
        <f t="shared" si="2"/>
        <v>M4</v>
      </c>
      <c r="Z8" s="20" t="str">
        <f t="shared" si="2"/>
        <v>M3</v>
      </c>
      <c r="AA8" s="20" t="str">
        <f t="shared" si="2"/>
        <v>J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32</v>
      </c>
      <c r="D9" s="21">
        <f t="shared" si="0"/>
        <v>26</v>
      </c>
      <c r="E9" s="21">
        <f t="shared" si="0"/>
        <v>34</v>
      </c>
      <c r="F9" s="21">
        <f t="shared" si="0"/>
        <v>26</v>
      </c>
      <c r="G9" s="21">
        <f t="shared" si="0"/>
        <v>62</v>
      </c>
      <c r="H9" s="49">
        <v>5</v>
      </c>
      <c r="J9" s="16">
        <v>5</v>
      </c>
      <c r="K9" s="19" t="s">
        <v>44</v>
      </c>
      <c r="L9" s="19" t="s">
        <v>42</v>
      </c>
      <c r="M9" s="19" t="s">
        <v>70</v>
      </c>
      <c r="N9" s="19" t="s">
        <v>44</v>
      </c>
      <c r="O9" s="19" t="s">
        <v>35</v>
      </c>
      <c r="Q9" s="20">
        <f t="shared" si="1"/>
        <v>10</v>
      </c>
      <c r="R9" s="20">
        <f t="shared" si="1"/>
        <v>8</v>
      </c>
      <c r="S9" s="20">
        <f t="shared" si="1"/>
        <v>14</v>
      </c>
      <c r="T9" s="20">
        <f t="shared" si="1"/>
        <v>10</v>
      </c>
      <c r="U9" s="20">
        <f t="shared" si="1"/>
        <v>3</v>
      </c>
      <c r="W9" s="20" t="str">
        <f t="shared" si="2"/>
        <v>J</v>
      </c>
      <c r="X9" s="20" t="str">
        <f t="shared" si="2"/>
        <v>K</v>
      </c>
      <c r="Y9" s="20" t="str">
        <f t="shared" si="2"/>
        <v>M4G</v>
      </c>
      <c r="Z9" s="20" t="str">
        <f t="shared" si="2"/>
        <v>J</v>
      </c>
      <c r="AA9" s="20" t="str">
        <f t="shared" si="2"/>
        <v>M1</v>
      </c>
      <c r="AB9" s="55"/>
      <c r="AC9" s="49" t="s">
        <v>84</v>
      </c>
    </row>
    <row r="10" spans="1:30" ht="15.95" customHeight="1">
      <c r="A10" s="97" t="s">
        <v>33</v>
      </c>
      <c r="B10" s="43" t="s">
        <v>33</v>
      </c>
      <c r="C10" s="46">
        <f t="shared" si="0"/>
        <v>38</v>
      </c>
      <c r="D10" s="21">
        <f t="shared" si="0"/>
        <v>42</v>
      </c>
      <c r="E10" s="21">
        <f t="shared" si="0"/>
        <v>34</v>
      </c>
      <c r="F10" s="21">
        <f t="shared" si="0"/>
        <v>58</v>
      </c>
      <c r="G10" s="21">
        <f t="shared" si="0"/>
        <v>21</v>
      </c>
      <c r="H10" s="49">
        <v>6</v>
      </c>
      <c r="J10" s="16">
        <v>6</v>
      </c>
      <c r="K10" s="19" t="s">
        <v>43</v>
      </c>
      <c r="L10" s="19" t="s">
        <v>139</v>
      </c>
      <c r="M10" s="19" t="s">
        <v>143</v>
      </c>
      <c r="N10" s="19" t="s">
        <v>41</v>
      </c>
      <c r="O10" s="19" t="s">
        <v>41</v>
      </c>
      <c r="Q10" s="20">
        <f t="shared" si="1"/>
        <v>9</v>
      </c>
      <c r="R10" s="20">
        <f t="shared" si="1"/>
        <v>9</v>
      </c>
      <c r="S10" s="20">
        <f t="shared" si="1"/>
        <v>4</v>
      </c>
      <c r="T10" s="20">
        <f t="shared" si="1"/>
        <v>7</v>
      </c>
      <c r="U10" s="20">
        <f t="shared" si="1"/>
        <v>7</v>
      </c>
      <c r="W10" s="20" t="str">
        <f t="shared" si="2"/>
        <v>Q</v>
      </c>
      <c r="X10" s="20" t="str">
        <f t="shared" si="2"/>
        <v>Q</v>
      </c>
      <c r="Y10" s="20" t="str">
        <f t="shared" si="2"/>
        <v>M2</v>
      </c>
      <c r="Z10" s="20" t="str">
        <f t="shared" si="2"/>
        <v>A</v>
      </c>
      <c r="AA10" s="20" t="str">
        <f t="shared" si="2"/>
        <v>A</v>
      </c>
      <c r="AB10" s="55"/>
      <c r="AC10" s="49" t="s">
        <v>93</v>
      </c>
    </row>
    <row r="11" spans="1:30" ht="15.95" customHeight="1">
      <c r="A11" s="97" t="s">
        <v>41</v>
      </c>
      <c r="B11" s="43" t="s">
        <v>41</v>
      </c>
      <c r="C11" s="46">
        <f t="shared" si="0"/>
        <v>72</v>
      </c>
      <c r="D11" s="21">
        <f t="shared" si="0"/>
        <v>58</v>
      </c>
      <c r="E11" s="21">
        <f t="shared" si="0"/>
        <v>47</v>
      </c>
      <c r="F11" s="21">
        <f t="shared" si="0"/>
        <v>21</v>
      </c>
      <c r="G11" s="21">
        <f t="shared" si="0"/>
        <v>48</v>
      </c>
      <c r="H11" s="49">
        <v>7</v>
      </c>
      <c r="J11" s="29">
        <v>7</v>
      </c>
      <c r="K11" s="19" t="s">
        <v>141</v>
      </c>
      <c r="L11" s="19" t="s">
        <v>78</v>
      </c>
      <c r="M11" s="19" t="s">
        <v>72</v>
      </c>
      <c r="N11" s="19" t="s">
        <v>74</v>
      </c>
      <c r="O11" s="19" t="s">
        <v>44</v>
      </c>
      <c r="Q11" s="20">
        <f t="shared" si="1"/>
        <v>6</v>
      </c>
      <c r="R11" s="20">
        <f t="shared" si="1"/>
        <v>18</v>
      </c>
      <c r="S11" s="20">
        <f t="shared" si="1"/>
        <v>15</v>
      </c>
      <c r="T11" s="20">
        <f t="shared" si="1"/>
        <v>16</v>
      </c>
      <c r="U11" s="20">
        <f t="shared" si="1"/>
        <v>10</v>
      </c>
      <c r="W11" s="20" t="str">
        <f t="shared" si="2"/>
        <v>M4</v>
      </c>
      <c r="X11" s="20" t="str">
        <f t="shared" si="2"/>
        <v>JG</v>
      </c>
      <c r="Y11" s="20" t="str">
        <f t="shared" si="2"/>
        <v>AG</v>
      </c>
      <c r="Z11" s="20" t="str">
        <f t="shared" si="2"/>
        <v>KG</v>
      </c>
      <c r="AA11" s="20" t="str">
        <f t="shared" si="2"/>
        <v>J</v>
      </c>
      <c r="AB11" s="55"/>
      <c r="AC11" s="49" t="s">
        <v>94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64</v>
      </c>
      <c r="D12" s="21">
        <f t="shared" si="0"/>
        <v>37</v>
      </c>
      <c r="E12" s="21">
        <f t="shared" si="0"/>
        <v>38</v>
      </c>
      <c r="F12" s="21">
        <f t="shared" si="0"/>
        <v>62</v>
      </c>
      <c r="G12" s="21">
        <f t="shared" si="0"/>
        <v>56</v>
      </c>
      <c r="H12" s="49">
        <v>8</v>
      </c>
      <c r="J12" s="29">
        <v>8</v>
      </c>
      <c r="K12" s="19" t="s">
        <v>32</v>
      </c>
      <c r="L12" s="19" t="s">
        <v>212</v>
      </c>
      <c r="M12" s="19" t="s">
        <v>41</v>
      </c>
      <c r="N12" s="19" t="s">
        <v>41</v>
      </c>
      <c r="O12" s="19" t="s">
        <v>42</v>
      </c>
      <c r="Q12" s="20">
        <f t="shared" si="1"/>
        <v>5</v>
      </c>
      <c r="R12" s="20">
        <f t="shared" si="1"/>
        <v>3</v>
      </c>
      <c r="S12" s="20">
        <f t="shared" si="1"/>
        <v>7</v>
      </c>
      <c r="T12" s="20">
        <f t="shared" si="1"/>
        <v>7</v>
      </c>
      <c r="U12" s="20">
        <f t="shared" si="1"/>
        <v>8</v>
      </c>
      <c r="W12" s="20" t="str">
        <f t="shared" si="2"/>
        <v>M3</v>
      </c>
      <c r="X12" s="20" t="str">
        <f t="shared" si="2"/>
        <v>M1</v>
      </c>
      <c r="Y12" s="20" t="str">
        <f t="shared" si="2"/>
        <v>A</v>
      </c>
      <c r="Z12" s="20" t="str">
        <f t="shared" si="2"/>
        <v>A</v>
      </c>
      <c r="AA12" s="20" t="str">
        <f t="shared" si="2"/>
        <v>K</v>
      </c>
      <c r="AB12" s="55"/>
      <c r="AC12" s="50" t="s">
        <v>95</v>
      </c>
    </row>
    <row r="13" spans="1:30" ht="15.95" customHeight="1">
      <c r="A13" s="97" t="s">
        <v>43</v>
      </c>
      <c r="B13" s="43" t="s">
        <v>43</v>
      </c>
      <c r="C13" s="46">
        <f t="shared" si="0"/>
        <v>65</v>
      </c>
      <c r="D13" s="21">
        <f t="shared" si="0"/>
        <v>31</v>
      </c>
      <c r="E13" s="21">
        <f t="shared" si="0"/>
        <v>55</v>
      </c>
      <c r="F13" s="21">
        <f t="shared" si="0"/>
        <v>49</v>
      </c>
      <c r="G13" s="21">
        <f t="shared" si="0"/>
        <v>60</v>
      </c>
      <c r="H13" s="49">
        <v>9</v>
      </c>
      <c r="J13" s="29">
        <v>9</v>
      </c>
      <c r="K13" s="19" t="s">
        <v>41</v>
      </c>
      <c r="L13" s="19" t="s">
        <v>44</v>
      </c>
      <c r="M13" s="19" t="s">
        <v>64</v>
      </c>
      <c r="N13" s="19" t="s">
        <v>42</v>
      </c>
      <c r="O13" s="19" t="s">
        <v>35</v>
      </c>
      <c r="Q13" s="20">
        <f t="shared" si="1"/>
        <v>7</v>
      </c>
      <c r="R13" s="20">
        <f t="shared" si="1"/>
        <v>10</v>
      </c>
      <c r="S13" s="20">
        <f t="shared" si="1"/>
        <v>11</v>
      </c>
      <c r="T13" s="20">
        <f t="shared" si="1"/>
        <v>8</v>
      </c>
      <c r="U13" s="20">
        <f t="shared" si="1"/>
        <v>3</v>
      </c>
      <c r="W13" s="20" t="str">
        <f t="shared" si="2"/>
        <v>A</v>
      </c>
      <c r="X13" s="20" t="str">
        <f t="shared" si="2"/>
        <v>J</v>
      </c>
      <c r="Y13" s="20" t="str">
        <f t="shared" si="2"/>
        <v>M1G</v>
      </c>
      <c r="Z13" s="20" t="str">
        <f t="shared" si="2"/>
        <v>K</v>
      </c>
      <c r="AA13" s="20" t="str">
        <f t="shared" si="2"/>
        <v>M1</v>
      </c>
      <c r="AB13" s="55"/>
      <c r="AC13" s="50" t="inlineStr">
        <is>
          <t>X20</t>
        </is>
      </c>
    </row>
    <row r="14" spans="1:30" ht="15.95" customHeight="1">
      <c r="A14" s="97" t="s">
        <v>44</v>
      </c>
      <c r="B14" s="43" t="s">
        <v>44</v>
      </c>
      <c r="C14" s="46">
        <f t="shared" si="0"/>
        <v>64</v>
      </c>
      <c r="D14" s="21">
        <f t="shared" si="0"/>
        <v>33</v>
      </c>
      <c r="E14" s="21">
        <f t="shared" si="0"/>
        <v>35</v>
      </c>
      <c r="F14" s="21">
        <f t="shared" si="0"/>
        <v>27</v>
      </c>
      <c r="G14" s="21">
        <f t="shared" si="0"/>
        <v>85</v>
      </c>
      <c r="H14" s="49">
        <v>10</v>
      </c>
      <c r="J14" s="16">
        <v>10</v>
      </c>
      <c r="K14" s="19" t="s">
        <v>43</v>
      </c>
      <c r="L14" s="19" t="s">
        <v>76</v>
      </c>
      <c r="M14" s="19" t="s">
        <v>140</v>
      </c>
      <c r="N14" s="19" t="s">
        <v>36</v>
      </c>
      <c r="O14" s="19" t="s">
        <v>44</v>
      </c>
      <c r="Q14" s="20">
        <f t="shared" si="1"/>
        <v>9</v>
      </c>
      <c r="R14" s="20">
        <f t="shared" si="1"/>
        <v>17</v>
      </c>
      <c r="S14" s="20">
        <f t="shared" si="1"/>
        <v>10</v>
      </c>
      <c r="T14" s="20">
        <f t="shared" si="1"/>
        <v>4</v>
      </c>
      <c r="U14" s="20">
        <f t="shared" si="1"/>
        <v>10</v>
      </c>
      <c r="W14" s="20" t="str">
        <f t="shared" si="2"/>
        <v>Q</v>
      </c>
      <c r="X14" s="20" t="str">
        <f t="shared" si="2"/>
        <v>QG</v>
      </c>
      <c r="Y14" s="20" t="str">
        <f t="shared" si="2"/>
        <v>J</v>
      </c>
      <c r="Z14" s="20" t="str">
        <f t="shared" si="2"/>
        <v>M2</v>
      </c>
      <c r="AA14" s="20" t="str">
        <f t="shared" si="2"/>
        <v>J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0"/>
        <v>3</v>
      </c>
      <c r="E15" s="21">
        <f t="shared" si="0"/>
        <v>3</v>
      </c>
      <c r="F15" s="21">
        <f t="shared" si="0"/>
        <v>3</v>
      </c>
      <c r="G15" s="21">
        <f t="shared" si="0"/>
        <v>0</v>
      </c>
      <c r="H15" s="49">
        <v>11</v>
      </c>
      <c r="J15" s="16">
        <v>11</v>
      </c>
      <c r="K15" s="19" t="s">
        <v>41</v>
      </c>
      <c r="L15" s="19" t="s">
        <v>142</v>
      </c>
      <c r="M15" s="19" t="s">
        <v>43</v>
      </c>
      <c r="N15" s="19" t="s">
        <v>41</v>
      </c>
      <c r="O15" s="19" t="s">
        <v>33</v>
      </c>
      <c r="Q15" s="20">
        <f t="shared" si="1"/>
        <v>7</v>
      </c>
      <c r="R15" s="20">
        <f t="shared" si="1"/>
        <v>5</v>
      </c>
      <c r="S15" s="20">
        <f t="shared" si="1"/>
        <v>9</v>
      </c>
      <c r="T15" s="20">
        <f t="shared" si="1"/>
        <v>7</v>
      </c>
      <c r="U15" s="20">
        <f t="shared" si="1"/>
        <v>6</v>
      </c>
      <c r="W15" s="20" t="str">
        <f t="shared" si="2"/>
        <v>A</v>
      </c>
      <c r="X15" s="20" t="str">
        <f t="shared" si="2"/>
        <v>M3</v>
      </c>
      <c r="Y15" s="20" t="str">
        <f t="shared" si="2"/>
        <v>Q</v>
      </c>
      <c r="Z15" s="20" t="str">
        <f t="shared" si="2"/>
        <v>A</v>
      </c>
      <c r="AA15" s="20" t="str">
        <f t="shared" si="2"/>
        <v>M4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0"/>
        <v>8</v>
      </c>
      <c r="E16" s="21">
        <f t="shared" si="0"/>
        <v>2</v>
      </c>
      <c r="F16" s="21">
        <f t="shared" si="0"/>
        <v>4</v>
      </c>
      <c r="G16" s="21">
        <f t="shared" si="0"/>
        <v>0</v>
      </c>
      <c r="H16" s="49">
        <v>12</v>
      </c>
      <c r="J16" s="29">
        <v>12</v>
      </c>
      <c r="K16" s="19" t="s">
        <v>44</v>
      </c>
      <c r="L16" s="19" t="s">
        <v>64</v>
      </c>
      <c r="M16" s="19" t="s">
        <v>78</v>
      </c>
      <c r="N16" s="19" t="s">
        <v>72</v>
      </c>
      <c r="O16" s="19" t="s">
        <v>32</v>
      </c>
      <c r="Q16" s="20">
        <f t="shared" si="1"/>
        <v>10</v>
      </c>
      <c r="R16" s="20">
        <f t="shared" si="1"/>
        <v>11</v>
      </c>
      <c r="S16" s="20">
        <f t="shared" si="1"/>
        <v>18</v>
      </c>
      <c r="T16" s="20">
        <f t="shared" si="1"/>
        <v>15</v>
      </c>
      <c r="U16" s="20">
        <f t="shared" si="1"/>
        <v>5</v>
      </c>
      <c r="W16" s="20" t="str">
        <f t="shared" si="2"/>
        <v>J</v>
      </c>
      <c r="X16" s="20" t="str">
        <f t="shared" si="2"/>
        <v>M1G</v>
      </c>
      <c r="Y16" s="20" t="str">
        <f t="shared" si="2"/>
        <v>JG</v>
      </c>
      <c r="Z16" s="20" t="str">
        <f t="shared" si="2"/>
        <v>AG</v>
      </c>
      <c r="AA16" s="20" t="str">
        <f t="shared" si="2"/>
        <v>M3</v>
      </c>
    </row>
    <row r="17" spans="1:29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0"/>
        <v>4</v>
      </c>
      <c r="E17" s="21">
        <f t="shared" si="0"/>
        <v>9</v>
      </c>
      <c r="F17" s="21">
        <f t="shared" si="0"/>
        <v>4</v>
      </c>
      <c r="G17" s="21">
        <f t="shared" si="0"/>
        <v>0</v>
      </c>
      <c r="H17" s="49">
        <v>13</v>
      </c>
      <c r="J17" s="29">
        <v>13</v>
      </c>
      <c r="K17" s="19" t="s">
        <v>36</v>
      </c>
      <c r="L17" s="19" t="s">
        <v>42</v>
      </c>
      <c r="M17" s="19" t="s">
        <v>41</v>
      </c>
      <c r="N17" s="19" t="s">
        <v>42</v>
      </c>
      <c r="O17" s="19" t="s">
        <v>44</v>
      </c>
      <c r="Q17" s="20">
        <f t="shared" si="1"/>
        <v>4</v>
      </c>
      <c r="R17" s="20">
        <f t="shared" si="1"/>
        <v>8</v>
      </c>
      <c r="S17" s="20">
        <f t="shared" si="1"/>
        <v>7</v>
      </c>
      <c r="T17" s="20">
        <f t="shared" si="1"/>
        <v>8</v>
      </c>
      <c r="U17" s="20">
        <f t="shared" si="1"/>
        <v>10</v>
      </c>
      <c r="W17" s="20" t="str">
        <f t="shared" si="2"/>
        <v>M2</v>
      </c>
      <c r="X17" s="20" t="str">
        <f t="shared" si="2"/>
        <v>K</v>
      </c>
      <c r="Y17" s="20" t="str">
        <f t="shared" si="2"/>
        <v>A</v>
      </c>
      <c r="Z17" s="20" t="str">
        <f t="shared" si="2"/>
        <v>K</v>
      </c>
      <c r="AA17" s="20" t="str">
        <f t="shared" si="2"/>
        <v>J</v>
      </c>
    </row>
    <row r="18" spans="1:29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0"/>
        <v>16</v>
      </c>
      <c r="E18" s="21">
        <f t="shared" si="0"/>
        <v>9</v>
      </c>
      <c r="F18" s="21">
        <f t="shared" si="0"/>
        <v>9</v>
      </c>
      <c r="G18" s="21">
        <f t="shared" si="0"/>
        <v>0</v>
      </c>
      <c r="H18" s="49">
        <v>14</v>
      </c>
      <c r="J18" s="29">
        <v>14</v>
      </c>
      <c r="K18" s="19" t="s">
        <v>43</v>
      </c>
      <c r="L18" s="19" t="s">
        <v>142</v>
      </c>
      <c r="M18" s="19" t="s">
        <v>140</v>
      </c>
      <c r="N18" s="19" t="s">
        <v>137</v>
      </c>
      <c r="O18" s="19" t="s">
        <v>35</v>
      </c>
      <c r="Q18" s="20">
        <f t="shared" si="1"/>
        <v>9</v>
      </c>
      <c r="R18" s="20">
        <f t="shared" si="1"/>
        <v>5</v>
      </c>
      <c r="S18" s="20">
        <f t="shared" si="1"/>
        <v>10</v>
      </c>
      <c r="T18" s="20">
        <f t="shared" si="1"/>
        <v>7</v>
      </c>
      <c r="U18" s="20">
        <f t="shared" si="1"/>
        <v>3</v>
      </c>
      <c r="W18" s="20" t="str">
        <f t="shared" si="2"/>
        <v>Q</v>
      </c>
      <c r="X18" s="20" t="str">
        <f t="shared" si="2"/>
        <v>M3</v>
      </c>
      <c r="Y18" s="20" t="str">
        <f t="shared" si="2"/>
        <v>J</v>
      </c>
      <c r="Z18" s="20" t="str">
        <f t="shared" si="2"/>
        <v>A</v>
      </c>
      <c r="AA18" s="20" t="str">
        <f t="shared" si="2"/>
        <v>M1</v>
      </c>
    </row>
    <row r="19" spans="1:29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0"/>
        <v>24</v>
      </c>
      <c r="E19" s="21">
        <f t="shared" si="0"/>
        <v>24</v>
      </c>
      <c r="F19" s="21">
        <f t="shared" si="0"/>
        <v>10</v>
      </c>
      <c r="G19" s="21">
        <f t="shared" si="0"/>
        <v>0</v>
      </c>
      <c r="H19" s="49">
        <v>15</v>
      </c>
      <c r="J19" s="16">
        <v>15</v>
      </c>
      <c r="K19" s="19" t="s">
        <v>138</v>
      </c>
      <c r="L19" s="19" t="s">
        <v>139</v>
      </c>
      <c r="M19" s="19" t="s">
        <v>72</v>
      </c>
      <c r="N19" s="19" t="s">
        <v>66</v>
      </c>
      <c r="O19" s="19" t="s">
        <v>44</v>
      </c>
      <c r="Q19" s="20">
        <f t="shared" si="1"/>
        <v>8</v>
      </c>
      <c r="R19" s="20">
        <f t="shared" si="1"/>
        <v>9</v>
      </c>
      <c r="S19" s="20">
        <f t="shared" si="1"/>
        <v>15</v>
      </c>
      <c r="T19" s="20">
        <f t="shared" si="1"/>
        <v>12</v>
      </c>
      <c r="U19" s="20">
        <f t="shared" si="1"/>
        <v>10</v>
      </c>
      <c r="W19" s="20" t="str">
        <f t="shared" si="2"/>
        <v>K</v>
      </c>
      <c r="X19" s="20" t="str">
        <f t="shared" si="2"/>
        <v>Q</v>
      </c>
      <c r="Y19" s="20" t="str">
        <f t="shared" si="2"/>
        <v>AG</v>
      </c>
      <c r="Z19" s="20" t="str">
        <f t="shared" si="2"/>
        <v>M2G</v>
      </c>
      <c r="AA19" s="20" t="str">
        <f t="shared" si="2"/>
        <v>J</v>
      </c>
    </row>
    <row r="20" spans="1:29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si="0"/>
        <v>21</v>
      </c>
      <c r="E20" s="21">
        <f t="shared" si="0"/>
        <v>19</v>
      </c>
      <c r="F20" s="21">
        <f t="shared" si="0"/>
        <v>24</v>
      </c>
      <c r="G20" s="21">
        <f t="shared" si="0"/>
        <v>0</v>
      </c>
      <c r="H20" s="49">
        <v>16</v>
      </c>
      <c r="J20" s="16">
        <v>16</v>
      </c>
      <c r="K20" s="19" t="s">
        <v>44</v>
      </c>
      <c r="L20" s="19" t="s">
        <v>44</v>
      </c>
      <c r="M20" s="19" t="s">
        <v>41</v>
      </c>
      <c r="N20" s="19" t="s">
        <v>42</v>
      </c>
      <c r="O20" s="19" t="s">
        <v>35</v>
      </c>
      <c r="Q20" s="20">
        <f t="shared" si="1"/>
        <v>10</v>
      </c>
      <c r="R20" s="20">
        <f t="shared" si="1"/>
        <v>10</v>
      </c>
      <c r="S20" s="20">
        <f t="shared" si="1"/>
        <v>7</v>
      </c>
      <c r="T20" s="20">
        <f t="shared" si="1"/>
        <v>8</v>
      </c>
      <c r="U20" s="20">
        <f t="shared" si="1"/>
        <v>3</v>
      </c>
      <c r="W20" s="20" t="str">
        <f t="shared" si="2"/>
        <v>J</v>
      </c>
      <c r="X20" s="20" t="str">
        <f t="shared" si="2"/>
        <v>J</v>
      </c>
      <c r="Y20" s="20" t="str">
        <f t="shared" si="2"/>
        <v>A</v>
      </c>
      <c r="Z20" s="20" t="str">
        <f t="shared" si="2"/>
        <v>K</v>
      </c>
      <c r="AA20" s="20" t="str">
        <f t="shared" si="2"/>
        <v>M1</v>
      </c>
    </row>
    <row r="21" spans="1:29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0"/>
        <v>18</v>
      </c>
      <c r="E21" s="21">
        <f t="shared" si="0"/>
        <v>21</v>
      </c>
      <c r="F21" s="21">
        <f t="shared" si="0"/>
        <v>22</v>
      </c>
      <c r="G21" s="21">
        <f t="shared" si="0"/>
        <v>0</v>
      </c>
      <c r="H21" s="49">
        <v>17</v>
      </c>
      <c r="J21" s="29">
        <v>17</v>
      </c>
      <c r="K21" s="19" t="s">
        <v>41</v>
      </c>
      <c r="L21" s="19" t="s">
        <v>71</v>
      </c>
      <c r="M21" s="19" t="s">
        <v>140</v>
      </c>
      <c r="N21" s="19" t="s">
        <v>42</v>
      </c>
      <c r="O21" s="19" t="s">
        <v>44</v>
      </c>
      <c r="Q21" s="20">
        <f t="shared" si="1"/>
        <v>7</v>
      </c>
      <c r="R21" s="20">
        <f t="shared" si="1"/>
        <v>15</v>
      </c>
      <c r="S21" s="20">
        <f t="shared" si="1"/>
        <v>10</v>
      </c>
      <c r="T21" s="20">
        <f t="shared" si="1"/>
        <v>8</v>
      </c>
      <c r="U21" s="20">
        <f t="shared" si="1"/>
        <v>10</v>
      </c>
      <c r="W21" s="20" t="str">
        <f t="shared" si="2"/>
        <v>A</v>
      </c>
      <c r="X21" s="20" t="str">
        <f t="shared" si="2"/>
        <v>AG</v>
      </c>
      <c r="Y21" s="20" t="str">
        <f t="shared" si="2"/>
        <v>J</v>
      </c>
      <c r="Z21" s="20" t="str">
        <f t="shared" si="2"/>
        <v>K</v>
      </c>
      <c r="AA21" s="20" t="str">
        <f t="shared" si="2"/>
        <v>J</v>
      </c>
    </row>
    <row r="22" spans="1:29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0"/>
        <v>25</v>
      </c>
      <c r="E22" s="22">
        <f t="shared" si="0"/>
        <v>21</v>
      </c>
      <c r="F22" s="22">
        <f t="shared" si="0"/>
        <v>12</v>
      </c>
      <c r="G22" s="22">
        <f t="shared" si="0"/>
        <v>0</v>
      </c>
      <c r="H22" s="50">
        <v>18</v>
      </c>
      <c r="J22" s="29">
        <v>18</v>
      </c>
      <c r="K22" s="19" t="s">
        <v>43</v>
      </c>
      <c r="L22" s="19" t="s">
        <v>138</v>
      </c>
      <c r="M22" s="19" t="s">
        <v>78</v>
      </c>
      <c r="N22" s="19" t="s">
        <v>33</v>
      </c>
      <c r="O22" s="19" t="s">
        <v>36</v>
      </c>
      <c r="Q22" s="20">
        <f t="shared" si="1"/>
        <v>9</v>
      </c>
      <c r="R22" s="20">
        <f t="shared" si="1"/>
        <v>8</v>
      </c>
      <c r="S22" s="20">
        <f t="shared" si="1"/>
        <v>18</v>
      </c>
      <c r="T22" s="20">
        <f t="shared" si="1"/>
        <v>6</v>
      </c>
      <c r="U22" s="20">
        <f t="shared" si="1"/>
        <v>4</v>
      </c>
      <c r="W22" s="20" t="str">
        <f t="shared" si="2"/>
        <v>Q</v>
      </c>
      <c r="X22" s="20" t="str">
        <f t="shared" si="2"/>
        <v>K</v>
      </c>
      <c r="Y22" s="20" t="str">
        <f t="shared" si="2"/>
        <v>JG</v>
      </c>
      <c r="Z22" s="20" t="str">
        <f t="shared" si="2"/>
        <v>M4</v>
      </c>
      <c r="AA22" s="20" t="str">
        <f t="shared" si="2"/>
        <v>M2</v>
      </c>
      <c r="AB22" s="55"/>
    </row>
    <row r="23" spans="1:29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41</v>
      </c>
      <c r="L23" s="19" t="s">
        <v>44</v>
      </c>
      <c r="M23" s="19" t="s">
        <v>140</v>
      </c>
      <c r="N23" s="19" t="s">
        <v>42</v>
      </c>
      <c r="O23" s="19" t="s">
        <v>32</v>
      </c>
      <c r="Q23" s="20">
        <f t="shared" si="1"/>
        <v>7</v>
      </c>
      <c r="R23" s="20">
        <f t="shared" si="1"/>
        <v>10</v>
      </c>
      <c r="S23" s="20">
        <f t="shared" si="1"/>
        <v>10</v>
      </c>
      <c r="T23" s="20">
        <f t="shared" si="1"/>
        <v>8</v>
      </c>
      <c r="U23" s="20">
        <f t="shared" si="1"/>
        <v>5</v>
      </c>
      <c r="W23" s="20" t="str">
        <f t="shared" si="2"/>
        <v>A</v>
      </c>
      <c r="X23" s="20" t="str">
        <f t="shared" si="2"/>
        <v>J</v>
      </c>
      <c r="Y23" s="20" t="str">
        <f t="shared" si="2"/>
        <v>J</v>
      </c>
      <c r="Z23" s="20" t="str">
        <f t="shared" si="2"/>
        <v>K</v>
      </c>
      <c r="AA23" s="20" t="str">
        <f t="shared" si="2"/>
        <v>M3</v>
      </c>
      <c r="AB23" s="55"/>
    </row>
    <row r="24" spans="1:29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35</v>
      </c>
      <c r="L24" s="19" t="s">
        <v>142</v>
      </c>
      <c r="M24" s="19" t="s">
        <v>41</v>
      </c>
      <c r="N24" s="19" t="s">
        <v>74</v>
      </c>
      <c r="O24" s="19" t="s">
        <v>43</v>
      </c>
      <c r="Q24" s="20">
        <f t="shared" si="1"/>
        <v>3</v>
      </c>
      <c r="R24" s="20">
        <f t="shared" si="1"/>
        <v>5</v>
      </c>
      <c r="S24" s="20">
        <f t="shared" si="1"/>
        <v>7</v>
      </c>
      <c r="T24" s="20">
        <f t="shared" si="1"/>
        <v>16</v>
      </c>
      <c r="U24" s="20">
        <f t="shared" si="1"/>
        <v>9</v>
      </c>
      <c r="W24" s="20" t="str">
        <f t="shared" si="2"/>
        <v>M1</v>
      </c>
      <c r="X24" s="20" t="str">
        <f t="shared" si="2"/>
        <v>M3</v>
      </c>
      <c r="Y24" s="20" t="str">
        <f t="shared" si="2"/>
        <v>A</v>
      </c>
      <c r="Z24" s="20" t="str">
        <f t="shared" si="2"/>
        <v>KG</v>
      </c>
      <c r="AA24" s="20" t="str">
        <f t="shared" si="2"/>
        <v>Q</v>
      </c>
      <c r="AB24" s="55"/>
      <c r="AC24" s="93"/>
    </row>
    <row r="25" spans="1:29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33</v>
      </c>
      <c r="L25" s="19" t="s">
        <v>68</v>
      </c>
      <c r="M25" s="19" t="s">
        <v>141</v>
      </c>
      <c r="N25" s="19" t="s">
        <v>137</v>
      </c>
      <c r="O25" s="19" t="s">
        <v>36</v>
      </c>
      <c r="Q25" s="20">
        <f t="shared" si="1"/>
        <v>6</v>
      </c>
      <c r="R25" s="20">
        <f t="shared" si="1"/>
        <v>13</v>
      </c>
      <c r="S25" s="20">
        <f t="shared" si="1"/>
        <v>6</v>
      </c>
      <c r="T25" s="20">
        <f t="shared" si="1"/>
        <v>7</v>
      </c>
      <c r="U25" s="20">
        <f t="shared" si="1"/>
        <v>4</v>
      </c>
      <c r="W25" s="20" t="str">
        <f t="shared" si="2"/>
        <v>M4</v>
      </c>
      <c r="X25" s="20" t="str">
        <f t="shared" si="2"/>
        <v>M3G</v>
      </c>
      <c r="Y25" s="20" t="str">
        <f t="shared" si="2"/>
        <v>M4</v>
      </c>
      <c r="Z25" s="20" t="str">
        <f t="shared" si="2"/>
        <v>A</v>
      </c>
      <c r="AA25" s="20" t="str">
        <f t="shared" si="2"/>
        <v>M2</v>
      </c>
      <c r="AB25" s="55"/>
    </row>
    <row r="26" spans="1:29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41</v>
      </c>
      <c r="L26" s="19" t="s">
        <v>139</v>
      </c>
      <c r="M26" s="19" t="s">
        <v>141</v>
      </c>
      <c r="N26" s="19" t="s">
        <v>43</v>
      </c>
      <c r="O26" s="19" t="s">
        <v>44</v>
      </c>
      <c r="Q26" s="20">
        <f t="shared" si="1"/>
        <v>7</v>
      </c>
      <c r="R26" s="20">
        <f t="shared" si="1"/>
        <v>9</v>
      </c>
      <c r="S26" s="20">
        <f t="shared" si="1"/>
        <v>6</v>
      </c>
      <c r="T26" s="20">
        <f t="shared" si="1"/>
        <v>9</v>
      </c>
      <c r="U26" s="20">
        <f t="shared" si="1"/>
        <v>10</v>
      </c>
      <c r="W26" s="20" t="str">
        <f t="shared" si="2"/>
        <v>A</v>
      </c>
      <c r="X26" s="20" t="str">
        <f t="shared" si="2"/>
        <v>Q</v>
      </c>
      <c r="Y26" s="20" t="str">
        <f t="shared" si="2"/>
        <v>M4</v>
      </c>
      <c r="Z26" s="20" t="str">
        <f t="shared" si="2"/>
        <v>Q</v>
      </c>
      <c r="AA26" s="20" t="str">
        <f t="shared" si="2"/>
        <v>J</v>
      </c>
      <c r="AB26" s="55"/>
    </row>
    <row r="27" spans="1:29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41</v>
      </c>
      <c r="L27" s="19" t="s">
        <v>72</v>
      </c>
      <c r="M27" s="19" t="s">
        <v>41</v>
      </c>
      <c r="N27" s="19" t="s">
        <v>33</v>
      </c>
      <c r="O27" s="19" t="s">
        <v>32</v>
      </c>
      <c r="Q27" s="20">
        <f t="shared" si="1"/>
        <v>7</v>
      </c>
      <c r="R27" s="20">
        <f t="shared" si="1"/>
        <v>15</v>
      </c>
      <c r="S27" s="20">
        <f t="shared" si="1"/>
        <v>7</v>
      </c>
      <c r="T27" s="20">
        <f t="shared" si="1"/>
        <v>6</v>
      </c>
      <c r="U27" s="20">
        <f t="shared" si="1"/>
        <v>5</v>
      </c>
      <c r="W27" s="20" t="str">
        <f t="shared" si="2"/>
        <v>A</v>
      </c>
      <c r="X27" s="20" t="str">
        <f t="shared" si="2"/>
        <v>AG</v>
      </c>
      <c r="Y27" s="20" t="str">
        <f t="shared" si="2"/>
        <v>A</v>
      </c>
      <c r="Z27" s="20" t="str">
        <f t="shared" si="2"/>
        <v>M4</v>
      </c>
      <c r="AA27" s="20" t="str">
        <f t="shared" si="2"/>
        <v>M3</v>
      </c>
      <c r="AB27" s="55"/>
    </row>
    <row r="28" spans="1:29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42</v>
      </c>
      <c r="M28" s="19" t="s">
        <v>70</v>
      </c>
      <c r="N28" s="19" t="s">
        <v>42</v>
      </c>
      <c r="O28" s="19" t="s">
        <v>44</v>
      </c>
      <c r="Q28" s="20">
        <f t="shared" si="1"/>
        <v>8</v>
      </c>
      <c r="R28" s="20">
        <f t="shared" si="1"/>
        <v>8</v>
      </c>
      <c r="S28" s="20">
        <f t="shared" si="1"/>
        <v>14</v>
      </c>
      <c r="T28" s="20">
        <f t="shared" si="1"/>
        <v>8</v>
      </c>
      <c r="U28" s="20">
        <f t="shared" si="1"/>
        <v>10</v>
      </c>
      <c r="W28" s="20" t="str">
        <f t="shared" si="2"/>
        <v>K</v>
      </c>
      <c r="X28" s="20" t="str">
        <f t="shared" si="2"/>
        <v>K</v>
      </c>
      <c r="Y28" s="20" t="str">
        <f t="shared" si="2"/>
        <v>M4G</v>
      </c>
      <c r="Z28" s="20" t="str">
        <f t="shared" si="2"/>
        <v>K</v>
      </c>
      <c r="AA28" s="20" t="str">
        <f t="shared" si="2"/>
        <v>J</v>
      </c>
      <c r="AB28" s="55"/>
    </row>
    <row r="29" spans="1:29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36</v>
      </c>
      <c r="L29" s="19" t="s">
        <v>76</v>
      </c>
      <c r="M29" s="19" t="s">
        <v>140</v>
      </c>
      <c r="N29" s="19" t="s">
        <v>44</v>
      </c>
      <c r="O29" s="19" t="s">
        <v>32</v>
      </c>
      <c r="Q29" s="20">
        <f t="shared" si="1"/>
        <v>4</v>
      </c>
      <c r="R29" s="20">
        <f t="shared" si="1"/>
        <v>17</v>
      </c>
      <c r="S29" s="20">
        <f t="shared" si="1"/>
        <v>10</v>
      </c>
      <c r="T29" s="20">
        <f t="shared" si="1"/>
        <v>10</v>
      </c>
      <c r="U29" s="20">
        <f t="shared" si="1"/>
        <v>5</v>
      </c>
      <c r="W29" s="20" t="str">
        <f t="shared" si="2"/>
        <v>M2</v>
      </c>
      <c r="X29" s="20" t="str">
        <f t="shared" si="2"/>
        <v>QG</v>
      </c>
      <c r="Y29" s="20" t="str">
        <f t="shared" si="2"/>
        <v>J</v>
      </c>
      <c r="Z29" s="20" t="str">
        <f t="shared" si="2"/>
        <v>J</v>
      </c>
      <c r="AA29" s="20" t="str">
        <f t="shared" si="2"/>
        <v>M3</v>
      </c>
      <c r="AB29" s="55"/>
    </row>
    <row r="30" spans="1:29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35</v>
      </c>
      <c r="L30" s="19" t="s">
        <v>33</v>
      </c>
      <c r="M30" s="19" t="s">
        <v>140</v>
      </c>
      <c r="N30" s="19" t="s">
        <v>35</v>
      </c>
      <c r="O30" s="19" t="s">
        <v>32</v>
      </c>
      <c r="Q30" s="20">
        <f t="shared" si="1"/>
        <v>3</v>
      </c>
      <c r="R30" s="20">
        <f t="shared" si="1"/>
        <v>6</v>
      </c>
      <c r="S30" s="20">
        <f t="shared" si="1"/>
        <v>10</v>
      </c>
      <c r="T30" s="20">
        <f t="shared" si="1"/>
        <v>3</v>
      </c>
      <c r="U30" s="20">
        <f t="shared" si="1"/>
        <v>5</v>
      </c>
      <c r="W30" s="20" t="str">
        <f t="shared" si="2"/>
        <v>M1</v>
      </c>
      <c r="X30" s="20" t="str">
        <f t="shared" si="2"/>
        <v>M4</v>
      </c>
      <c r="Y30" s="20" t="str">
        <f t="shared" si="2"/>
        <v>J</v>
      </c>
      <c r="Z30" s="20" t="str">
        <f t="shared" si="2"/>
        <v>M1</v>
      </c>
      <c r="AA30" s="20" t="str">
        <f t="shared" si="2"/>
        <v>M3</v>
      </c>
      <c r="AB30" s="55"/>
    </row>
    <row r="31" spans="1:29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43</v>
      </c>
      <c r="L31" s="19" t="s">
        <v>140</v>
      </c>
      <c r="M31" s="19" t="s">
        <v>78</v>
      </c>
      <c r="N31" s="19" t="s">
        <v>44</v>
      </c>
      <c r="O31" s="19" t="s">
        <v>33</v>
      </c>
      <c r="Q31" s="20">
        <f t="shared" si="1"/>
        <v>9</v>
      </c>
      <c r="R31" s="20">
        <f t="shared" si="1"/>
        <v>10</v>
      </c>
      <c r="S31" s="20">
        <f t="shared" si="1"/>
        <v>18</v>
      </c>
      <c r="T31" s="20">
        <f t="shared" si="1"/>
        <v>10</v>
      </c>
      <c r="U31" s="20">
        <f t="shared" si="1"/>
        <v>6</v>
      </c>
      <c r="W31" s="20" t="str">
        <f t="shared" si="2"/>
        <v>Q</v>
      </c>
      <c r="X31" s="20" t="str">
        <f t="shared" si="2"/>
        <v>J</v>
      </c>
      <c r="Y31" s="20" t="str">
        <f t="shared" si="2"/>
        <v>JG</v>
      </c>
      <c r="Z31" s="20" t="str">
        <f t="shared" si="2"/>
        <v>J</v>
      </c>
      <c r="AA31" s="20" t="str">
        <f t="shared" si="2"/>
        <v>M4</v>
      </c>
      <c r="AB31" s="55"/>
    </row>
    <row r="32" spans="1:29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42</v>
      </c>
      <c r="L32" s="19" t="s">
        <v>74</v>
      </c>
      <c r="M32" s="19" t="s">
        <v>35</v>
      </c>
      <c r="N32" s="19" t="s">
        <v>78</v>
      </c>
      <c r="O32" s="19" t="s">
        <v>44</v>
      </c>
      <c r="Q32" s="20">
        <f t="shared" si="1"/>
        <v>8</v>
      </c>
      <c r="R32" s="20">
        <f t="shared" si="1"/>
        <v>16</v>
      </c>
      <c r="S32" s="20">
        <f t="shared" si="1"/>
        <v>3</v>
      </c>
      <c r="T32" s="20">
        <f t="shared" si="1"/>
        <v>18</v>
      </c>
      <c r="U32" s="20">
        <f t="shared" si="1"/>
        <v>10</v>
      </c>
      <c r="W32" s="20" t="str">
        <f t="shared" si="2"/>
        <v>K</v>
      </c>
      <c r="X32" s="20" t="str">
        <f t="shared" si="2"/>
        <v>KG</v>
      </c>
      <c r="Y32" s="20" t="str">
        <f t="shared" si="2"/>
        <v>M1</v>
      </c>
      <c r="Z32" s="20" t="str">
        <f t="shared" si="2"/>
        <v>JG</v>
      </c>
      <c r="AA32" s="20" t="str">
        <f t="shared" si="2"/>
        <v>J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41</v>
      </c>
      <c r="L33" s="19" t="s">
        <v>142</v>
      </c>
      <c r="M33" s="19" t="s">
        <v>141</v>
      </c>
      <c r="N33" s="19" t="s">
        <v>43</v>
      </c>
      <c r="O33" s="19" t="s">
        <v>44</v>
      </c>
      <c r="Q33" s="20">
        <f t="shared" si="1"/>
        <v>7</v>
      </c>
      <c r="R33" s="20">
        <f t="shared" si="1"/>
        <v>5</v>
      </c>
      <c r="S33" s="20">
        <f t="shared" si="1"/>
        <v>6</v>
      </c>
      <c r="T33" s="20">
        <f t="shared" si="1"/>
        <v>9</v>
      </c>
      <c r="U33" s="20">
        <f t="shared" si="1"/>
        <v>10</v>
      </c>
      <c r="W33" s="20" t="str">
        <f t="shared" si="2"/>
        <v>A</v>
      </c>
      <c r="X33" s="20" t="str">
        <f t="shared" si="2"/>
        <v>M3</v>
      </c>
      <c r="Y33" s="20" t="str">
        <f t="shared" si="2"/>
        <v>M4</v>
      </c>
      <c r="Z33" s="20" t="str">
        <f t="shared" si="2"/>
        <v>Q</v>
      </c>
      <c r="AA33" s="20" t="str">
        <f t="shared" si="2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32</v>
      </c>
      <c r="L34" s="19" t="s">
        <v>66</v>
      </c>
      <c r="M34" s="19" t="s">
        <v>41</v>
      </c>
      <c r="N34" s="19" t="s">
        <v>36</v>
      </c>
      <c r="O34" s="19" t="s">
        <v>32</v>
      </c>
      <c r="Q34" s="20">
        <f t="shared" si="1"/>
        <v>5</v>
      </c>
      <c r="R34" s="20">
        <f t="shared" si="1"/>
        <v>12</v>
      </c>
      <c r="S34" s="20">
        <f t="shared" si="1"/>
        <v>7</v>
      </c>
      <c r="T34" s="20">
        <f t="shared" si="1"/>
        <v>4</v>
      </c>
      <c r="U34" s="20">
        <f t="shared" si="1"/>
        <v>5</v>
      </c>
      <c r="W34" s="20" t="str">
        <f t="shared" si="2"/>
        <v>M3</v>
      </c>
      <c r="X34" s="20" t="str">
        <f t="shared" si="2"/>
        <v>M2G</v>
      </c>
      <c r="Y34" s="20" t="str">
        <f t="shared" si="2"/>
        <v>A</v>
      </c>
      <c r="Z34" s="20" t="str">
        <f t="shared" si="2"/>
        <v>M2</v>
      </c>
      <c r="AA34" s="20" t="str">
        <f t="shared" si="2"/>
        <v>M3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139</v>
      </c>
      <c r="M35" s="19" t="s">
        <v>70</v>
      </c>
      <c r="N35" s="19" t="s">
        <v>78</v>
      </c>
      <c r="O35" s="19" t="s">
        <v>43</v>
      </c>
      <c r="Q35" s="20">
        <f t="shared" si="1"/>
        <v>10</v>
      </c>
      <c r="R35" s="20">
        <f t="shared" si="1"/>
        <v>9</v>
      </c>
      <c r="S35" s="20">
        <f t="shared" si="1"/>
        <v>14</v>
      </c>
      <c r="T35" s="20">
        <f t="shared" si="1"/>
        <v>18</v>
      </c>
      <c r="U35" s="20">
        <f t="shared" si="1"/>
        <v>9</v>
      </c>
      <c r="W35" s="20" t="str">
        <f t="shared" si="2"/>
        <v>J</v>
      </c>
      <c r="X35" s="20" t="str">
        <f t="shared" si="2"/>
        <v>Q</v>
      </c>
      <c r="Y35" s="20" t="str">
        <f t="shared" si="2"/>
        <v>M4G</v>
      </c>
      <c r="Z35" s="20" t="str">
        <f t="shared" si="2"/>
        <v>JG</v>
      </c>
      <c r="AA35" s="20" t="str">
        <f t="shared" si="2"/>
        <v>Q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78</v>
      </c>
      <c r="M36" s="19" t="s">
        <v>41</v>
      </c>
      <c r="N36" s="19" t="s">
        <v>43</v>
      </c>
      <c r="O36" s="19" t="s">
        <v>35</v>
      </c>
      <c r="Q36" s="20">
        <f t="shared" si="1"/>
        <v>10</v>
      </c>
      <c r="R36" s="20">
        <f t="shared" si="1"/>
        <v>18</v>
      </c>
      <c r="S36" s="20">
        <f t="shared" si="1"/>
        <v>7</v>
      </c>
      <c r="T36" s="20">
        <f t="shared" si="1"/>
        <v>9</v>
      </c>
      <c r="U36" s="20">
        <f t="shared" si="1"/>
        <v>3</v>
      </c>
      <c r="W36" s="20" t="str">
        <f t="shared" si="2"/>
        <v>J</v>
      </c>
      <c r="X36" s="20" t="str">
        <f t="shared" si="2"/>
        <v>JG</v>
      </c>
      <c r="Y36" s="20" t="str">
        <f t="shared" si="2"/>
        <v>A</v>
      </c>
      <c r="Z36" s="20" t="str">
        <f t="shared" si="2"/>
        <v>Q</v>
      </c>
      <c r="AA36" s="20" t="str">
        <f t="shared" si="2"/>
        <v>M1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139</v>
      </c>
      <c r="L37" s="19" t="s">
        <v>139</v>
      </c>
      <c r="M37" s="19" t="s">
        <v>141</v>
      </c>
      <c r="N37" s="19" t="s">
        <v>33</v>
      </c>
      <c r="O37" s="19" t="s">
        <v>43</v>
      </c>
      <c r="Q37" s="20">
        <f t="shared" si="1"/>
        <v>9</v>
      </c>
      <c r="R37" s="20">
        <f t="shared" si="1"/>
        <v>9</v>
      </c>
      <c r="S37" s="20">
        <f t="shared" si="1"/>
        <v>6</v>
      </c>
      <c r="T37" s="20">
        <f t="shared" si="1"/>
        <v>6</v>
      </c>
      <c r="U37" s="20">
        <f t="shared" si="1"/>
        <v>9</v>
      </c>
      <c r="W37" s="20" t="str">
        <f t="shared" si="2"/>
        <v>Q</v>
      </c>
      <c r="X37" s="20" t="str">
        <f t="shared" si="2"/>
        <v>Q</v>
      </c>
      <c r="Y37" s="20" t="str">
        <f t="shared" si="2"/>
        <v>M4</v>
      </c>
      <c r="Z37" s="20" t="str">
        <f t="shared" si="2"/>
        <v>M4</v>
      </c>
      <c r="AA37" s="20" t="str">
        <f t="shared" si="2"/>
        <v>Q</v>
      </c>
    </row>
    <row r="38" spans="1:28" ht="16.5" customHeight="1">
      <c r="H38" s="25"/>
      <c r="J38" s="29">
        <v>34</v>
      </c>
      <c r="K38" s="19" t="s">
        <v>32</v>
      </c>
      <c r="L38" s="19" t="s">
        <v>76</v>
      </c>
      <c r="M38" s="19" t="s">
        <v>76</v>
      </c>
      <c r="N38" s="19" t="s">
        <v>76</v>
      </c>
      <c r="O38" s="19" t="s">
        <v>44</v>
      </c>
      <c r="Q38" s="20">
        <f t="shared" si="1"/>
        <v>5</v>
      </c>
      <c r="R38" s="20">
        <f t="shared" si="1"/>
        <v>17</v>
      </c>
      <c r="S38" s="20">
        <f t="shared" si="1"/>
        <v>17</v>
      </c>
      <c r="T38" s="20">
        <f t="shared" si="1"/>
        <v>17</v>
      </c>
      <c r="U38" s="20">
        <f t="shared" si="1"/>
        <v>10</v>
      </c>
      <c r="W38" s="20" t="str">
        <f t="shared" si="2"/>
        <v>M3</v>
      </c>
      <c r="X38" s="20" t="str">
        <f t="shared" si="2"/>
        <v>QG</v>
      </c>
      <c r="Y38" s="20" t="str">
        <f t="shared" si="2"/>
        <v>QG</v>
      </c>
      <c r="Z38" s="20" t="str">
        <f t="shared" si="2"/>
        <v>QG</v>
      </c>
      <c r="AA38" s="20" t="str">
        <f t="shared" si="2"/>
        <v>J</v>
      </c>
    </row>
    <row r="39" spans="1:28" ht="16.5" customHeight="1">
      <c r="H39" s="25"/>
      <c r="J39" s="16">
        <v>35</v>
      </c>
      <c r="K39" s="19" t="s">
        <v>36</v>
      </c>
      <c r="L39" s="19" t="s">
        <v>41</v>
      </c>
      <c r="M39" s="19" t="s">
        <v>43</v>
      </c>
      <c r="N39" s="19" t="s">
        <v>35</v>
      </c>
      <c r="O39" s="19" t="s">
        <v>42</v>
      </c>
      <c r="Q39" s="20">
        <f t="shared" si="1"/>
        <v>4</v>
      </c>
      <c r="R39" s="20">
        <f t="shared" si="1"/>
        <v>7</v>
      </c>
      <c r="S39" s="20">
        <f t="shared" si="1"/>
        <v>9</v>
      </c>
      <c r="T39" s="20">
        <f t="shared" si="1"/>
        <v>3</v>
      </c>
      <c r="U39" s="20">
        <f t="shared" si="1"/>
        <v>8</v>
      </c>
      <c r="W39" s="20" t="str">
        <f t="shared" si="2"/>
        <v>M2</v>
      </c>
      <c r="X39" s="20" t="str">
        <f t="shared" si="2"/>
        <v>A</v>
      </c>
      <c r="Y39" s="20" t="str">
        <f t="shared" si="2"/>
        <v>Q</v>
      </c>
      <c r="Z39" s="20" t="str">
        <f t="shared" si="2"/>
        <v>M1</v>
      </c>
      <c r="AA39" s="20" t="str">
        <f t="shared" si="2"/>
        <v>K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78</v>
      </c>
      <c r="M40" s="19" t="s">
        <v>35</v>
      </c>
      <c r="N40" s="19" t="s">
        <v>36</v>
      </c>
      <c r="O40" s="19" t="s">
        <v>32</v>
      </c>
      <c r="Q40" s="20">
        <f t="shared" si="1"/>
        <v>7</v>
      </c>
      <c r="R40" s="20">
        <f t="shared" si="1"/>
        <v>18</v>
      </c>
      <c r="S40" s="20">
        <f t="shared" si="1"/>
        <v>3</v>
      </c>
      <c r="T40" s="20">
        <f t="shared" si="1"/>
        <v>4</v>
      </c>
      <c r="U40" s="20">
        <f t="shared" si="1"/>
        <v>5</v>
      </c>
      <c r="W40" s="20" t="str">
        <f t="shared" si="2"/>
        <v>A</v>
      </c>
      <c r="X40" s="20" t="str">
        <f t="shared" si="2"/>
        <v>JG</v>
      </c>
      <c r="Y40" s="20" t="str">
        <f t="shared" si="2"/>
        <v>M1</v>
      </c>
      <c r="Z40" s="20" t="str">
        <f t="shared" si="2"/>
        <v>M2</v>
      </c>
      <c r="AA40" s="20" t="str">
        <f t="shared" si="2"/>
        <v>M3</v>
      </c>
    </row>
    <row r="41" spans="1:28" ht="16.5" customHeight="1">
      <c r="H41" s="25"/>
      <c r="J41" s="29">
        <v>37</v>
      </c>
      <c r="K41" s="19" t="s">
        <v>41</v>
      </c>
      <c r="L41" s="19" t="s">
        <v>42</v>
      </c>
      <c r="M41" s="19" t="s">
        <v>41</v>
      </c>
      <c r="N41" s="19" t="s">
        <v>33</v>
      </c>
      <c r="O41" s="19" t="s">
        <v>41</v>
      </c>
      <c r="Q41" s="20">
        <f t="shared" si="1"/>
        <v>7</v>
      </c>
      <c r="R41" s="20">
        <f t="shared" si="1"/>
        <v>8</v>
      </c>
      <c r="S41" s="20">
        <f t="shared" si="1"/>
        <v>7</v>
      </c>
      <c r="T41" s="20">
        <f t="shared" si="1"/>
        <v>6</v>
      </c>
      <c r="U41" s="20">
        <f t="shared" si="1"/>
        <v>7</v>
      </c>
      <c r="W41" s="20" t="str">
        <f t="shared" si="2"/>
        <v>A</v>
      </c>
      <c r="X41" s="20" t="str">
        <f t="shared" si="2"/>
        <v>K</v>
      </c>
      <c r="Y41" s="20" t="str">
        <f t="shared" si="2"/>
        <v>A</v>
      </c>
      <c r="Z41" s="20" t="str">
        <f t="shared" si="2"/>
        <v>M4</v>
      </c>
      <c r="AA41" s="20" t="str">
        <f t="shared" si="2"/>
        <v>A</v>
      </c>
    </row>
    <row r="42" spans="1:28" ht="16.5" customHeight="1">
      <c r="H42" s="25"/>
      <c r="J42" s="29">
        <v>38</v>
      </c>
      <c r="K42" s="19" t="s">
        <v>43</v>
      </c>
      <c r="L42" s="19" t="s">
        <v>70</v>
      </c>
      <c r="M42" s="19" t="s">
        <v>72</v>
      </c>
      <c r="N42" s="19" t="s">
        <v>33</v>
      </c>
      <c r="O42" s="19" t="s">
        <v>44</v>
      </c>
      <c r="Q42" s="20">
        <f t="shared" si="1"/>
        <v>9</v>
      </c>
      <c r="R42" s="20">
        <f t="shared" si="1"/>
        <v>14</v>
      </c>
      <c r="S42" s="20">
        <f t="shared" si="1"/>
        <v>15</v>
      </c>
      <c r="T42" s="20">
        <f t="shared" si="1"/>
        <v>6</v>
      </c>
      <c r="U42" s="20">
        <f t="shared" si="1"/>
        <v>10</v>
      </c>
      <c r="W42" s="20" t="str">
        <f t="shared" si="2"/>
        <v>Q</v>
      </c>
      <c r="X42" s="20" t="str">
        <f t="shared" si="2"/>
        <v>M4G</v>
      </c>
      <c r="Y42" s="20" t="str">
        <f t="shared" si="2"/>
        <v>AG</v>
      </c>
      <c r="Z42" s="20" t="str">
        <f t="shared" si="2"/>
        <v>M4</v>
      </c>
      <c r="AA42" s="20" t="str">
        <f t="shared" si="2"/>
        <v>J</v>
      </c>
    </row>
    <row r="43" spans="1:28" ht="16.5" customHeight="1">
      <c r="H43" s="25"/>
      <c r="J43" s="29">
        <v>39</v>
      </c>
      <c r="K43" s="19" t="s">
        <v>140</v>
      </c>
      <c r="L43" s="19" t="s">
        <v>139</v>
      </c>
      <c r="M43" s="19" t="s">
        <v>43</v>
      </c>
      <c r="N43" s="19" t="s">
        <v>78</v>
      </c>
      <c r="O43" s="19" t="s">
        <v>44</v>
      </c>
      <c r="Q43" s="20">
        <f t="shared" si="1"/>
        <v>10</v>
      </c>
      <c r="R43" s="20">
        <f t="shared" si="1"/>
        <v>9</v>
      </c>
      <c r="S43" s="20">
        <f t="shared" si="1"/>
        <v>9</v>
      </c>
      <c r="T43" s="20">
        <f t="shared" si="1"/>
        <v>18</v>
      </c>
      <c r="U43" s="20">
        <f t="shared" si="1"/>
        <v>10</v>
      </c>
      <c r="W43" s="20" t="str">
        <f t="shared" si="2"/>
        <v>J</v>
      </c>
      <c r="X43" s="20" t="str">
        <f t="shared" si="2"/>
        <v>Q</v>
      </c>
      <c r="Y43" s="20" t="str">
        <f t="shared" si="2"/>
        <v>Q</v>
      </c>
      <c r="Z43" s="20" t="str">
        <f t="shared" si="2"/>
        <v>JG</v>
      </c>
      <c r="AA43" s="20" t="str">
        <f t="shared" si="2"/>
        <v>J</v>
      </c>
    </row>
    <row r="44" spans="1:28" ht="16.5" customHeight="1">
      <c r="J44" s="16">
        <v>40</v>
      </c>
      <c r="K44" s="19" t="s">
        <v>138</v>
      </c>
      <c r="L44" s="19" t="s">
        <v>212</v>
      </c>
      <c r="M44" s="19" t="s">
        <v>141</v>
      </c>
      <c r="N44" s="19" t="s">
        <v>36</v>
      </c>
      <c r="O44" s="19" t="s">
        <v>35</v>
      </c>
      <c r="Q44" s="20">
        <f t="shared" si="1"/>
        <v>8</v>
      </c>
      <c r="R44" s="20">
        <f t="shared" si="1"/>
        <v>3</v>
      </c>
      <c r="S44" s="20">
        <f t="shared" si="1"/>
        <v>6</v>
      </c>
      <c r="T44" s="20">
        <f t="shared" si="1"/>
        <v>4</v>
      </c>
      <c r="U44" s="20">
        <f t="shared" si="1"/>
        <v>3</v>
      </c>
      <c r="W44" s="20" t="str">
        <f t="shared" si="2"/>
        <v>K</v>
      </c>
      <c r="X44" s="20" t="str">
        <f t="shared" si="2"/>
        <v>M1</v>
      </c>
      <c r="Y44" s="20" t="str">
        <f t="shared" si="2"/>
        <v>M4</v>
      </c>
      <c r="Z44" s="20" t="str">
        <f t="shared" si="2"/>
        <v>M2</v>
      </c>
      <c r="AA44" s="20" t="str">
        <f t="shared" si="2"/>
        <v>M1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42</v>
      </c>
      <c r="O45" s="19" t="s">
        <v>43</v>
      </c>
      <c r="Q45" s="20">
        <f t="shared" si="1"/>
        <v>10</v>
      </c>
      <c r="R45" s="20">
        <f t="shared" si="1"/>
        <v>8</v>
      </c>
      <c r="S45" s="20">
        <f t="shared" si="1"/>
        <v>5</v>
      </c>
      <c r="T45" s="20">
        <f t="shared" si="1"/>
        <v>8</v>
      </c>
      <c r="U45" s="20">
        <f t="shared" si="1"/>
        <v>9</v>
      </c>
      <c r="W45" s="20" t="str">
        <f t="shared" si="2"/>
        <v>J</v>
      </c>
      <c r="X45" s="20" t="str">
        <f t="shared" si="2"/>
        <v>K</v>
      </c>
      <c r="Y45" s="20" t="str">
        <f t="shared" si="2"/>
        <v>M3</v>
      </c>
      <c r="Z45" s="20" t="str">
        <f t="shared" si="2"/>
        <v>K</v>
      </c>
      <c r="AA45" s="20" t="str">
        <f t="shared" si="2"/>
        <v>Q</v>
      </c>
    </row>
    <row r="46" spans="1:28" ht="16.5" customHeight="1">
      <c r="J46" s="29">
        <v>42</v>
      </c>
      <c r="K46" s="19" t="s">
        <v>33</v>
      </c>
      <c r="L46" s="19" t="s">
        <v>66</v>
      </c>
      <c r="M46" s="19" t="s">
        <v>141</v>
      </c>
      <c r="N46" s="19" t="s">
        <v>35</v>
      </c>
      <c r="O46" s="19" t="s">
        <v>43</v>
      </c>
      <c r="Q46" s="20">
        <f t="shared" si="1"/>
        <v>6</v>
      </c>
      <c r="R46" s="20">
        <f t="shared" si="1"/>
        <v>12</v>
      </c>
      <c r="S46" s="20">
        <f t="shared" si="1"/>
        <v>6</v>
      </c>
      <c r="T46" s="20">
        <f t="shared" si="1"/>
        <v>3</v>
      </c>
      <c r="U46" s="20">
        <f t="shared" si="1"/>
        <v>9</v>
      </c>
      <c r="W46" s="20" t="str">
        <f t="shared" si="2"/>
        <v>M4</v>
      </c>
      <c r="X46" s="20" t="str">
        <f t="shared" si="2"/>
        <v>M2G</v>
      </c>
      <c r="Y46" s="20" t="str">
        <f t="shared" si="2"/>
        <v>M4</v>
      </c>
      <c r="Z46" s="20" t="str">
        <f t="shared" si="2"/>
        <v>M1</v>
      </c>
      <c r="AA46" s="20" t="str">
        <f t="shared" si="2"/>
        <v>Q</v>
      </c>
    </row>
    <row r="47" spans="1:28" ht="16.5" customHeight="1">
      <c r="J47" s="29">
        <v>43</v>
      </c>
      <c r="K47" s="19" t="s">
        <v>41</v>
      </c>
      <c r="L47" s="19" t="s">
        <v>41</v>
      </c>
      <c r="M47" s="19" t="s">
        <v>71</v>
      </c>
      <c r="N47" s="19" t="s">
        <v>137</v>
      </c>
      <c r="O47" s="19" t="s">
        <v>44</v>
      </c>
      <c r="Q47" s="20">
        <f t="shared" si="1"/>
        <v>7</v>
      </c>
      <c r="R47" s="20">
        <f t="shared" si="1"/>
        <v>7</v>
      </c>
      <c r="S47" s="20">
        <f t="shared" si="1"/>
        <v>15</v>
      </c>
      <c r="T47" s="20">
        <f t="shared" si="1"/>
        <v>7</v>
      </c>
      <c r="U47" s="20">
        <f t="shared" si="1"/>
        <v>10</v>
      </c>
      <c r="W47" s="20" t="str">
        <f t="shared" si="2"/>
        <v>A</v>
      </c>
      <c r="X47" s="20" t="str">
        <f t="shared" si="2"/>
        <v>A</v>
      </c>
      <c r="Y47" s="20" t="str">
        <f t="shared" si="2"/>
        <v>AG</v>
      </c>
      <c r="Z47" s="20" t="str">
        <f t="shared" si="2"/>
        <v>A</v>
      </c>
      <c r="AA47" s="20" t="str">
        <f t="shared" si="2"/>
        <v>J</v>
      </c>
    </row>
    <row r="48" spans="1:28" ht="16.5" customHeight="1">
      <c r="J48" s="29">
        <v>44</v>
      </c>
      <c r="K48" s="19" t="s">
        <v>44</v>
      </c>
      <c r="L48" s="19" t="s">
        <v>44</v>
      </c>
      <c r="M48" s="19" t="s">
        <v>141</v>
      </c>
      <c r="N48" s="19" t="s">
        <v>67</v>
      </c>
      <c r="O48" s="19" t="s">
        <v>43</v>
      </c>
      <c r="Q48" s="20">
        <f t="shared" si="1"/>
        <v>10</v>
      </c>
      <c r="R48" s="20">
        <f t="shared" si="1"/>
        <v>10</v>
      </c>
      <c r="S48" s="20">
        <f t="shared" si="1"/>
        <v>6</v>
      </c>
      <c r="T48" s="20">
        <f t="shared" si="1"/>
        <v>13</v>
      </c>
      <c r="U48" s="20">
        <f t="shared" si="1"/>
        <v>9</v>
      </c>
      <c r="W48" s="20" t="str">
        <f t="shared" si="2"/>
        <v>J</v>
      </c>
      <c r="X48" s="20" t="str">
        <f t="shared" si="2"/>
        <v>J</v>
      </c>
      <c r="Y48" s="20" t="str">
        <f t="shared" si="2"/>
        <v>M4</v>
      </c>
      <c r="Z48" s="20" t="str">
        <f t="shared" si="2"/>
        <v>M3G</v>
      </c>
      <c r="AA48" s="20" t="str">
        <f t="shared" si="2"/>
        <v>Q</v>
      </c>
    </row>
    <row r="49" spans="10:27" ht="16.5" customHeight="1">
      <c r="J49" s="16">
        <v>45</v>
      </c>
      <c r="K49" s="19" t="s">
        <v>137</v>
      </c>
      <c r="L49" s="19" t="s">
        <v>76</v>
      </c>
      <c r="M49" s="19" t="s">
        <v>32</v>
      </c>
      <c r="N49" s="19" t="s">
        <v>72</v>
      </c>
      <c r="O49" s="19" t="s">
        <v>32</v>
      </c>
      <c r="Q49" s="20">
        <f t="shared" si="1"/>
        <v>7</v>
      </c>
      <c r="R49" s="20">
        <f t="shared" si="1"/>
        <v>17</v>
      </c>
      <c r="S49" s="20">
        <f t="shared" si="1"/>
        <v>5</v>
      </c>
      <c r="T49" s="20">
        <f t="shared" si="1"/>
        <v>15</v>
      </c>
      <c r="U49" s="20">
        <f t="shared" si="1"/>
        <v>5</v>
      </c>
      <c r="W49" s="20" t="str">
        <f t="shared" si="2"/>
        <v>A</v>
      </c>
      <c r="X49" s="20" t="str">
        <f t="shared" si="2"/>
        <v>QG</v>
      </c>
      <c r="Y49" s="20" t="str">
        <f t="shared" si="2"/>
        <v>M3</v>
      </c>
      <c r="Z49" s="20" t="str">
        <f t="shared" si="2"/>
        <v>AG</v>
      </c>
      <c r="AA49" s="20" t="str">
        <f t="shared" si="2"/>
        <v>M3</v>
      </c>
    </row>
    <row r="50" spans="10:27" ht="16.5" customHeight="1">
      <c r="J50" s="16">
        <v>46</v>
      </c>
      <c r="K50" s="19" t="s">
        <v>33</v>
      </c>
      <c r="L50" s="19" t="s">
        <v>33</v>
      </c>
      <c r="M50" s="19" t="s">
        <v>43</v>
      </c>
      <c r="N50" s="19" t="s">
        <v>137</v>
      </c>
      <c r="O50" s="19" t="s">
        <v>34</v>
      </c>
      <c r="Q50" s="20">
        <f t="shared" si="1"/>
        <v>6</v>
      </c>
      <c r="R50" s="20">
        <f t="shared" si="1"/>
        <v>6</v>
      </c>
      <c r="S50" s="20">
        <f t="shared" si="1"/>
        <v>9</v>
      </c>
      <c r="T50" s="20">
        <f t="shared" si="1"/>
        <v>7</v>
      </c>
      <c r="U50" s="20">
        <f t="shared" si="1"/>
        <v>2</v>
      </c>
      <c r="W50" s="20" t="str">
        <f t="shared" si="2"/>
        <v>M4</v>
      </c>
      <c r="X50" s="20" t="str">
        <f t="shared" si="2"/>
        <v>M4</v>
      </c>
      <c r="Y50" s="20" t="str">
        <f t="shared" si="2"/>
        <v>Q</v>
      </c>
      <c r="Z50" s="20" t="str">
        <f t="shared" si="2"/>
        <v>A</v>
      </c>
      <c r="AA50" s="20" t="str">
        <f t="shared" si="2"/>
        <v>Scatter</v>
      </c>
    </row>
    <row r="51" spans="10:27" ht="16.5" customHeight="1">
      <c r="J51" s="29">
        <v>47</v>
      </c>
      <c r="K51" s="19" t="s">
        <v>33</v>
      </c>
      <c r="L51" s="19" t="s">
        <v>212</v>
      </c>
      <c r="M51" s="19" t="s">
        <v>32</v>
      </c>
      <c r="N51" s="19" t="s">
        <v>42</v>
      </c>
      <c r="O51" s="19" t="s">
        <v>32</v>
      </c>
      <c r="Q51" s="20">
        <f t="shared" si="1"/>
        <v>6</v>
      </c>
      <c r="R51" s="20">
        <f t="shared" si="1"/>
        <v>3</v>
      </c>
      <c r="S51" s="20">
        <f t="shared" si="1"/>
        <v>5</v>
      </c>
      <c r="T51" s="20">
        <f t="shared" si="1"/>
        <v>8</v>
      </c>
      <c r="U51" s="20">
        <f t="shared" si="1"/>
        <v>5</v>
      </c>
      <c r="W51" s="20" t="str">
        <f t="shared" si="2"/>
        <v>M4</v>
      </c>
      <c r="X51" s="20" t="str">
        <f t="shared" si="2"/>
        <v>M1</v>
      </c>
      <c r="Y51" s="20" t="str">
        <f t="shared" si="2"/>
        <v>M3</v>
      </c>
      <c r="Z51" s="20" t="str">
        <f t="shared" si="2"/>
        <v>K</v>
      </c>
      <c r="AA51" s="20" t="str">
        <f t="shared" si="2"/>
        <v>M3</v>
      </c>
    </row>
    <row r="52" spans="10:27" ht="16.5" customHeight="1">
      <c r="J52" s="29">
        <v>48</v>
      </c>
      <c r="K52" s="19" t="s">
        <v>44</v>
      </c>
      <c r="L52" s="19" t="s">
        <v>78</v>
      </c>
      <c r="M52" s="19" t="s">
        <v>41</v>
      </c>
      <c r="N52" s="19" t="s">
        <v>43</v>
      </c>
      <c r="O52" s="19" t="s">
        <v>44</v>
      </c>
      <c r="Q52" s="20">
        <f t="shared" si="1"/>
        <v>10</v>
      </c>
      <c r="R52" s="20">
        <f t="shared" si="1"/>
        <v>18</v>
      </c>
      <c r="S52" s="20">
        <f t="shared" si="1"/>
        <v>7</v>
      </c>
      <c r="T52" s="20">
        <f t="shared" si="1"/>
        <v>9</v>
      </c>
      <c r="U52" s="20">
        <f t="shared" si="1"/>
        <v>10</v>
      </c>
      <c r="W52" s="20" t="str">
        <f t="shared" si="2"/>
        <v>J</v>
      </c>
      <c r="X52" s="20" t="str">
        <f t="shared" si="2"/>
        <v>JG</v>
      </c>
      <c r="Y52" s="20" t="str">
        <f t="shared" si="2"/>
        <v>A</v>
      </c>
      <c r="Z52" s="20" t="str">
        <f t="shared" si="2"/>
        <v>Q</v>
      </c>
      <c r="AA52" s="20" t="str">
        <f t="shared" si="2"/>
        <v>J</v>
      </c>
    </row>
    <row r="53" spans="10:27" ht="16.5" customHeight="1">
      <c r="J53" s="29">
        <v>49</v>
      </c>
      <c r="K53" s="19" t="s">
        <v>36</v>
      </c>
      <c r="L53" s="19" t="s">
        <v>41</v>
      </c>
      <c r="M53" s="19" t="s">
        <v>75</v>
      </c>
      <c r="N53" s="19" t="s">
        <v>35</v>
      </c>
      <c r="O53" s="19" t="s">
        <v>44</v>
      </c>
      <c r="Q53" s="20">
        <f t="shared" si="1"/>
        <v>4</v>
      </c>
      <c r="R53" s="20">
        <f t="shared" si="1"/>
        <v>7</v>
      </c>
      <c r="S53" s="20">
        <f t="shared" si="1"/>
        <v>17</v>
      </c>
      <c r="T53" s="20">
        <f t="shared" si="1"/>
        <v>3</v>
      </c>
      <c r="U53" s="20">
        <f t="shared" si="1"/>
        <v>10</v>
      </c>
      <c r="W53" s="20" t="str">
        <f t="shared" si="2"/>
        <v>M2</v>
      </c>
      <c r="X53" s="20" t="str">
        <f t="shared" si="2"/>
        <v>A</v>
      </c>
      <c r="Y53" s="20" t="str">
        <f t="shared" si="2"/>
        <v>QG</v>
      </c>
      <c r="Z53" s="20" t="str">
        <f t="shared" si="2"/>
        <v>M1</v>
      </c>
      <c r="AA53" s="20" t="str">
        <f t="shared" si="2"/>
        <v>J</v>
      </c>
    </row>
    <row r="54" spans="10:27" ht="16.5" customHeight="1">
      <c r="J54" s="16">
        <v>50</v>
      </c>
      <c r="K54" s="19" t="s">
        <v>42</v>
      </c>
      <c r="L54" s="19" t="s">
        <v>140</v>
      </c>
      <c r="M54" s="19" t="s">
        <v>35</v>
      </c>
      <c r="N54" s="19" t="s">
        <v>36</v>
      </c>
      <c r="O54" s="19" t="s">
        <v>35</v>
      </c>
      <c r="Q54" s="20">
        <f t="shared" si="1"/>
        <v>8</v>
      </c>
      <c r="R54" s="20">
        <f t="shared" si="1"/>
        <v>10</v>
      </c>
      <c r="S54" s="20">
        <f t="shared" si="1"/>
        <v>3</v>
      </c>
      <c r="T54" s="20">
        <f t="shared" si="1"/>
        <v>4</v>
      </c>
      <c r="U54" s="20">
        <f t="shared" si="1"/>
        <v>3</v>
      </c>
      <c r="W54" s="20" t="str">
        <f t="shared" si="2"/>
        <v>K</v>
      </c>
      <c r="X54" s="20" t="str">
        <f t="shared" si="2"/>
        <v>J</v>
      </c>
      <c r="Y54" s="20" t="str">
        <f t="shared" si="2"/>
        <v>M1</v>
      </c>
      <c r="Z54" s="20" t="str">
        <f t="shared" si="2"/>
        <v>M2</v>
      </c>
      <c r="AA54" s="20" t="str">
        <f t="shared" si="2"/>
        <v>M1</v>
      </c>
    </row>
    <row r="55" spans="10:27" ht="16.5" customHeight="1">
      <c r="J55" s="16">
        <v>51</v>
      </c>
      <c r="K55" s="19" t="s">
        <v>43</v>
      </c>
      <c r="L55" s="19" t="s">
        <v>212</v>
      </c>
      <c r="M55" s="19" t="s">
        <v>141</v>
      </c>
      <c r="N55" s="19" t="s">
        <v>32</v>
      </c>
      <c r="O55" s="19" t="s">
        <v>44</v>
      </c>
      <c r="Q55" s="20">
        <f t="shared" si="1"/>
        <v>9</v>
      </c>
      <c r="R55" s="20">
        <f t="shared" si="1"/>
        <v>3</v>
      </c>
      <c r="S55" s="20">
        <f t="shared" si="1"/>
        <v>6</v>
      </c>
      <c r="T55" s="20">
        <f t="shared" si="1"/>
        <v>5</v>
      </c>
      <c r="U55" s="20">
        <f t="shared" si="1"/>
        <v>10</v>
      </c>
      <c r="W55" s="20" t="str">
        <f t="shared" si="2"/>
        <v>Q</v>
      </c>
      <c r="X55" s="20" t="str">
        <f t="shared" si="2"/>
        <v>M1</v>
      </c>
      <c r="Y55" s="20" t="str">
        <f t="shared" si="2"/>
        <v>M4</v>
      </c>
      <c r="Z55" s="20" t="str">
        <f t="shared" si="2"/>
        <v>M3</v>
      </c>
      <c r="AA55" s="20" t="str">
        <f t="shared" si="2"/>
        <v>J</v>
      </c>
    </row>
    <row r="56" spans="10:27" ht="16.5" customHeight="1">
      <c r="J56" s="29">
        <v>52</v>
      </c>
      <c r="K56" s="19" t="s">
        <v>33</v>
      </c>
      <c r="L56" s="19" t="s">
        <v>78</v>
      </c>
      <c r="M56" s="19" t="s">
        <v>43</v>
      </c>
      <c r="N56" s="19" t="s">
        <v>33</v>
      </c>
      <c r="O56" s="19" t="s">
        <v>32</v>
      </c>
      <c r="Q56" s="20">
        <f t="shared" ref="Q56:U106" si="3">IF(K56="","",VLOOKUP(K56,$A:$H,8,FALSE))</f>
        <v>6</v>
      </c>
      <c r="R56" s="20">
        <f t="shared" si="3"/>
        <v>18</v>
      </c>
      <c r="S56" s="20">
        <f t="shared" si="3"/>
        <v>9</v>
      </c>
      <c r="T56" s="20">
        <f t="shared" si="3"/>
        <v>6</v>
      </c>
      <c r="U56" s="20">
        <f t="shared" si="3"/>
        <v>5</v>
      </c>
      <c r="W56" s="20" t="str">
        <f t="shared" ref="W56:AA106" si="4">IF(K56="","",VLOOKUP(K56,$A:$H,2,FALSE))</f>
        <v>M4</v>
      </c>
      <c r="X56" s="20" t="str">
        <f t="shared" si="4"/>
        <v>JG</v>
      </c>
      <c r="Y56" s="20" t="str">
        <f t="shared" si="4"/>
        <v>Q</v>
      </c>
      <c r="Z56" s="20" t="str">
        <f t="shared" si="4"/>
        <v>M4</v>
      </c>
      <c r="AA56" s="20" t="str">
        <f t="shared" si="4"/>
        <v>M3</v>
      </c>
    </row>
    <row r="57" spans="10:27" ht="16.5" customHeight="1">
      <c r="J57" s="29">
        <v>53</v>
      </c>
      <c r="K57" s="19" t="s">
        <v>36</v>
      </c>
      <c r="L57" s="19" t="s">
        <v>41</v>
      </c>
      <c r="M57" s="19" t="s">
        <v>76</v>
      </c>
      <c r="N57" s="19" t="s">
        <v>35</v>
      </c>
      <c r="O57" s="19" t="s">
        <v>41</v>
      </c>
      <c r="Q57" s="20">
        <f t="shared" si="3"/>
        <v>4</v>
      </c>
      <c r="R57" s="20">
        <f t="shared" si="3"/>
        <v>7</v>
      </c>
      <c r="S57" s="20">
        <f t="shared" si="3"/>
        <v>17</v>
      </c>
      <c r="T57" s="20">
        <f t="shared" si="3"/>
        <v>3</v>
      </c>
      <c r="U57" s="20">
        <f t="shared" si="3"/>
        <v>7</v>
      </c>
      <c r="W57" s="20" t="str">
        <f t="shared" si="4"/>
        <v>M2</v>
      </c>
      <c r="X57" s="20" t="str">
        <f t="shared" si="4"/>
        <v>A</v>
      </c>
      <c r="Y57" s="20" t="str">
        <f t="shared" si="4"/>
        <v>QG</v>
      </c>
      <c r="Z57" s="20" t="str">
        <f t="shared" si="4"/>
        <v>M1</v>
      </c>
      <c r="AA57" s="20" t="str">
        <f t="shared" si="4"/>
        <v>A</v>
      </c>
    </row>
    <row r="58" spans="10:27" ht="16.5" customHeight="1">
      <c r="J58" s="29">
        <v>54</v>
      </c>
      <c r="K58" s="19" t="s">
        <v>44</v>
      </c>
      <c r="L58" s="19" t="s">
        <v>33</v>
      </c>
      <c r="M58" s="19" t="s">
        <v>43</v>
      </c>
      <c r="N58" s="19" t="s">
        <v>33</v>
      </c>
      <c r="O58" s="19" t="s">
        <v>44</v>
      </c>
      <c r="Q58" s="20">
        <f t="shared" si="3"/>
        <v>10</v>
      </c>
      <c r="R58" s="20">
        <f t="shared" si="3"/>
        <v>6</v>
      </c>
      <c r="S58" s="20">
        <f t="shared" si="3"/>
        <v>9</v>
      </c>
      <c r="T58" s="20">
        <f t="shared" si="3"/>
        <v>6</v>
      </c>
      <c r="U58" s="20">
        <f t="shared" si="3"/>
        <v>10</v>
      </c>
      <c r="W58" s="20" t="str">
        <f t="shared" si="4"/>
        <v>J</v>
      </c>
      <c r="X58" s="20" t="str">
        <f t="shared" si="4"/>
        <v>M4</v>
      </c>
      <c r="Y58" s="20" t="str">
        <f t="shared" si="4"/>
        <v>Q</v>
      </c>
      <c r="Z58" s="20" t="str">
        <f t="shared" si="4"/>
        <v>M4</v>
      </c>
      <c r="AA58" s="20" t="str">
        <f t="shared" si="4"/>
        <v>J</v>
      </c>
    </row>
    <row r="59" spans="10:27" ht="16.5" customHeight="1">
      <c r="J59" s="16">
        <v>55</v>
      </c>
      <c r="K59" s="19" t="s">
        <v>32</v>
      </c>
      <c r="L59" s="19" t="s">
        <v>44</v>
      </c>
      <c r="M59" s="19" t="s">
        <v>141</v>
      </c>
      <c r="N59" s="19" t="s">
        <v>43</v>
      </c>
      <c r="O59" s="19" t="s">
        <v>44</v>
      </c>
      <c r="Q59" s="20">
        <f t="shared" si="3"/>
        <v>5</v>
      </c>
      <c r="R59" s="20">
        <f t="shared" si="3"/>
        <v>10</v>
      </c>
      <c r="S59" s="20">
        <f t="shared" si="3"/>
        <v>6</v>
      </c>
      <c r="T59" s="20">
        <f t="shared" si="3"/>
        <v>9</v>
      </c>
      <c r="U59" s="20">
        <f t="shared" si="3"/>
        <v>10</v>
      </c>
      <c r="W59" s="20" t="str">
        <f t="shared" si="4"/>
        <v>M3</v>
      </c>
      <c r="X59" s="20" t="str">
        <f t="shared" si="4"/>
        <v>J</v>
      </c>
      <c r="Y59" s="20" t="str">
        <f t="shared" si="4"/>
        <v>M4</v>
      </c>
      <c r="Z59" s="20" t="str">
        <f t="shared" si="4"/>
        <v>Q</v>
      </c>
      <c r="AA59" s="20" t="str">
        <f t="shared" si="4"/>
        <v>J</v>
      </c>
    </row>
    <row r="60" spans="10:27" ht="16.5" customHeight="1">
      <c r="J60" s="16">
        <v>56</v>
      </c>
      <c r="K60" s="19" t="s">
        <v>35</v>
      </c>
      <c r="L60" s="19" t="s">
        <v>142</v>
      </c>
      <c r="M60" s="19" t="s">
        <v>72</v>
      </c>
      <c r="N60" s="19" t="s">
        <v>43</v>
      </c>
      <c r="O60" s="19" t="s">
        <v>42</v>
      </c>
      <c r="Q60" s="20">
        <f t="shared" si="3"/>
        <v>3</v>
      </c>
      <c r="R60" s="20">
        <f t="shared" si="3"/>
        <v>5</v>
      </c>
      <c r="S60" s="20">
        <f t="shared" si="3"/>
        <v>15</v>
      </c>
      <c r="T60" s="20">
        <f t="shared" si="3"/>
        <v>9</v>
      </c>
      <c r="U60" s="20">
        <f t="shared" si="3"/>
        <v>8</v>
      </c>
      <c r="W60" s="20" t="str">
        <f t="shared" si="4"/>
        <v>M1</v>
      </c>
      <c r="X60" s="20" t="str">
        <f t="shared" si="4"/>
        <v>M3</v>
      </c>
      <c r="Y60" s="20" t="str">
        <f t="shared" si="4"/>
        <v>AG</v>
      </c>
      <c r="Z60" s="20" t="str">
        <f t="shared" si="4"/>
        <v>Q</v>
      </c>
      <c r="AA60" s="20" t="str">
        <f t="shared" si="4"/>
        <v>K</v>
      </c>
    </row>
    <row r="61" spans="10:27" ht="16.5" customHeight="1">
      <c r="J61" s="29">
        <v>57</v>
      </c>
      <c r="K61" s="19" t="s">
        <v>42</v>
      </c>
      <c r="L61" s="19" t="s">
        <v>69</v>
      </c>
      <c r="M61" s="19" t="s">
        <v>141</v>
      </c>
      <c r="N61" s="19" t="s">
        <v>36</v>
      </c>
      <c r="O61" s="19" t="s">
        <v>43</v>
      </c>
      <c r="Q61" s="20">
        <f t="shared" si="3"/>
        <v>8</v>
      </c>
      <c r="R61" s="20">
        <f t="shared" si="3"/>
        <v>14</v>
      </c>
      <c r="S61" s="20">
        <f t="shared" si="3"/>
        <v>6</v>
      </c>
      <c r="T61" s="20">
        <f t="shared" si="3"/>
        <v>4</v>
      </c>
      <c r="U61" s="20">
        <f t="shared" si="3"/>
        <v>9</v>
      </c>
      <c r="W61" s="20" t="str">
        <f t="shared" si="4"/>
        <v>K</v>
      </c>
      <c r="X61" s="20" t="str">
        <f t="shared" si="4"/>
        <v>M4G</v>
      </c>
      <c r="Y61" s="20" t="str">
        <f t="shared" si="4"/>
        <v>M4</v>
      </c>
      <c r="Z61" s="20" t="str">
        <f t="shared" si="4"/>
        <v>M2</v>
      </c>
      <c r="AA61" s="20" t="str">
        <f t="shared" si="4"/>
        <v>Q</v>
      </c>
    </row>
    <row r="62" spans="10:27" ht="16.5" customHeight="1">
      <c r="J62" s="29">
        <v>58</v>
      </c>
      <c r="K62" s="19" t="s">
        <v>35</v>
      </c>
      <c r="L62" s="19" t="s">
        <v>36</v>
      </c>
      <c r="M62" s="19" t="s">
        <v>32</v>
      </c>
      <c r="N62" s="19" t="s">
        <v>42</v>
      </c>
      <c r="O62" s="19" t="s">
        <v>43</v>
      </c>
      <c r="Q62" s="20">
        <f t="shared" si="3"/>
        <v>3</v>
      </c>
      <c r="R62" s="20">
        <f t="shared" si="3"/>
        <v>4</v>
      </c>
      <c r="S62" s="20">
        <f t="shared" si="3"/>
        <v>5</v>
      </c>
      <c r="T62" s="20">
        <f t="shared" si="3"/>
        <v>8</v>
      </c>
      <c r="U62" s="20">
        <f t="shared" si="3"/>
        <v>9</v>
      </c>
      <c r="W62" s="20" t="str">
        <f t="shared" si="4"/>
        <v>M1</v>
      </c>
      <c r="X62" s="20" t="str">
        <f t="shared" si="4"/>
        <v>M2</v>
      </c>
      <c r="Y62" s="20" t="str">
        <f t="shared" si="4"/>
        <v>M3</v>
      </c>
      <c r="Z62" s="20" t="str">
        <f t="shared" si="4"/>
        <v>K</v>
      </c>
      <c r="AA62" s="20" t="str">
        <f t="shared" si="4"/>
        <v>Q</v>
      </c>
    </row>
    <row r="63" spans="10:27" ht="16.5">
      <c r="J63" s="29">
        <v>59</v>
      </c>
      <c r="K63" s="19" t="s">
        <v>43</v>
      </c>
      <c r="L63" s="19" t="s">
        <v>212</v>
      </c>
      <c r="M63" s="19" t="s">
        <v>141</v>
      </c>
      <c r="N63" s="19" t="s">
        <v>70</v>
      </c>
      <c r="O63" s="19" t="s">
        <v>43</v>
      </c>
      <c r="Q63" s="20">
        <f t="shared" si="3"/>
        <v>9</v>
      </c>
      <c r="R63" s="20">
        <f t="shared" si="3"/>
        <v>3</v>
      </c>
      <c r="S63" s="20">
        <f t="shared" si="3"/>
        <v>6</v>
      </c>
      <c r="T63" s="20">
        <f t="shared" si="3"/>
        <v>14</v>
      </c>
      <c r="U63" s="20">
        <f t="shared" si="3"/>
        <v>9</v>
      </c>
      <c r="W63" s="20" t="str">
        <f t="shared" si="4"/>
        <v>Q</v>
      </c>
      <c r="X63" s="20" t="str">
        <f t="shared" si="4"/>
        <v>M1</v>
      </c>
      <c r="Y63" s="20" t="str">
        <f t="shared" si="4"/>
        <v>M4</v>
      </c>
      <c r="Z63" s="20" t="str">
        <f t="shared" si="4"/>
        <v>M4G</v>
      </c>
      <c r="AA63" s="20" t="str">
        <f t="shared" si="4"/>
        <v>Q</v>
      </c>
    </row>
    <row r="64" spans="10:27" ht="16.5">
      <c r="J64" s="16">
        <v>60</v>
      </c>
      <c r="K64" s="19" t="s">
        <v>43</v>
      </c>
      <c r="L64" s="19" t="s">
        <v>70</v>
      </c>
      <c r="M64" s="19" t="s">
        <v>41</v>
      </c>
      <c r="N64" s="19" t="s">
        <v>33</v>
      </c>
      <c r="O64" s="19" t="s">
        <v>44</v>
      </c>
      <c r="Q64" s="20">
        <f t="shared" si="3"/>
        <v>9</v>
      </c>
      <c r="R64" s="20">
        <f t="shared" si="3"/>
        <v>14</v>
      </c>
      <c r="S64" s="20">
        <f t="shared" si="3"/>
        <v>7</v>
      </c>
      <c r="T64" s="20">
        <f t="shared" si="3"/>
        <v>6</v>
      </c>
      <c r="U64" s="20">
        <f t="shared" si="3"/>
        <v>10</v>
      </c>
      <c r="W64" s="20" t="str">
        <f t="shared" si="4"/>
        <v>Q</v>
      </c>
      <c r="X64" s="20" t="str">
        <f t="shared" si="4"/>
        <v>M4G</v>
      </c>
      <c r="Y64" s="20" t="str">
        <f t="shared" si="4"/>
        <v>A</v>
      </c>
      <c r="Z64" s="20" t="str">
        <f t="shared" si="4"/>
        <v>M4</v>
      </c>
      <c r="AA64" s="20" t="str">
        <f t="shared" si="4"/>
        <v>J</v>
      </c>
    </row>
    <row r="65" spans="10:27" ht="16.5" customHeight="1">
      <c r="J65" s="16">
        <v>61</v>
      </c>
      <c r="K65" s="19" t="s">
        <v>41</v>
      </c>
      <c r="L65" s="19" t="s">
        <v>33</v>
      </c>
      <c r="M65" s="19" t="s">
        <v>67</v>
      </c>
      <c r="N65" s="19" t="s">
        <v>75</v>
      </c>
      <c r="O65" s="19" t="s">
        <v>44</v>
      </c>
      <c r="Q65" s="20">
        <f t="shared" si="3"/>
        <v>7</v>
      </c>
      <c r="R65" s="20">
        <f t="shared" si="3"/>
        <v>6</v>
      </c>
      <c r="S65" s="20">
        <f t="shared" si="3"/>
        <v>13</v>
      </c>
      <c r="T65" s="20">
        <f t="shared" si="3"/>
        <v>17</v>
      </c>
      <c r="U65" s="20">
        <f t="shared" si="3"/>
        <v>10</v>
      </c>
      <c r="W65" s="20" t="str">
        <f t="shared" si="4"/>
        <v>A</v>
      </c>
      <c r="X65" s="20" t="str">
        <f t="shared" si="4"/>
        <v>M4</v>
      </c>
      <c r="Y65" s="20" t="str">
        <f t="shared" si="4"/>
        <v>M3G</v>
      </c>
      <c r="Z65" s="20" t="str">
        <f t="shared" si="4"/>
        <v>QG</v>
      </c>
      <c r="AA65" s="20" t="str">
        <f t="shared" si="4"/>
        <v>J</v>
      </c>
    </row>
    <row r="66" spans="10:27" ht="16.5" customHeight="1">
      <c r="J66" s="29">
        <v>62</v>
      </c>
      <c r="K66" s="19" t="s">
        <v>42</v>
      </c>
      <c r="L66" s="19" t="s">
        <v>44</v>
      </c>
      <c r="M66" s="19" t="s">
        <v>78</v>
      </c>
      <c r="N66" s="19" t="s">
        <v>42</v>
      </c>
      <c r="O66" s="19" t="s">
        <v>41</v>
      </c>
      <c r="Q66" s="20">
        <f t="shared" si="3"/>
        <v>8</v>
      </c>
      <c r="R66" s="20">
        <f t="shared" si="3"/>
        <v>10</v>
      </c>
      <c r="S66" s="20">
        <f t="shared" si="3"/>
        <v>18</v>
      </c>
      <c r="T66" s="20">
        <f t="shared" si="3"/>
        <v>8</v>
      </c>
      <c r="U66" s="20">
        <f t="shared" si="3"/>
        <v>7</v>
      </c>
      <c r="W66" s="20" t="str">
        <f t="shared" si="4"/>
        <v>K</v>
      </c>
      <c r="X66" s="20" t="str">
        <f t="shared" si="4"/>
        <v>J</v>
      </c>
      <c r="Y66" s="20" t="str">
        <f t="shared" si="4"/>
        <v>JG</v>
      </c>
      <c r="Z66" s="20" t="str">
        <f t="shared" si="4"/>
        <v>K</v>
      </c>
      <c r="AA66" s="20" t="str">
        <f t="shared" si="4"/>
        <v>A</v>
      </c>
    </row>
    <row r="67" spans="10:27" ht="16.5" customHeight="1">
      <c r="J67" s="29">
        <v>63</v>
      </c>
      <c r="K67" s="19" t="s">
        <v>41</v>
      </c>
      <c r="L67" s="19" t="s">
        <v>76</v>
      </c>
      <c r="M67" s="19" t="s">
        <v>138</v>
      </c>
      <c r="N67" s="19" t="s">
        <v>42</v>
      </c>
      <c r="O67" s="19" t="s">
        <v>41</v>
      </c>
      <c r="Q67" s="20">
        <f t="shared" si="3"/>
        <v>7</v>
      </c>
      <c r="R67" s="20">
        <f t="shared" si="3"/>
        <v>17</v>
      </c>
      <c r="S67" s="20">
        <f t="shared" si="3"/>
        <v>8</v>
      </c>
      <c r="T67" s="20">
        <f t="shared" si="3"/>
        <v>8</v>
      </c>
      <c r="U67" s="20">
        <f t="shared" si="3"/>
        <v>7</v>
      </c>
      <c r="W67" s="20" t="str">
        <f t="shared" si="4"/>
        <v>A</v>
      </c>
      <c r="X67" s="20" t="str">
        <f t="shared" si="4"/>
        <v>QG</v>
      </c>
      <c r="Y67" s="20" t="str">
        <f t="shared" si="4"/>
        <v>K</v>
      </c>
      <c r="Z67" s="20" t="str">
        <f t="shared" si="4"/>
        <v>K</v>
      </c>
      <c r="AA67" s="20" t="str">
        <f t="shared" si="4"/>
        <v>A</v>
      </c>
    </row>
    <row r="68" spans="10:27" ht="16.5" customHeight="1">
      <c r="J68" s="29">
        <v>64</v>
      </c>
      <c r="K68" s="19" t="s">
        <v>35</v>
      </c>
      <c r="L68" s="19" t="s">
        <v>42</v>
      </c>
      <c r="M68" s="19" t="s">
        <v>43</v>
      </c>
      <c r="N68" s="19" t="s">
        <v>33</v>
      </c>
      <c r="O68" s="19" t="s">
        <v>35</v>
      </c>
      <c r="Q68" s="20">
        <f t="shared" si="3"/>
        <v>3</v>
      </c>
      <c r="R68" s="20">
        <f t="shared" si="3"/>
        <v>8</v>
      </c>
      <c r="S68" s="20">
        <f t="shared" si="3"/>
        <v>9</v>
      </c>
      <c r="T68" s="20">
        <f t="shared" si="3"/>
        <v>6</v>
      </c>
      <c r="U68" s="20">
        <f t="shared" si="3"/>
        <v>3</v>
      </c>
      <c r="W68" s="20" t="str">
        <f t="shared" si="4"/>
        <v>M1</v>
      </c>
      <c r="X68" s="20" t="str">
        <f t="shared" si="4"/>
        <v>K</v>
      </c>
      <c r="Y68" s="20" t="str">
        <f t="shared" si="4"/>
        <v>Q</v>
      </c>
      <c r="Z68" s="20" t="str">
        <f t="shared" si="4"/>
        <v>M4</v>
      </c>
      <c r="AA68" s="20" t="str">
        <f t="shared" si="4"/>
        <v>M1</v>
      </c>
    </row>
    <row r="69" spans="10:27" ht="16.5" customHeight="1">
      <c r="J69" s="16">
        <v>65</v>
      </c>
      <c r="K69" s="19" t="s">
        <v>42</v>
      </c>
      <c r="L69" s="19" t="s">
        <v>68</v>
      </c>
      <c r="M69" s="19" t="s">
        <v>143</v>
      </c>
      <c r="N69" s="19" t="s">
        <v>76</v>
      </c>
      <c r="O69" s="19" t="s">
        <v>36</v>
      </c>
      <c r="Q69" s="20">
        <f t="shared" si="3"/>
        <v>8</v>
      </c>
      <c r="R69" s="20">
        <f t="shared" si="3"/>
        <v>13</v>
      </c>
      <c r="S69" s="20">
        <f t="shared" si="3"/>
        <v>4</v>
      </c>
      <c r="T69" s="20">
        <f t="shared" si="3"/>
        <v>17</v>
      </c>
      <c r="U69" s="20">
        <f t="shared" si="3"/>
        <v>4</v>
      </c>
      <c r="W69" s="20" t="str">
        <f t="shared" si="4"/>
        <v>K</v>
      </c>
      <c r="X69" s="20" t="str">
        <f t="shared" si="4"/>
        <v>M3G</v>
      </c>
      <c r="Y69" s="20" t="str">
        <f t="shared" si="4"/>
        <v>M2</v>
      </c>
      <c r="Z69" s="20" t="str">
        <f t="shared" si="4"/>
        <v>QG</v>
      </c>
      <c r="AA69" s="20" t="str">
        <f t="shared" si="4"/>
        <v>M2</v>
      </c>
    </row>
    <row r="70" spans="10:27" ht="16.5" customHeight="1">
      <c r="J70" s="16">
        <v>66</v>
      </c>
      <c r="K70" s="19" t="s">
        <v>44</v>
      </c>
      <c r="L70" s="19" t="s">
        <v>44</v>
      </c>
      <c r="M70" s="19" t="s">
        <v>141</v>
      </c>
      <c r="N70" s="19" t="s">
        <v>42</v>
      </c>
      <c r="O70" s="19" t="s">
        <v>44</v>
      </c>
      <c r="Q70" s="20">
        <f t="shared" si="3"/>
        <v>10</v>
      </c>
      <c r="R70" s="20">
        <f t="shared" si="3"/>
        <v>10</v>
      </c>
      <c r="S70" s="20">
        <f t="shared" si="3"/>
        <v>6</v>
      </c>
      <c r="T70" s="20">
        <f t="shared" si="3"/>
        <v>8</v>
      </c>
      <c r="U70" s="20">
        <f t="shared" si="3"/>
        <v>10</v>
      </c>
      <c r="W70" s="20" t="str">
        <f t="shared" si="4"/>
        <v>J</v>
      </c>
      <c r="X70" s="20" t="str">
        <f t="shared" si="4"/>
        <v>J</v>
      </c>
      <c r="Y70" s="20" t="str">
        <f t="shared" si="4"/>
        <v>M4</v>
      </c>
      <c r="Z70" s="20" t="str">
        <f t="shared" si="4"/>
        <v>K</v>
      </c>
      <c r="AA70" s="20" t="str">
        <f t="shared" si="4"/>
        <v>J</v>
      </c>
    </row>
    <row r="71" spans="10:27" ht="16.5" customHeight="1">
      <c r="J71" s="29">
        <v>67</v>
      </c>
      <c r="K71" s="19" t="s">
        <v>32</v>
      </c>
      <c r="L71" s="19" t="s">
        <v>74</v>
      </c>
      <c r="M71" s="19" t="s">
        <v>76</v>
      </c>
      <c r="N71" s="19" t="s">
        <v>42</v>
      </c>
      <c r="O71" s="19" t="s">
        <v>32</v>
      </c>
      <c r="Q71" s="20">
        <f t="shared" si="3"/>
        <v>5</v>
      </c>
      <c r="R71" s="20">
        <f t="shared" si="3"/>
        <v>16</v>
      </c>
      <c r="S71" s="20">
        <f t="shared" si="3"/>
        <v>17</v>
      </c>
      <c r="T71" s="20">
        <f t="shared" si="3"/>
        <v>8</v>
      </c>
      <c r="U71" s="20">
        <f t="shared" si="3"/>
        <v>5</v>
      </c>
      <c r="W71" s="20" t="str">
        <f t="shared" si="4"/>
        <v>M3</v>
      </c>
      <c r="X71" s="20" t="str">
        <f t="shared" si="4"/>
        <v>KG</v>
      </c>
      <c r="Y71" s="20" t="str">
        <f t="shared" si="4"/>
        <v>QG</v>
      </c>
      <c r="Z71" s="20" t="str">
        <f t="shared" si="4"/>
        <v>K</v>
      </c>
      <c r="AA71" s="20" t="str">
        <f t="shared" si="4"/>
        <v>M3</v>
      </c>
    </row>
    <row r="72" spans="10:27" ht="16.5" customHeight="1">
      <c r="J72" s="29">
        <v>68</v>
      </c>
      <c r="K72" s="19" t="s">
        <v>42</v>
      </c>
      <c r="L72" s="19" t="s">
        <v>139</v>
      </c>
      <c r="M72" s="19" t="s">
        <v>43</v>
      </c>
      <c r="N72" s="19" t="s">
        <v>74</v>
      </c>
      <c r="O72" s="19" t="s">
        <v>42</v>
      </c>
      <c r="Q72" s="20">
        <f t="shared" si="3"/>
        <v>8</v>
      </c>
      <c r="R72" s="20">
        <f t="shared" si="3"/>
        <v>9</v>
      </c>
      <c r="S72" s="20">
        <f t="shared" si="3"/>
        <v>9</v>
      </c>
      <c r="T72" s="20">
        <f t="shared" si="3"/>
        <v>16</v>
      </c>
      <c r="U72" s="20">
        <f t="shared" si="3"/>
        <v>8</v>
      </c>
      <c r="W72" s="20" t="str">
        <f t="shared" si="4"/>
        <v>K</v>
      </c>
      <c r="X72" s="20" t="str">
        <f t="shared" si="4"/>
        <v>Q</v>
      </c>
      <c r="Y72" s="20" t="str">
        <f t="shared" si="4"/>
        <v>Q</v>
      </c>
      <c r="Z72" s="20" t="str">
        <f t="shared" si="4"/>
        <v>KG</v>
      </c>
      <c r="AA72" s="20" t="str">
        <f t="shared" si="4"/>
        <v>K</v>
      </c>
    </row>
    <row r="73" spans="10:27" ht="16.5" customHeight="1">
      <c r="J73" s="29">
        <v>69</v>
      </c>
      <c r="K73" s="19" t="s">
        <v>42</v>
      </c>
      <c r="L73" s="19" t="s">
        <v>42</v>
      </c>
      <c r="M73" s="19" t="s">
        <v>43</v>
      </c>
      <c r="N73" s="19" t="s">
        <v>32</v>
      </c>
      <c r="O73" s="19" t="s">
        <v>41</v>
      </c>
      <c r="Q73" s="20">
        <f t="shared" si="3"/>
        <v>8</v>
      </c>
      <c r="R73" s="20">
        <f t="shared" si="3"/>
        <v>8</v>
      </c>
      <c r="S73" s="20">
        <f t="shared" si="3"/>
        <v>9</v>
      </c>
      <c r="T73" s="20">
        <f t="shared" si="3"/>
        <v>5</v>
      </c>
      <c r="U73" s="20">
        <f t="shared" si="3"/>
        <v>7</v>
      </c>
      <c r="W73" s="20" t="str">
        <f t="shared" si="4"/>
        <v>K</v>
      </c>
      <c r="X73" s="20" t="str">
        <f t="shared" si="4"/>
        <v>K</v>
      </c>
      <c r="Y73" s="20" t="str">
        <f t="shared" si="4"/>
        <v>Q</v>
      </c>
      <c r="Z73" s="20" t="str">
        <f t="shared" si="4"/>
        <v>M3</v>
      </c>
      <c r="AA73" s="20" t="str">
        <f t="shared" si="4"/>
        <v>A</v>
      </c>
    </row>
    <row r="74" spans="10:27" ht="16.5" customHeight="1">
      <c r="J74" s="16">
        <v>70</v>
      </c>
      <c r="K74" s="19" t="s">
        <v>139</v>
      </c>
      <c r="L74" s="19" t="s">
        <v>78</v>
      </c>
      <c r="M74" s="19" t="s">
        <v>35</v>
      </c>
      <c r="N74" s="19" t="s">
        <v>36</v>
      </c>
      <c r="O74" s="19" t="s">
        <v>34</v>
      </c>
      <c r="Q74" s="20">
        <f t="shared" si="3"/>
        <v>9</v>
      </c>
      <c r="R74" s="20">
        <f t="shared" si="3"/>
        <v>18</v>
      </c>
      <c r="S74" s="20">
        <f t="shared" si="3"/>
        <v>3</v>
      </c>
      <c r="T74" s="20">
        <f t="shared" si="3"/>
        <v>4</v>
      </c>
      <c r="U74" s="20">
        <f t="shared" si="3"/>
        <v>2</v>
      </c>
      <c r="W74" s="20" t="str">
        <f t="shared" si="4"/>
        <v>Q</v>
      </c>
      <c r="X74" s="20" t="str">
        <f t="shared" si="4"/>
        <v>JG</v>
      </c>
      <c r="Y74" s="20" t="str">
        <f t="shared" si="4"/>
        <v>M1</v>
      </c>
      <c r="Z74" s="20" t="str">
        <f t="shared" si="4"/>
        <v>M2</v>
      </c>
      <c r="AA74" s="20" t="str">
        <f t="shared" si="4"/>
        <v>Scatter</v>
      </c>
    </row>
    <row r="75" spans="10:27" ht="16.5" customHeight="1">
      <c r="J75" s="16">
        <v>71</v>
      </c>
      <c r="K75" s="19" t="s">
        <v>32</v>
      </c>
      <c r="L75" s="19" t="s">
        <v>33</v>
      </c>
      <c r="M75" s="19" t="s">
        <v>143</v>
      </c>
      <c r="N75" s="19" t="s">
        <v>43</v>
      </c>
      <c r="O75" s="19" t="s">
        <v>35</v>
      </c>
      <c r="Q75" s="20">
        <f t="shared" si="3"/>
        <v>5</v>
      </c>
      <c r="R75" s="20">
        <f t="shared" si="3"/>
        <v>6</v>
      </c>
      <c r="S75" s="20">
        <f t="shared" si="3"/>
        <v>4</v>
      </c>
      <c r="T75" s="20">
        <f t="shared" si="3"/>
        <v>9</v>
      </c>
      <c r="U75" s="20">
        <f t="shared" si="3"/>
        <v>3</v>
      </c>
      <c r="W75" s="20" t="str">
        <f t="shared" si="4"/>
        <v>M3</v>
      </c>
      <c r="X75" s="20" t="str">
        <f t="shared" si="4"/>
        <v>M4</v>
      </c>
      <c r="Y75" s="20" t="str">
        <f t="shared" si="4"/>
        <v>M2</v>
      </c>
      <c r="Z75" s="20" t="str">
        <f t="shared" si="4"/>
        <v>Q</v>
      </c>
      <c r="AA75" s="20" t="str">
        <f t="shared" si="4"/>
        <v>M1</v>
      </c>
    </row>
    <row r="76" spans="10:27" ht="16.5" customHeight="1">
      <c r="J76" s="29">
        <v>72</v>
      </c>
      <c r="K76" s="19" t="s">
        <v>35</v>
      </c>
      <c r="L76" s="19" t="s">
        <v>42</v>
      </c>
      <c r="M76" s="19" t="s">
        <v>71</v>
      </c>
      <c r="N76" s="19" t="s">
        <v>74</v>
      </c>
      <c r="O76" s="19" t="s">
        <v>32</v>
      </c>
      <c r="Q76" s="20">
        <f t="shared" si="3"/>
        <v>3</v>
      </c>
      <c r="R76" s="20">
        <f t="shared" si="3"/>
        <v>8</v>
      </c>
      <c r="S76" s="20">
        <f t="shared" si="3"/>
        <v>15</v>
      </c>
      <c r="T76" s="20">
        <f t="shared" si="3"/>
        <v>16</v>
      </c>
      <c r="U76" s="20">
        <f t="shared" si="3"/>
        <v>5</v>
      </c>
      <c r="W76" s="20" t="str">
        <f t="shared" si="4"/>
        <v>M1</v>
      </c>
      <c r="X76" s="20" t="str">
        <f t="shared" si="4"/>
        <v>K</v>
      </c>
      <c r="Y76" s="20" t="str">
        <f t="shared" si="4"/>
        <v>AG</v>
      </c>
      <c r="Z76" s="20" t="str">
        <f t="shared" si="4"/>
        <v>KG</v>
      </c>
      <c r="AA76" s="20" t="str">
        <f t="shared" si="4"/>
        <v>M3</v>
      </c>
    </row>
    <row r="77" spans="10:27" ht="16.5" customHeight="1">
      <c r="J77" s="29">
        <v>73</v>
      </c>
      <c r="K77" s="19" t="s">
        <v>44</v>
      </c>
      <c r="L77" s="19" t="s">
        <v>44</v>
      </c>
      <c r="M77" s="19" t="s">
        <v>43</v>
      </c>
      <c r="N77" s="19" t="s">
        <v>44</v>
      </c>
      <c r="O77" s="19" t="s">
        <v>32</v>
      </c>
      <c r="Q77" s="20">
        <f t="shared" si="3"/>
        <v>10</v>
      </c>
      <c r="R77" s="20">
        <f t="shared" si="3"/>
        <v>10</v>
      </c>
      <c r="S77" s="20">
        <f t="shared" si="3"/>
        <v>9</v>
      </c>
      <c r="T77" s="20">
        <f t="shared" si="3"/>
        <v>10</v>
      </c>
      <c r="U77" s="20">
        <f t="shared" si="3"/>
        <v>5</v>
      </c>
      <c r="W77" s="20" t="str">
        <f t="shared" si="4"/>
        <v>J</v>
      </c>
      <c r="X77" s="20" t="str">
        <f t="shared" si="4"/>
        <v>J</v>
      </c>
      <c r="Y77" s="20" t="str">
        <f t="shared" si="4"/>
        <v>Q</v>
      </c>
      <c r="Z77" s="20" t="str">
        <f t="shared" si="4"/>
        <v>J</v>
      </c>
      <c r="AA77" s="20" t="str">
        <f t="shared" si="4"/>
        <v>M3</v>
      </c>
    </row>
    <row r="78" spans="10:27" ht="16.5" customHeight="1">
      <c r="J78" s="29">
        <v>74</v>
      </c>
      <c r="K78" s="19" t="s">
        <v>139</v>
      </c>
      <c r="L78" s="19" t="s">
        <v>76</v>
      </c>
      <c r="M78" s="19" t="s">
        <v>76</v>
      </c>
      <c r="N78" s="19" t="s">
        <v>36</v>
      </c>
      <c r="O78" s="19" t="s">
        <v>32</v>
      </c>
      <c r="Q78" s="20">
        <f t="shared" si="3"/>
        <v>9</v>
      </c>
      <c r="R78" s="20">
        <f t="shared" si="3"/>
        <v>17</v>
      </c>
      <c r="S78" s="20">
        <f t="shared" si="3"/>
        <v>17</v>
      </c>
      <c r="T78" s="20">
        <f t="shared" si="3"/>
        <v>4</v>
      </c>
      <c r="U78" s="20">
        <f t="shared" si="3"/>
        <v>5</v>
      </c>
      <c r="W78" s="20" t="str">
        <f t="shared" si="4"/>
        <v>Q</v>
      </c>
      <c r="X78" s="20" t="str">
        <f t="shared" si="4"/>
        <v>QG</v>
      </c>
      <c r="Y78" s="20" t="str">
        <f t="shared" si="4"/>
        <v>QG</v>
      </c>
      <c r="Z78" s="20" t="str">
        <f t="shared" si="4"/>
        <v>M2</v>
      </c>
      <c r="AA78" s="20" t="str">
        <f t="shared" si="4"/>
        <v>M3</v>
      </c>
    </row>
    <row r="79" spans="10:27" ht="16.5" customHeight="1">
      <c r="J79" s="16">
        <v>75</v>
      </c>
      <c r="K79" s="19" t="s">
        <v>44</v>
      </c>
      <c r="L79" s="19" t="s">
        <v>42</v>
      </c>
      <c r="M79" s="19" t="s">
        <v>72</v>
      </c>
      <c r="N79" s="19" t="s">
        <v>43</v>
      </c>
      <c r="O79" s="19" t="s">
        <v>42</v>
      </c>
      <c r="Q79" s="20">
        <f t="shared" si="3"/>
        <v>10</v>
      </c>
      <c r="R79" s="20">
        <f t="shared" si="3"/>
        <v>8</v>
      </c>
      <c r="S79" s="20">
        <f t="shared" si="3"/>
        <v>15</v>
      </c>
      <c r="T79" s="20">
        <f t="shared" si="3"/>
        <v>9</v>
      </c>
      <c r="U79" s="20">
        <f t="shared" si="3"/>
        <v>8</v>
      </c>
      <c r="W79" s="20" t="str">
        <f t="shared" si="4"/>
        <v>J</v>
      </c>
      <c r="X79" s="20" t="str">
        <f t="shared" si="4"/>
        <v>K</v>
      </c>
      <c r="Y79" s="20" t="str">
        <f t="shared" si="4"/>
        <v>AG</v>
      </c>
      <c r="Z79" s="20" t="str">
        <f t="shared" si="4"/>
        <v>Q</v>
      </c>
      <c r="AA79" s="20" t="str">
        <f t="shared" si="4"/>
        <v>K</v>
      </c>
    </row>
    <row r="80" spans="10:27" ht="16.5" customHeight="1">
      <c r="J80" s="16">
        <v>76</v>
      </c>
      <c r="K80" s="19" t="s">
        <v>41</v>
      </c>
      <c r="L80" s="19" t="s">
        <v>139</v>
      </c>
      <c r="M80" s="19" t="s">
        <v>140</v>
      </c>
      <c r="N80" s="19" t="s">
        <v>74</v>
      </c>
      <c r="O80" s="19" t="s">
        <v>43</v>
      </c>
      <c r="Q80" s="20">
        <f t="shared" si="3"/>
        <v>7</v>
      </c>
      <c r="R80" s="20">
        <f t="shared" si="3"/>
        <v>9</v>
      </c>
      <c r="S80" s="20">
        <f t="shared" si="3"/>
        <v>10</v>
      </c>
      <c r="T80" s="20">
        <f t="shared" si="3"/>
        <v>16</v>
      </c>
      <c r="U80" s="20">
        <f t="shared" si="3"/>
        <v>9</v>
      </c>
      <c r="W80" s="20" t="str">
        <f t="shared" si="4"/>
        <v>A</v>
      </c>
      <c r="X80" s="20" t="str">
        <f t="shared" si="4"/>
        <v>Q</v>
      </c>
      <c r="Y80" s="20" t="str">
        <f t="shared" si="4"/>
        <v>J</v>
      </c>
      <c r="Z80" s="20" t="str">
        <f t="shared" si="4"/>
        <v>KG</v>
      </c>
      <c r="AA80" s="20" t="str">
        <f t="shared" si="4"/>
        <v>Q</v>
      </c>
    </row>
    <row r="81" spans="10:27" ht="16.5" customHeight="1">
      <c r="J81" s="29">
        <v>77</v>
      </c>
      <c r="K81" s="19" t="s">
        <v>35</v>
      </c>
      <c r="L81" s="19" t="s">
        <v>74</v>
      </c>
      <c r="M81" s="19" t="s">
        <v>35</v>
      </c>
      <c r="N81" s="19" t="s">
        <v>70</v>
      </c>
      <c r="O81" s="19" t="s">
        <v>44</v>
      </c>
      <c r="Q81" s="20">
        <f t="shared" si="3"/>
        <v>3</v>
      </c>
      <c r="R81" s="20">
        <f t="shared" si="3"/>
        <v>16</v>
      </c>
      <c r="S81" s="20">
        <f t="shared" si="3"/>
        <v>3</v>
      </c>
      <c r="T81" s="20">
        <f t="shared" si="3"/>
        <v>14</v>
      </c>
      <c r="U81" s="20">
        <f t="shared" si="3"/>
        <v>10</v>
      </c>
      <c r="W81" s="20" t="str">
        <f t="shared" si="4"/>
        <v>M1</v>
      </c>
      <c r="X81" s="20" t="str">
        <f t="shared" si="4"/>
        <v>KG</v>
      </c>
      <c r="Y81" s="20" t="str">
        <f t="shared" si="4"/>
        <v>M1</v>
      </c>
      <c r="Z81" s="20" t="str">
        <f t="shared" si="4"/>
        <v>M4G</v>
      </c>
      <c r="AA81" s="20" t="str">
        <f t="shared" si="4"/>
        <v>J</v>
      </c>
    </row>
    <row r="82" spans="10:27" ht="16.5">
      <c r="J82" s="29">
        <v>78</v>
      </c>
      <c r="K82" s="19" t="s">
        <v>44</v>
      </c>
      <c r="L82" s="19" t="s">
        <v>212</v>
      </c>
      <c r="M82" s="19" t="s">
        <v>140</v>
      </c>
      <c r="N82" s="19" t="s">
        <v>44</v>
      </c>
      <c r="O82" s="19" t="s">
        <v>42</v>
      </c>
      <c r="Q82" s="20">
        <f t="shared" si="3"/>
        <v>10</v>
      </c>
      <c r="R82" s="20">
        <f t="shared" si="3"/>
        <v>3</v>
      </c>
      <c r="S82" s="20">
        <f t="shared" si="3"/>
        <v>10</v>
      </c>
      <c r="T82" s="20">
        <f t="shared" si="3"/>
        <v>10</v>
      </c>
      <c r="U82" s="20">
        <f t="shared" si="3"/>
        <v>8</v>
      </c>
      <c r="W82" s="20" t="str">
        <f t="shared" si="4"/>
        <v>J</v>
      </c>
      <c r="X82" s="20" t="str">
        <f t="shared" si="4"/>
        <v>M1</v>
      </c>
      <c r="Y82" s="20" t="str">
        <f t="shared" si="4"/>
        <v>J</v>
      </c>
      <c r="Z82" s="20" t="str">
        <f t="shared" si="4"/>
        <v>J</v>
      </c>
      <c r="AA82" s="20" t="str">
        <f t="shared" si="4"/>
        <v>K</v>
      </c>
    </row>
    <row r="83" spans="10:27" ht="16.5">
      <c r="J83" s="29">
        <v>79</v>
      </c>
      <c r="K83" s="19" t="s">
        <v>43</v>
      </c>
      <c r="L83" s="19" t="s">
        <v>78</v>
      </c>
      <c r="M83" s="19" t="s">
        <v>76</v>
      </c>
      <c r="N83" s="19" t="s">
        <v>43</v>
      </c>
      <c r="O83" s="19" t="s">
        <v>42</v>
      </c>
      <c r="Q83" s="20">
        <f t="shared" si="3"/>
        <v>9</v>
      </c>
      <c r="R83" s="20">
        <f t="shared" si="3"/>
        <v>18</v>
      </c>
      <c r="S83" s="20">
        <f t="shared" si="3"/>
        <v>17</v>
      </c>
      <c r="T83" s="20">
        <f t="shared" si="3"/>
        <v>9</v>
      </c>
      <c r="U83" s="20">
        <f t="shared" si="3"/>
        <v>8</v>
      </c>
      <c r="W83" s="20" t="str">
        <f t="shared" si="4"/>
        <v>Q</v>
      </c>
      <c r="X83" s="20" t="str">
        <f t="shared" si="4"/>
        <v>JG</v>
      </c>
      <c r="Y83" s="20" t="str">
        <f t="shared" si="4"/>
        <v>QG</v>
      </c>
      <c r="Z83" s="20" t="str">
        <f t="shared" si="4"/>
        <v>Q</v>
      </c>
      <c r="AA83" s="20" t="str">
        <f t="shared" si="4"/>
        <v>K</v>
      </c>
    </row>
    <row r="84" spans="10:27" ht="16.5">
      <c r="J84" s="16">
        <v>80</v>
      </c>
      <c r="K84" s="19" t="s">
        <v>43</v>
      </c>
      <c r="L84" s="19" t="s">
        <v>142</v>
      </c>
      <c r="M84" s="19" t="s">
        <v>138</v>
      </c>
      <c r="N84" s="19" t="s">
        <v>137</v>
      </c>
      <c r="O84" s="19" t="s">
        <v>32</v>
      </c>
      <c r="Q84" s="20">
        <f t="shared" si="3"/>
        <v>9</v>
      </c>
      <c r="R84" s="20">
        <f t="shared" si="3"/>
        <v>5</v>
      </c>
      <c r="S84" s="20">
        <f t="shared" si="3"/>
        <v>8</v>
      </c>
      <c r="T84" s="20">
        <f t="shared" si="3"/>
        <v>7</v>
      </c>
      <c r="U84" s="20">
        <f t="shared" si="3"/>
        <v>5</v>
      </c>
      <c r="W84" s="20" t="str">
        <f t="shared" si="4"/>
        <v>Q</v>
      </c>
      <c r="X84" s="20" t="str">
        <f t="shared" si="4"/>
        <v>M3</v>
      </c>
      <c r="Y84" s="20" t="str">
        <f t="shared" si="4"/>
        <v>K</v>
      </c>
      <c r="Z84" s="20" t="str">
        <f t="shared" si="4"/>
        <v>A</v>
      </c>
      <c r="AA84" s="20" t="str">
        <f t="shared" si="4"/>
        <v>M3</v>
      </c>
    </row>
    <row r="85" spans="10:27" ht="16.5">
      <c r="J85" s="16">
        <v>81</v>
      </c>
      <c r="K85" s="19" t="s">
        <v>44</v>
      </c>
      <c r="L85" s="19" t="s">
        <v>142</v>
      </c>
      <c r="M85" s="19" t="s">
        <v>78</v>
      </c>
      <c r="N85" s="19" t="s">
        <v>44</v>
      </c>
      <c r="O85" s="19" t="s">
        <v>35</v>
      </c>
      <c r="Q85" s="20">
        <f t="shared" si="3"/>
        <v>10</v>
      </c>
      <c r="R85" s="20">
        <f t="shared" si="3"/>
        <v>5</v>
      </c>
      <c r="S85" s="20">
        <f t="shared" si="3"/>
        <v>18</v>
      </c>
      <c r="T85" s="20">
        <f t="shared" si="3"/>
        <v>10</v>
      </c>
      <c r="U85" s="20">
        <f t="shared" si="3"/>
        <v>3</v>
      </c>
      <c r="W85" s="20" t="str">
        <f t="shared" si="4"/>
        <v>J</v>
      </c>
      <c r="X85" s="20" t="str">
        <f t="shared" si="4"/>
        <v>M3</v>
      </c>
      <c r="Y85" s="20" t="str">
        <f t="shared" si="4"/>
        <v>JG</v>
      </c>
      <c r="Z85" s="20" t="str">
        <f t="shared" si="4"/>
        <v>J</v>
      </c>
      <c r="AA85" s="20" t="str">
        <f t="shared" si="4"/>
        <v>M1</v>
      </c>
    </row>
    <row r="86" spans="10:27" ht="16.5">
      <c r="J86" s="29">
        <v>82</v>
      </c>
      <c r="K86" s="19" t="s">
        <v>33</v>
      </c>
      <c r="L86" s="19" t="s">
        <v>212</v>
      </c>
      <c r="M86" s="19" t="s">
        <v>140</v>
      </c>
      <c r="N86" s="19" t="s">
        <v>33</v>
      </c>
      <c r="O86" s="19" t="s">
        <v>32</v>
      </c>
      <c r="Q86" s="20">
        <f t="shared" si="3"/>
        <v>6</v>
      </c>
      <c r="R86" s="20">
        <f t="shared" si="3"/>
        <v>3</v>
      </c>
      <c r="S86" s="20">
        <f t="shared" si="3"/>
        <v>10</v>
      </c>
      <c r="T86" s="20">
        <f t="shared" si="3"/>
        <v>6</v>
      </c>
      <c r="U86" s="20">
        <f t="shared" si="3"/>
        <v>5</v>
      </c>
      <c r="W86" s="20" t="str">
        <f t="shared" si="4"/>
        <v>M4</v>
      </c>
      <c r="X86" s="20" t="str">
        <f t="shared" si="4"/>
        <v>M1</v>
      </c>
      <c r="Y86" s="20" t="str">
        <f t="shared" si="4"/>
        <v>J</v>
      </c>
      <c r="Z86" s="20" t="str">
        <f t="shared" si="4"/>
        <v>M4</v>
      </c>
      <c r="AA86" s="20" t="str">
        <f t="shared" si="4"/>
        <v>M3</v>
      </c>
    </row>
    <row r="87" spans="10:27" ht="16.5">
      <c r="J87" s="29">
        <v>83</v>
      </c>
      <c r="K87" s="19" t="s">
        <v>41</v>
      </c>
      <c r="L87" s="19" t="s">
        <v>74</v>
      </c>
      <c r="M87" s="19" t="s">
        <v>71</v>
      </c>
      <c r="N87" s="19" t="s">
        <v>35</v>
      </c>
      <c r="O87" s="19" t="s">
        <v>44</v>
      </c>
      <c r="Q87" s="20">
        <f t="shared" si="3"/>
        <v>7</v>
      </c>
      <c r="R87" s="20">
        <f t="shared" si="3"/>
        <v>16</v>
      </c>
      <c r="S87" s="20">
        <f t="shared" si="3"/>
        <v>15</v>
      </c>
      <c r="T87" s="20">
        <f t="shared" si="3"/>
        <v>3</v>
      </c>
      <c r="U87" s="20">
        <f t="shared" si="3"/>
        <v>10</v>
      </c>
      <c r="W87" s="20" t="str">
        <f t="shared" si="4"/>
        <v>A</v>
      </c>
      <c r="X87" s="20" t="str">
        <f t="shared" si="4"/>
        <v>KG</v>
      </c>
      <c r="Y87" s="20" t="str">
        <f t="shared" si="4"/>
        <v>AG</v>
      </c>
      <c r="Z87" s="20" t="str">
        <f t="shared" si="4"/>
        <v>M1</v>
      </c>
      <c r="AA87" s="20" t="str">
        <f t="shared" si="4"/>
        <v>J</v>
      </c>
    </row>
    <row r="88" spans="10:27" ht="16.5">
      <c r="J88" s="29">
        <v>84</v>
      </c>
      <c r="K88" s="19" t="s">
        <v>43</v>
      </c>
      <c r="L88" s="19" t="s">
        <v>138</v>
      </c>
      <c r="M88" s="19" t="s">
        <v>76</v>
      </c>
      <c r="N88" s="19" t="s">
        <v>42</v>
      </c>
      <c r="O88" s="19" t="s">
        <v>41</v>
      </c>
      <c r="Q88" s="20">
        <f t="shared" si="3"/>
        <v>9</v>
      </c>
      <c r="R88" s="20">
        <f t="shared" si="3"/>
        <v>8</v>
      </c>
      <c r="S88" s="20">
        <f t="shared" si="3"/>
        <v>17</v>
      </c>
      <c r="T88" s="20">
        <f t="shared" si="3"/>
        <v>8</v>
      </c>
      <c r="U88" s="20">
        <f t="shared" si="3"/>
        <v>7</v>
      </c>
      <c r="W88" s="20" t="str">
        <f t="shared" si="4"/>
        <v>Q</v>
      </c>
      <c r="X88" s="20" t="str">
        <f t="shared" si="4"/>
        <v>K</v>
      </c>
      <c r="Y88" s="20" t="str">
        <f t="shared" si="4"/>
        <v>QG</v>
      </c>
      <c r="Z88" s="20" t="str">
        <f t="shared" si="4"/>
        <v>K</v>
      </c>
      <c r="AA88" s="20" t="str">
        <f t="shared" si="4"/>
        <v>A</v>
      </c>
    </row>
    <row r="89" spans="10:27" ht="16.5">
      <c r="J89" s="16">
        <v>85</v>
      </c>
      <c r="K89" s="19" t="s">
        <v>43</v>
      </c>
      <c r="L89" s="19" t="s">
        <v>76</v>
      </c>
      <c r="M89" s="19" t="s">
        <v>32</v>
      </c>
      <c r="N89" s="19" t="s">
        <v>73</v>
      </c>
      <c r="O89" s="19" t="s">
        <v>32</v>
      </c>
      <c r="Q89" s="20">
        <f t="shared" si="3"/>
        <v>9</v>
      </c>
      <c r="R89" s="20">
        <f t="shared" si="3"/>
        <v>17</v>
      </c>
      <c r="S89" s="20">
        <f t="shared" si="3"/>
        <v>5</v>
      </c>
      <c r="T89" s="20">
        <f t="shared" si="3"/>
        <v>16</v>
      </c>
      <c r="U89" s="20">
        <f t="shared" si="3"/>
        <v>5</v>
      </c>
      <c r="W89" s="20" t="str">
        <f t="shared" si="4"/>
        <v>Q</v>
      </c>
      <c r="X89" s="20" t="str">
        <f t="shared" si="4"/>
        <v>QG</v>
      </c>
      <c r="Y89" s="20" t="str">
        <f t="shared" si="4"/>
        <v>M3</v>
      </c>
      <c r="Z89" s="20" t="str">
        <f t="shared" si="4"/>
        <v>KG</v>
      </c>
      <c r="AA89" s="20" t="str">
        <f t="shared" si="4"/>
        <v>M3</v>
      </c>
    </row>
    <row r="90" spans="10:27" ht="16.5">
      <c r="J90" s="16">
        <v>86</v>
      </c>
      <c r="K90" s="19" t="s">
        <v>42</v>
      </c>
      <c r="L90" s="19" t="s">
        <v>139</v>
      </c>
      <c r="M90" s="19" t="s">
        <v>72</v>
      </c>
      <c r="N90" s="19" t="s">
        <v>36</v>
      </c>
      <c r="O90" s="19" t="s">
        <v>41</v>
      </c>
      <c r="Q90" s="20">
        <f t="shared" si="3"/>
        <v>8</v>
      </c>
      <c r="R90" s="20">
        <f t="shared" si="3"/>
        <v>9</v>
      </c>
      <c r="S90" s="20">
        <f t="shared" si="3"/>
        <v>15</v>
      </c>
      <c r="T90" s="20">
        <f t="shared" si="3"/>
        <v>4</v>
      </c>
      <c r="U90" s="20">
        <f t="shared" si="3"/>
        <v>7</v>
      </c>
      <c r="W90" s="20" t="str">
        <f t="shared" si="4"/>
        <v>K</v>
      </c>
      <c r="X90" s="20" t="str">
        <f t="shared" si="4"/>
        <v>Q</v>
      </c>
      <c r="Y90" s="20" t="str">
        <f t="shared" si="4"/>
        <v>AG</v>
      </c>
      <c r="Z90" s="20" t="str">
        <f t="shared" si="4"/>
        <v>M2</v>
      </c>
      <c r="AA90" s="20" t="str">
        <f t="shared" si="4"/>
        <v>A</v>
      </c>
    </row>
    <row r="91" spans="10:27" ht="16.5">
      <c r="J91" s="29">
        <v>87</v>
      </c>
      <c r="K91" s="19" t="s">
        <v>43</v>
      </c>
      <c r="L91" s="19" t="s">
        <v>78</v>
      </c>
      <c r="M91" s="19" t="s">
        <v>140</v>
      </c>
      <c r="N91" s="19" t="s">
        <v>41</v>
      </c>
      <c r="O91" s="19" t="s">
        <v>33</v>
      </c>
      <c r="Q91" s="20">
        <f t="shared" si="3"/>
        <v>9</v>
      </c>
      <c r="R91" s="20">
        <f t="shared" si="3"/>
        <v>18</v>
      </c>
      <c r="S91" s="20">
        <f t="shared" si="3"/>
        <v>10</v>
      </c>
      <c r="T91" s="20">
        <f t="shared" si="3"/>
        <v>7</v>
      </c>
      <c r="U91" s="20">
        <f t="shared" si="3"/>
        <v>6</v>
      </c>
      <c r="W91" s="20" t="str">
        <f t="shared" si="4"/>
        <v>Q</v>
      </c>
      <c r="X91" s="20" t="str">
        <f t="shared" si="4"/>
        <v>JG</v>
      </c>
      <c r="Y91" s="20" t="str">
        <f t="shared" si="4"/>
        <v>J</v>
      </c>
      <c r="Z91" s="20" t="str">
        <f t="shared" si="4"/>
        <v>A</v>
      </c>
      <c r="AA91" s="20" t="str">
        <f t="shared" si="4"/>
        <v>M4</v>
      </c>
    </row>
    <row r="92" spans="10:27" ht="16.5">
      <c r="J92" s="29">
        <v>88</v>
      </c>
      <c r="K92" s="19" t="s">
        <v>140</v>
      </c>
      <c r="L92" s="19" t="s">
        <v>33</v>
      </c>
      <c r="M92" s="19" t="s">
        <v>78</v>
      </c>
      <c r="N92" s="19" t="s">
        <v>42</v>
      </c>
      <c r="O92" s="19" t="s">
        <v>41</v>
      </c>
      <c r="Q92" s="20">
        <f t="shared" si="3"/>
        <v>10</v>
      </c>
      <c r="R92" s="20">
        <f t="shared" si="3"/>
        <v>6</v>
      </c>
      <c r="S92" s="20">
        <f t="shared" si="3"/>
        <v>18</v>
      </c>
      <c r="T92" s="20">
        <f t="shared" si="3"/>
        <v>8</v>
      </c>
      <c r="U92" s="20">
        <f t="shared" si="3"/>
        <v>7</v>
      </c>
      <c r="W92" s="20" t="str">
        <f t="shared" si="4"/>
        <v>J</v>
      </c>
      <c r="X92" s="20" t="str">
        <f t="shared" si="4"/>
        <v>M4</v>
      </c>
      <c r="Y92" s="20" t="str">
        <f t="shared" si="4"/>
        <v>JG</v>
      </c>
      <c r="Z92" s="20" t="str">
        <f t="shared" si="4"/>
        <v>K</v>
      </c>
      <c r="AA92" s="20" t="str">
        <f t="shared" si="4"/>
        <v>A</v>
      </c>
    </row>
    <row r="93" spans="10:27" ht="16.5">
      <c r="J93" s="29">
        <v>89</v>
      </c>
      <c r="K93" s="19" t="s">
        <v>41</v>
      </c>
      <c r="L93" s="19" t="s">
        <v>33</v>
      </c>
      <c r="M93" s="19" t="s">
        <v>141</v>
      </c>
      <c r="N93" s="19" t="s">
        <v>33</v>
      </c>
      <c r="O93" s="19" t="s">
        <v>44</v>
      </c>
      <c r="Q93" s="20">
        <f t="shared" si="3"/>
        <v>7</v>
      </c>
      <c r="R93" s="20">
        <f t="shared" si="3"/>
        <v>6</v>
      </c>
      <c r="S93" s="20">
        <f t="shared" si="3"/>
        <v>6</v>
      </c>
      <c r="T93" s="20">
        <f t="shared" si="3"/>
        <v>6</v>
      </c>
      <c r="U93" s="20">
        <f t="shared" si="3"/>
        <v>10</v>
      </c>
      <c r="W93" s="20" t="str">
        <f t="shared" si="4"/>
        <v>A</v>
      </c>
      <c r="X93" s="20" t="str">
        <f t="shared" si="4"/>
        <v>M4</v>
      </c>
      <c r="Y93" s="20" t="str">
        <f t="shared" si="4"/>
        <v>M4</v>
      </c>
      <c r="Z93" s="20" t="str">
        <f t="shared" si="4"/>
        <v>M4</v>
      </c>
      <c r="AA93" s="20" t="str">
        <f t="shared" si="4"/>
        <v>J</v>
      </c>
    </row>
    <row r="94" spans="10:27" ht="16.5">
      <c r="J94" s="16">
        <v>90</v>
      </c>
      <c r="K94" s="19" t="s">
        <v>43</v>
      </c>
      <c r="L94" s="19" t="s">
        <v>78</v>
      </c>
      <c r="M94" s="19" t="s">
        <v>70</v>
      </c>
      <c r="N94" s="19" t="s">
        <v>44</v>
      </c>
      <c r="O94" s="19" t="s">
        <v>44</v>
      </c>
      <c r="Q94" s="20">
        <f t="shared" si="3"/>
        <v>9</v>
      </c>
      <c r="R94" s="20">
        <f t="shared" si="3"/>
        <v>18</v>
      </c>
      <c r="S94" s="20">
        <f t="shared" si="3"/>
        <v>14</v>
      </c>
      <c r="T94" s="20">
        <f t="shared" si="3"/>
        <v>10</v>
      </c>
      <c r="U94" s="20">
        <f t="shared" si="3"/>
        <v>10</v>
      </c>
      <c r="W94" s="20" t="str">
        <f t="shared" si="4"/>
        <v>Q</v>
      </c>
      <c r="X94" s="20" t="str">
        <f t="shared" si="4"/>
        <v>JG</v>
      </c>
      <c r="Y94" s="20" t="str">
        <f t="shared" si="4"/>
        <v>M4G</v>
      </c>
      <c r="Z94" s="20" t="str">
        <f t="shared" si="4"/>
        <v>J</v>
      </c>
      <c r="AA94" s="20" t="str">
        <f t="shared" si="4"/>
        <v>J</v>
      </c>
    </row>
    <row r="95" spans="10:27" ht="16.5">
      <c r="J95" s="16">
        <v>91</v>
      </c>
      <c r="K95" s="19" t="s">
        <v>33</v>
      </c>
      <c r="L95" s="19" t="s">
        <v>139</v>
      </c>
      <c r="M95" s="19" t="s">
        <v>140</v>
      </c>
      <c r="N95" s="19" t="s">
        <v>33</v>
      </c>
      <c r="O95" s="19" t="s">
        <v>44</v>
      </c>
      <c r="Q95" s="20">
        <f t="shared" si="3"/>
        <v>6</v>
      </c>
      <c r="R95" s="20">
        <f t="shared" si="3"/>
        <v>9</v>
      </c>
      <c r="S95" s="20">
        <f t="shared" si="3"/>
        <v>10</v>
      </c>
      <c r="T95" s="20">
        <f t="shared" si="3"/>
        <v>6</v>
      </c>
      <c r="U95" s="20">
        <f t="shared" si="3"/>
        <v>10</v>
      </c>
      <c r="W95" s="20" t="str">
        <f t="shared" si="4"/>
        <v>M4</v>
      </c>
      <c r="X95" s="20" t="str">
        <f t="shared" si="4"/>
        <v>Q</v>
      </c>
      <c r="Y95" s="20" t="str">
        <f t="shared" si="4"/>
        <v>J</v>
      </c>
      <c r="Z95" s="20" t="str">
        <f t="shared" si="4"/>
        <v>M4</v>
      </c>
      <c r="AA95" s="20" t="str">
        <f t="shared" si="4"/>
        <v>J</v>
      </c>
    </row>
    <row r="96" spans="10:27" ht="16.5">
      <c r="J96" s="29">
        <v>92</v>
      </c>
      <c r="K96" s="19" t="s">
        <v>33</v>
      </c>
      <c r="L96" s="19" t="s">
        <v>41</v>
      </c>
      <c r="M96" s="19" t="s">
        <v>43</v>
      </c>
      <c r="N96" s="19" t="s">
        <v>42</v>
      </c>
      <c r="O96" s="19" t="s">
        <v>41</v>
      </c>
      <c r="Q96" s="20">
        <f t="shared" si="3"/>
        <v>6</v>
      </c>
      <c r="R96" s="20">
        <f t="shared" si="3"/>
        <v>7</v>
      </c>
      <c r="S96" s="20">
        <f t="shared" si="3"/>
        <v>9</v>
      </c>
      <c r="T96" s="20">
        <f t="shared" si="3"/>
        <v>8</v>
      </c>
      <c r="U96" s="20">
        <f t="shared" si="3"/>
        <v>7</v>
      </c>
      <c r="W96" s="20" t="str">
        <f t="shared" si="4"/>
        <v>M4</v>
      </c>
      <c r="X96" s="20" t="str">
        <f t="shared" si="4"/>
        <v>A</v>
      </c>
      <c r="Y96" s="20" t="str">
        <f t="shared" si="4"/>
        <v>Q</v>
      </c>
      <c r="Z96" s="20" t="str">
        <f t="shared" si="4"/>
        <v>K</v>
      </c>
      <c r="AA96" s="20" t="str">
        <f t="shared" si="4"/>
        <v>A</v>
      </c>
    </row>
    <row r="97" spans="10:27" ht="16.5">
      <c r="J97" s="29">
        <v>93</v>
      </c>
      <c r="K97" s="19" t="s">
        <v>42</v>
      </c>
      <c r="L97" s="19" t="s">
        <v>74</v>
      </c>
      <c r="M97" s="19" t="s">
        <v>35</v>
      </c>
      <c r="N97" s="19" t="s">
        <v>70</v>
      </c>
      <c r="O97" s="19" t="s">
        <v>43</v>
      </c>
      <c r="Q97" s="20">
        <f t="shared" si="3"/>
        <v>8</v>
      </c>
      <c r="R97" s="20">
        <f t="shared" si="3"/>
        <v>16</v>
      </c>
      <c r="S97" s="20">
        <f t="shared" si="3"/>
        <v>3</v>
      </c>
      <c r="T97" s="20">
        <f t="shared" si="3"/>
        <v>14</v>
      </c>
      <c r="U97" s="20">
        <f t="shared" si="3"/>
        <v>9</v>
      </c>
      <c r="W97" s="20" t="str">
        <f t="shared" si="4"/>
        <v>K</v>
      </c>
      <c r="X97" s="20" t="str">
        <f t="shared" si="4"/>
        <v>KG</v>
      </c>
      <c r="Y97" s="20" t="str">
        <f t="shared" si="4"/>
        <v>M1</v>
      </c>
      <c r="Z97" s="20" t="str">
        <f t="shared" si="4"/>
        <v>M4G</v>
      </c>
      <c r="AA97" s="20" t="str">
        <f t="shared" si="4"/>
        <v>Q</v>
      </c>
    </row>
    <row r="98" spans="10:27" ht="16.5">
      <c r="J98" s="29">
        <v>94</v>
      </c>
      <c r="K98" s="19" t="s">
        <v>44</v>
      </c>
      <c r="L98" s="19" t="s">
        <v>137</v>
      </c>
      <c r="M98" s="19" t="s">
        <v>141</v>
      </c>
      <c r="N98" s="19" t="s">
        <v>43</v>
      </c>
      <c r="O98" s="19" t="s">
        <v>44</v>
      </c>
      <c r="Q98" s="20">
        <f t="shared" si="3"/>
        <v>10</v>
      </c>
      <c r="R98" s="20">
        <f t="shared" si="3"/>
        <v>7</v>
      </c>
      <c r="S98" s="20">
        <f t="shared" si="3"/>
        <v>6</v>
      </c>
      <c r="T98" s="20">
        <f t="shared" si="3"/>
        <v>9</v>
      </c>
      <c r="U98" s="20">
        <f t="shared" si="3"/>
        <v>10</v>
      </c>
      <c r="W98" s="20" t="str">
        <f t="shared" si="4"/>
        <v>J</v>
      </c>
      <c r="X98" s="20" t="str">
        <f t="shared" si="4"/>
        <v>A</v>
      </c>
      <c r="Y98" s="20" t="str">
        <f t="shared" si="4"/>
        <v>M4</v>
      </c>
      <c r="Z98" s="20" t="str">
        <f t="shared" si="4"/>
        <v>Q</v>
      </c>
      <c r="AA98" s="20" t="str">
        <f t="shared" si="4"/>
        <v>J</v>
      </c>
    </row>
    <row r="99" spans="10:27" ht="16.5">
      <c r="J99" s="16">
        <v>95</v>
      </c>
      <c r="K99" s="19" t="s">
        <v>43</v>
      </c>
      <c r="L99" s="19" t="s">
        <v>142</v>
      </c>
      <c r="M99" s="19" t="s">
        <v>141</v>
      </c>
      <c r="N99" s="19" t="s">
        <v>33</v>
      </c>
      <c r="O99" s="19" t="s">
        <v>42</v>
      </c>
      <c r="Q99" s="20">
        <f t="shared" si="3"/>
        <v>9</v>
      </c>
      <c r="R99" s="20">
        <f t="shared" si="3"/>
        <v>5</v>
      </c>
      <c r="S99" s="20">
        <f t="shared" si="3"/>
        <v>6</v>
      </c>
      <c r="T99" s="20">
        <f t="shared" si="3"/>
        <v>6</v>
      </c>
      <c r="U99" s="20">
        <f t="shared" si="3"/>
        <v>8</v>
      </c>
      <c r="W99" s="20" t="str">
        <f t="shared" si="4"/>
        <v>Q</v>
      </c>
      <c r="X99" s="20" t="str">
        <f t="shared" si="4"/>
        <v>M3</v>
      </c>
      <c r="Y99" s="20" t="str">
        <f t="shared" si="4"/>
        <v>M4</v>
      </c>
      <c r="Z99" s="20" t="str">
        <f t="shared" si="4"/>
        <v>M4</v>
      </c>
      <c r="AA99" s="20" t="str">
        <f t="shared" si="4"/>
        <v>K</v>
      </c>
    </row>
    <row r="100" spans="10:27" ht="16.5">
      <c r="J100" s="16">
        <v>96</v>
      </c>
      <c r="K100" s="19" t="s">
        <v>141</v>
      </c>
      <c r="L100" s="19" t="s">
        <v>140</v>
      </c>
      <c r="M100" s="19" t="s">
        <v>35</v>
      </c>
      <c r="N100" s="19" t="s">
        <v>34</v>
      </c>
      <c r="O100" s="19" t="s">
        <v>42</v>
      </c>
      <c r="Q100" s="20">
        <f t="shared" si="3"/>
        <v>6</v>
      </c>
      <c r="R100" s="20">
        <f t="shared" si="3"/>
        <v>10</v>
      </c>
      <c r="S100" s="20">
        <f t="shared" si="3"/>
        <v>3</v>
      </c>
      <c r="T100" s="20">
        <f t="shared" si="3"/>
        <v>2</v>
      </c>
      <c r="U100" s="20">
        <f t="shared" si="3"/>
        <v>8</v>
      </c>
      <c r="W100" s="20" t="str">
        <f t="shared" si="4"/>
        <v>M4</v>
      </c>
      <c r="X100" s="20" t="str">
        <f t="shared" si="4"/>
        <v>J</v>
      </c>
      <c r="Y100" s="20" t="str">
        <f t="shared" si="4"/>
        <v>M1</v>
      </c>
      <c r="Z100" s="20" t="str">
        <f t="shared" si="4"/>
        <v>Scatter</v>
      </c>
      <c r="AA100" s="20" t="str">
        <f t="shared" si="4"/>
        <v>K</v>
      </c>
    </row>
    <row r="101" spans="10:27" ht="16.5">
      <c r="J101" s="29">
        <v>97</v>
      </c>
      <c r="K101" s="19" t="s">
        <v>140</v>
      </c>
      <c r="L101" s="19" t="s">
        <v>76</v>
      </c>
      <c r="M101" s="19" t="s">
        <v>140</v>
      </c>
      <c r="N101" s="19" t="s">
        <v>44</v>
      </c>
      <c r="O101" s="19" t="s">
        <v>41</v>
      </c>
      <c r="Q101" s="20">
        <f t="shared" si="3"/>
        <v>10</v>
      </c>
      <c r="R101" s="20">
        <f t="shared" si="3"/>
        <v>17</v>
      </c>
      <c r="S101" s="20">
        <f t="shared" si="3"/>
        <v>10</v>
      </c>
      <c r="T101" s="20">
        <f t="shared" si="3"/>
        <v>10</v>
      </c>
      <c r="U101" s="20">
        <f t="shared" si="3"/>
        <v>7</v>
      </c>
      <c r="W101" s="20" t="str">
        <f t="shared" si="4"/>
        <v>J</v>
      </c>
      <c r="X101" s="20" t="str">
        <f t="shared" si="4"/>
        <v>QG</v>
      </c>
      <c r="Y101" s="20" t="str">
        <f t="shared" si="4"/>
        <v>J</v>
      </c>
      <c r="Z101" s="20" t="str">
        <f t="shared" si="4"/>
        <v>J</v>
      </c>
      <c r="AA101" s="20" t="str">
        <f t="shared" si="4"/>
        <v>A</v>
      </c>
    </row>
    <row r="102" spans="10:27" ht="16.5">
      <c r="J102" s="29">
        <v>98</v>
      </c>
      <c r="K102" s="19" t="s">
        <v>35</v>
      </c>
      <c r="L102" s="19" t="s">
        <v>42</v>
      </c>
      <c r="M102" s="19" t="s">
        <v>72</v>
      </c>
      <c r="N102" s="19" t="s">
        <v>137</v>
      </c>
      <c r="O102" s="19" t="s">
        <v>33</v>
      </c>
      <c r="Q102" s="20">
        <f t="shared" si="3"/>
        <v>3</v>
      </c>
      <c r="R102" s="20">
        <f t="shared" si="3"/>
        <v>8</v>
      </c>
      <c r="S102" s="20">
        <f t="shared" si="3"/>
        <v>15</v>
      </c>
      <c r="T102" s="20">
        <f t="shared" si="3"/>
        <v>7</v>
      </c>
      <c r="U102" s="20">
        <f t="shared" si="3"/>
        <v>6</v>
      </c>
      <c r="W102" s="20" t="str">
        <f t="shared" si="4"/>
        <v>M1</v>
      </c>
      <c r="X102" s="20" t="str">
        <f t="shared" si="4"/>
        <v>K</v>
      </c>
      <c r="Y102" s="20" t="str">
        <f t="shared" si="4"/>
        <v>AG</v>
      </c>
      <c r="Z102" s="20" t="str">
        <f t="shared" si="4"/>
        <v>A</v>
      </c>
      <c r="AA102" s="20" t="str">
        <f t="shared" si="4"/>
        <v>M4</v>
      </c>
    </row>
    <row r="103" spans="10:27" ht="16.5">
      <c r="J103" s="29">
        <v>99</v>
      </c>
      <c r="K103" s="19" t="s">
        <v>42</v>
      </c>
      <c r="L103" s="19" t="s">
        <v>41</v>
      </c>
      <c r="M103" s="19" t="s">
        <v>140</v>
      </c>
      <c r="N103" s="19" t="s">
        <v>33</v>
      </c>
      <c r="O103" s="19" t="s">
        <v>42</v>
      </c>
      <c r="Q103" s="20">
        <f t="shared" si="3"/>
        <v>8</v>
      </c>
      <c r="R103" s="20">
        <f t="shared" si="3"/>
        <v>7</v>
      </c>
      <c r="S103" s="20">
        <f t="shared" si="3"/>
        <v>10</v>
      </c>
      <c r="T103" s="20">
        <f t="shared" si="3"/>
        <v>6</v>
      </c>
      <c r="U103" s="20">
        <f t="shared" si="3"/>
        <v>8</v>
      </c>
      <c r="W103" s="20" t="str">
        <f t="shared" si="4"/>
        <v>K</v>
      </c>
      <c r="X103" s="20" t="str">
        <f t="shared" si="4"/>
        <v>A</v>
      </c>
      <c r="Y103" s="20" t="str">
        <f t="shared" si="4"/>
        <v>J</v>
      </c>
      <c r="Z103" s="20" t="str">
        <f t="shared" si="4"/>
        <v>M4</v>
      </c>
      <c r="AA103" s="20" t="str">
        <f t="shared" si="4"/>
        <v>K</v>
      </c>
    </row>
    <row r="104" spans="10:27" ht="16.5">
      <c r="J104" s="16">
        <v>100</v>
      </c>
      <c r="K104" s="19" t="s">
        <v>33</v>
      </c>
      <c r="L104" s="19" t="s">
        <v>74</v>
      </c>
      <c r="M104" s="19" t="s">
        <v>43</v>
      </c>
      <c r="N104" s="19" t="s">
        <v>33</v>
      </c>
      <c r="O104" s="19" t="s">
        <v>41</v>
      </c>
      <c r="Q104" s="20">
        <f t="shared" si="3"/>
        <v>6</v>
      </c>
      <c r="R104" s="20">
        <f t="shared" si="3"/>
        <v>16</v>
      </c>
      <c r="S104" s="20">
        <f t="shared" si="3"/>
        <v>9</v>
      </c>
      <c r="T104" s="20">
        <f t="shared" si="3"/>
        <v>6</v>
      </c>
      <c r="U104" s="20">
        <f t="shared" si="3"/>
        <v>7</v>
      </c>
      <c r="W104" s="20" t="str">
        <f t="shared" si="4"/>
        <v>M4</v>
      </c>
      <c r="X104" s="20" t="str">
        <f t="shared" si="4"/>
        <v>KG</v>
      </c>
      <c r="Y104" s="20" t="str">
        <f t="shared" si="4"/>
        <v>Q</v>
      </c>
      <c r="Z104" s="20" t="str">
        <f t="shared" si="4"/>
        <v>M4</v>
      </c>
      <c r="AA104" s="20" t="str">
        <f t="shared" si="4"/>
        <v>A</v>
      </c>
    </row>
    <row r="105" spans="10:27" ht="16.5">
      <c r="J105" s="16">
        <v>101</v>
      </c>
      <c r="K105" s="19" t="s">
        <v>35</v>
      </c>
      <c r="L105" s="19" t="s">
        <v>139</v>
      </c>
      <c r="M105" s="19" t="s">
        <v>72</v>
      </c>
      <c r="N105" s="19" t="s">
        <v>35</v>
      </c>
      <c r="O105" s="19" t="s">
        <v>35</v>
      </c>
      <c r="Q105" s="20">
        <f t="shared" si="3"/>
        <v>3</v>
      </c>
      <c r="R105" s="20">
        <f t="shared" si="3"/>
        <v>9</v>
      </c>
      <c r="S105" s="20">
        <f t="shared" si="3"/>
        <v>15</v>
      </c>
      <c r="T105" s="20">
        <f t="shared" si="3"/>
        <v>3</v>
      </c>
      <c r="U105" s="20">
        <f t="shared" si="3"/>
        <v>3</v>
      </c>
      <c r="W105" s="20" t="str">
        <f t="shared" si="4"/>
        <v>M1</v>
      </c>
      <c r="X105" s="20" t="str">
        <f t="shared" si="4"/>
        <v>Q</v>
      </c>
      <c r="Y105" s="20" t="str">
        <f t="shared" si="4"/>
        <v>AG</v>
      </c>
      <c r="Z105" s="20" t="str">
        <f t="shared" si="4"/>
        <v>M1</v>
      </c>
      <c r="AA105" s="20" t="str">
        <f t="shared" si="4"/>
        <v>M1</v>
      </c>
    </row>
    <row r="106" spans="10:27" ht="16.5">
      <c r="J106" s="29">
        <v>102</v>
      </c>
      <c r="K106" s="19" t="s">
        <v>137</v>
      </c>
      <c r="L106" s="19" t="s">
        <v>42</v>
      </c>
      <c r="M106" s="19" t="s">
        <v>141</v>
      </c>
      <c r="N106" s="19" t="s">
        <v>32</v>
      </c>
      <c r="O106" s="19" t="s">
        <v>32</v>
      </c>
      <c r="Q106" s="20">
        <f t="shared" si="3"/>
        <v>7</v>
      </c>
      <c r="R106" s="20">
        <f t="shared" si="3"/>
        <v>8</v>
      </c>
      <c r="S106" s="20">
        <f t="shared" si="3"/>
        <v>6</v>
      </c>
      <c r="T106" s="20">
        <f t="shared" si="3"/>
        <v>5</v>
      </c>
      <c r="U106" s="20">
        <f t="shared" si="3"/>
        <v>5</v>
      </c>
      <c r="W106" s="20" t="str">
        <f t="shared" si="4"/>
        <v>A</v>
      </c>
      <c r="X106" s="20" t="str">
        <f t="shared" si="4"/>
        <v>K</v>
      </c>
      <c r="Y106" s="20" t="str">
        <f t="shared" si="4"/>
        <v>M4</v>
      </c>
      <c r="Z106" s="20" t="str">
        <f t="shared" si="4"/>
        <v>M3</v>
      </c>
      <c r="AA106" s="20" t="str">
        <f t="shared" si="4"/>
        <v>M3</v>
      </c>
    </row>
    <row r="107" spans="10:27" ht="16.5">
      <c r="J107" s="29">
        <v>103</v>
      </c>
      <c r="K107" s="19" t="s">
        <v>139</v>
      </c>
      <c r="L107" s="19" t="s">
        <v>41</v>
      </c>
      <c r="M107" s="19" t="s">
        <v>41</v>
      </c>
      <c r="N107" s="19" t="s">
        <v>36</v>
      </c>
      <c r="O107" s="19" t="s">
        <v>44</v>
      </c>
      <c r="Q107" s="20">
        <f t="shared" ref="Q107:U157" si="5">IF(K107="","",VLOOKUP(K107,$A:$H,8,FALSE))</f>
        <v>9</v>
      </c>
      <c r="R107" s="20">
        <f t="shared" si="5"/>
        <v>7</v>
      </c>
      <c r="S107" s="20">
        <f t="shared" si="5"/>
        <v>7</v>
      </c>
      <c r="T107" s="20">
        <f t="shared" si="5"/>
        <v>4</v>
      </c>
      <c r="U107" s="20">
        <f t="shared" si="5"/>
        <v>10</v>
      </c>
      <c r="W107" s="20" t="str">
        <f t="shared" ref="W107:AA157" si="6">IF(K107="","",VLOOKUP(K107,$A:$H,2,FALSE))</f>
        <v>Q</v>
      </c>
      <c r="X107" s="20" t="str">
        <f t="shared" si="6"/>
        <v>A</v>
      </c>
      <c r="Y107" s="20" t="str">
        <f t="shared" si="6"/>
        <v>A</v>
      </c>
      <c r="Z107" s="20" t="str">
        <f t="shared" si="6"/>
        <v>M2</v>
      </c>
      <c r="AA107" s="20" t="str">
        <f t="shared" si="6"/>
        <v>J</v>
      </c>
    </row>
    <row r="108" spans="10:27" ht="16.5">
      <c r="J108" s="29">
        <v>104</v>
      </c>
      <c r="K108" s="19" t="s">
        <v>138</v>
      </c>
      <c r="L108" s="19" t="s">
        <v>68</v>
      </c>
      <c r="M108" s="19" t="s">
        <v>138</v>
      </c>
      <c r="N108" s="19" t="s">
        <v>33</v>
      </c>
      <c r="O108" s="19" t="s">
        <v>43</v>
      </c>
      <c r="Q108" s="20">
        <f t="shared" si="5"/>
        <v>8</v>
      </c>
      <c r="R108" s="20">
        <f t="shared" si="5"/>
        <v>13</v>
      </c>
      <c r="S108" s="20">
        <f t="shared" si="5"/>
        <v>8</v>
      </c>
      <c r="T108" s="20">
        <f t="shared" si="5"/>
        <v>6</v>
      </c>
      <c r="U108" s="20">
        <f t="shared" si="5"/>
        <v>9</v>
      </c>
      <c r="W108" s="20" t="str">
        <f t="shared" si="6"/>
        <v>K</v>
      </c>
      <c r="X108" s="20" t="str">
        <f t="shared" si="6"/>
        <v>M3G</v>
      </c>
      <c r="Y108" s="20" t="str">
        <f t="shared" si="6"/>
        <v>K</v>
      </c>
      <c r="Z108" s="20" t="str">
        <f t="shared" si="6"/>
        <v>M4</v>
      </c>
      <c r="AA108" s="20" t="str">
        <f t="shared" si="6"/>
        <v>Q</v>
      </c>
    </row>
    <row r="109" spans="10:27" ht="16.5">
      <c r="J109" s="16">
        <v>105</v>
      </c>
      <c r="K109" s="19" t="s">
        <v>41</v>
      </c>
      <c r="L109" s="19" t="s">
        <v>44</v>
      </c>
      <c r="M109" s="19" t="s">
        <v>74</v>
      </c>
      <c r="N109" s="19" t="s">
        <v>44</v>
      </c>
      <c r="O109" s="19" t="s">
        <v>36</v>
      </c>
      <c r="Q109" s="20">
        <f t="shared" si="5"/>
        <v>7</v>
      </c>
      <c r="R109" s="20">
        <f t="shared" si="5"/>
        <v>10</v>
      </c>
      <c r="S109" s="20">
        <f t="shared" si="5"/>
        <v>16</v>
      </c>
      <c r="T109" s="20">
        <f t="shared" si="5"/>
        <v>10</v>
      </c>
      <c r="U109" s="20">
        <f t="shared" si="5"/>
        <v>4</v>
      </c>
      <c r="W109" s="20" t="str">
        <f t="shared" si="6"/>
        <v>A</v>
      </c>
      <c r="X109" s="20" t="str">
        <f t="shared" si="6"/>
        <v>J</v>
      </c>
      <c r="Y109" s="20" t="str">
        <f t="shared" si="6"/>
        <v>KG</v>
      </c>
      <c r="Z109" s="20" t="str">
        <f t="shared" si="6"/>
        <v>J</v>
      </c>
      <c r="AA109" s="20" t="str">
        <f t="shared" si="6"/>
        <v>M2</v>
      </c>
    </row>
    <row r="110" spans="10:27" ht="16.5">
      <c r="J110" s="16">
        <v>106</v>
      </c>
      <c r="K110" s="19" t="s">
        <v>41</v>
      </c>
      <c r="L110" s="19" t="s">
        <v>78</v>
      </c>
      <c r="M110" s="19" t="s">
        <v>140</v>
      </c>
      <c r="N110" s="19" t="s">
        <v>35</v>
      </c>
      <c r="O110" s="19" t="s">
        <v>44</v>
      </c>
      <c r="Q110" s="20">
        <f t="shared" si="5"/>
        <v>7</v>
      </c>
      <c r="R110" s="20">
        <f t="shared" si="5"/>
        <v>18</v>
      </c>
      <c r="S110" s="20">
        <f t="shared" si="5"/>
        <v>10</v>
      </c>
      <c r="T110" s="20">
        <f t="shared" si="5"/>
        <v>3</v>
      </c>
      <c r="U110" s="20">
        <f t="shared" si="5"/>
        <v>10</v>
      </c>
      <c r="W110" s="20" t="str">
        <f t="shared" si="6"/>
        <v>A</v>
      </c>
      <c r="X110" s="20" t="str">
        <f t="shared" si="6"/>
        <v>JG</v>
      </c>
      <c r="Y110" s="20" t="str">
        <f t="shared" si="6"/>
        <v>J</v>
      </c>
      <c r="Z110" s="20" t="str">
        <f t="shared" si="6"/>
        <v>M1</v>
      </c>
      <c r="AA110" s="20" t="str">
        <f t="shared" si="6"/>
        <v>J</v>
      </c>
    </row>
    <row r="111" spans="10:27" ht="16.5">
      <c r="J111" s="29">
        <v>107</v>
      </c>
      <c r="K111" s="19" t="s">
        <v>43</v>
      </c>
      <c r="L111" s="19" t="s">
        <v>142</v>
      </c>
      <c r="M111" s="19" t="s">
        <v>43</v>
      </c>
      <c r="N111" s="19" t="s">
        <v>33</v>
      </c>
      <c r="O111" s="19" t="s">
        <v>42</v>
      </c>
      <c r="Q111" s="20">
        <f t="shared" si="5"/>
        <v>9</v>
      </c>
      <c r="R111" s="20">
        <f t="shared" si="5"/>
        <v>5</v>
      </c>
      <c r="S111" s="20">
        <f t="shared" si="5"/>
        <v>9</v>
      </c>
      <c r="T111" s="20">
        <f t="shared" si="5"/>
        <v>6</v>
      </c>
      <c r="U111" s="20">
        <f t="shared" si="5"/>
        <v>8</v>
      </c>
      <c r="W111" s="20" t="str">
        <f t="shared" si="6"/>
        <v>Q</v>
      </c>
      <c r="X111" s="20" t="str">
        <f t="shared" si="6"/>
        <v>M3</v>
      </c>
      <c r="Y111" s="20" t="str">
        <f t="shared" si="6"/>
        <v>Q</v>
      </c>
      <c r="Z111" s="20" t="str">
        <f t="shared" si="6"/>
        <v>M4</v>
      </c>
      <c r="AA111" s="20" t="str">
        <f t="shared" si="6"/>
        <v>K</v>
      </c>
    </row>
    <row r="112" spans="10:27" ht="16.5">
      <c r="J112" s="29">
        <v>108</v>
      </c>
      <c r="K112" s="19" t="s">
        <v>44</v>
      </c>
      <c r="L112" s="19" t="s">
        <v>72</v>
      </c>
      <c r="M112" s="19" t="s">
        <v>35</v>
      </c>
      <c r="N112" s="19" t="s">
        <v>36</v>
      </c>
      <c r="O112" s="19" t="s">
        <v>34</v>
      </c>
      <c r="Q112" s="20">
        <f t="shared" si="5"/>
        <v>10</v>
      </c>
      <c r="R112" s="20">
        <f t="shared" si="5"/>
        <v>15</v>
      </c>
      <c r="S112" s="20">
        <f t="shared" si="5"/>
        <v>3</v>
      </c>
      <c r="T112" s="20">
        <f t="shared" si="5"/>
        <v>4</v>
      </c>
      <c r="U112" s="20">
        <f t="shared" si="5"/>
        <v>2</v>
      </c>
      <c r="W112" s="20" t="str">
        <f t="shared" si="6"/>
        <v>J</v>
      </c>
      <c r="X112" s="20" t="str">
        <f t="shared" si="6"/>
        <v>AG</v>
      </c>
      <c r="Y112" s="20" t="str">
        <f t="shared" si="6"/>
        <v>M1</v>
      </c>
      <c r="Z112" s="20" t="str">
        <f t="shared" si="6"/>
        <v>M2</v>
      </c>
      <c r="AA112" s="20" t="str">
        <f t="shared" si="6"/>
        <v>Scatter</v>
      </c>
    </row>
    <row r="113" spans="10:27" ht="16.5">
      <c r="J113" s="29">
        <v>109</v>
      </c>
      <c r="K113" s="19" t="s">
        <v>36</v>
      </c>
      <c r="L113" s="19" t="s">
        <v>138</v>
      </c>
      <c r="M113" s="19" t="s">
        <v>35</v>
      </c>
      <c r="N113" s="19" t="s">
        <v>34</v>
      </c>
      <c r="O113" s="19" t="s">
        <v>42</v>
      </c>
      <c r="Q113" s="20">
        <f t="shared" si="5"/>
        <v>4</v>
      </c>
      <c r="R113" s="20">
        <f t="shared" si="5"/>
        <v>8</v>
      </c>
      <c r="S113" s="20">
        <f t="shared" si="5"/>
        <v>3</v>
      </c>
      <c r="T113" s="20">
        <f t="shared" si="5"/>
        <v>2</v>
      </c>
      <c r="U113" s="20">
        <f t="shared" si="5"/>
        <v>8</v>
      </c>
      <c r="W113" s="20" t="str">
        <f t="shared" si="6"/>
        <v>M2</v>
      </c>
      <c r="X113" s="20" t="str">
        <f t="shared" si="6"/>
        <v>K</v>
      </c>
      <c r="Y113" s="20" t="str">
        <f t="shared" si="6"/>
        <v>M1</v>
      </c>
      <c r="Z113" s="20" t="str">
        <f t="shared" si="6"/>
        <v>Scatter</v>
      </c>
      <c r="AA113" s="20" t="str">
        <f t="shared" si="6"/>
        <v>K</v>
      </c>
    </row>
    <row r="114" spans="10:27" ht="16.5">
      <c r="J114" s="16">
        <v>110</v>
      </c>
      <c r="K114" s="19" t="s">
        <v>36</v>
      </c>
      <c r="L114" s="19" t="s">
        <v>140</v>
      </c>
      <c r="M114" s="19" t="s">
        <v>32</v>
      </c>
      <c r="N114" s="19" t="s">
        <v>33</v>
      </c>
      <c r="O114" s="19" t="s">
        <v>42</v>
      </c>
      <c r="Q114" s="20">
        <f t="shared" si="5"/>
        <v>4</v>
      </c>
      <c r="R114" s="20">
        <f t="shared" si="5"/>
        <v>10</v>
      </c>
      <c r="S114" s="20">
        <f t="shared" si="5"/>
        <v>5</v>
      </c>
      <c r="T114" s="20">
        <f t="shared" si="5"/>
        <v>6</v>
      </c>
      <c r="U114" s="20">
        <f t="shared" si="5"/>
        <v>8</v>
      </c>
      <c r="W114" s="20" t="str">
        <f t="shared" si="6"/>
        <v>M2</v>
      </c>
      <c r="X114" s="20" t="str">
        <f t="shared" si="6"/>
        <v>J</v>
      </c>
      <c r="Y114" s="20" t="str">
        <f t="shared" si="6"/>
        <v>M3</v>
      </c>
      <c r="Z114" s="20" t="str">
        <f t="shared" si="6"/>
        <v>M4</v>
      </c>
      <c r="AA114" s="20" t="str">
        <f t="shared" si="6"/>
        <v>K</v>
      </c>
    </row>
    <row r="115" spans="10:27" ht="16.5">
      <c r="J115" s="16">
        <v>111</v>
      </c>
      <c r="K115" s="19" t="s">
        <v>32</v>
      </c>
      <c r="L115" s="19" t="s">
        <v>33</v>
      </c>
      <c r="M115" s="19" t="s">
        <v>143</v>
      </c>
      <c r="N115" s="19" t="s">
        <v>35</v>
      </c>
      <c r="O115" s="19" t="s">
        <v>33</v>
      </c>
      <c r="Q115" s="20">
        <f t="shared" si="5"/>
        <v>5</v>
      </c>
      <c r="R115" s="20">
        <f t="shared" si="5"/>
        <v>6</v>
      </c>
      <c r="S115" s="20">
        <f t="shared" si="5"/>
        <v>4</v>
      </c>
      <c r="T115" s="20">
        <f t="shared" si="5"/>
        <v>3</v>
      </c>
      <c r="U115" s="20">
        <f t="shared" si="5"/>
        <v>6</v>
      </c>
      <c r="W115" s="20" t="str">
        <f t="shared" si="6"/>
        <v>M3</v>
      </c>
      <c r="X115" s="20" t="str">
        <f t="shared" si="6"/>
        <v>M4</v>
      </c>
      <c r="Y115" s="20" t="str">
        <f t="shared" si="6"/>
        <v>M2</v>
      </c>
      <c r="Z115" s="20" t="str">
        <f t="shared" si="6"/>
        <v>M1</v>
      </c>
      <c r="AA115" s="20" t="str">
        <f t="shared" si="6"/>
        <v>M4</v>
      </c>
    </row>
    <row r="116" spans="10:27" ht="16.5">
      <c r="J116" s="29">
        <v>112</v>
      </c>
      <c r="K116" s="19" t="s">
        <v>42</v>
      </c>
      <c r="L116" s="19" t="s">
        <v>70</v>
      </c>
      <c r="M116" s="19" t="s">
        <v>139</v>
      </c>
      <c r="N116" s="19" t="s">
        <v>43</v>
      </c>
      <c r="O116" s="19" t="s">
        <v>36</v>
      </c>
      <c r="Q116" s="20">
        <f t="shared" si="5"/>
        <v>8</v>
      </c>
      <c r="R116" s="20">
        <f t="shared" si="5"/>
        <v>14</v>
      </c>
      <c r="S116" s="20">
        <f t="shared" si="5"/>
        <v>9</v>
      </c>
      <c r="T116" s="20">
        <f t="shared" si="5"/>
        <v>9</v>
      </c>
      <c r="U116" s="20">
        <f t="shared" si="5"/>
        <v>4</v>
      </c>
      <c r="W116" s="20" t="str">
        <f t="shared" si="6"/>
        <v>K</v>
      </c>
      <c r="X116" s="20" t="str">
        <f t="shared" si="6"/>
        <v>M4G</v>
      </c>
      <c r="Y116" s="20" t="str">
        <f t="shared" si="6"/>
        <v>Q</v>
      </c>
      <c r="Z116" s="20" t="str">
        <f t="shared" si="6"/>
        <v>Q</v>
      </c>
      <c r="AA116" s="20" t="str">
        <f t="shared" si="6"/>
        <v>M2</v>
      </c>
    </row>
    <row r="117" spans="10:27" ht="16.5">
      <c r="J117" s="29">
        <v>113</v>
      </c>
      <c r="K117" s="19" t="s">
        <v>141</v>
      </c>
      <c r="L117" s="19" t="s">
        <v>139</v>
      </c>
      <c r="M117" s="19" t="s">
        <v>35</v>
      </c>
      <c r="N117" s="19" t="s">
        <v>72</v>
      </c>
      <c r="O117" s="19" t="s">
        <v>43</v>
      </c>
      <c r="Q117" s="20">
        <f t="shared" si="5"/>
        <v>6</v>
      </c>
      <c r="R117" s="20">
        <f t="shared" si="5"/>
        <v>9</v>
      </c>
      <c r="S117" s="20">
        <f t="shared" si="5"/>
        <v>3</v>
      </c>
      <c r="T117" s="20">
        <f t="shared" si="5"/>
        <v>15</v>
      </c>
      <c r="U117" s="20">
        <f t="shared" si="5"/>
        <v>9</v>
      </c>
      <c r="W117" s="20" t="str">
        <f t="shared" si="6"/>
        <v>M4</v>
      </c>
      <c r="X117" s="20" t="str">
        <f t="shared" si="6"/>
        <v>Q</v>
      </c>
      <c r="Y117" s="20" t="str">
        <f t="shared" si="6"/>
        <v>M1</v>
      </c>
      <c r="Z117" s="20" t="str">
        <f t="shared" si="6"/>
        <v>AG</v>
      </c>
      <c r="AA117" s="20" t="str">
        <f t="shared" si="6"/>
        <v>Q</v>
      </c>
    </row>
    <row r="118" spans="10:27" ht="16.5">
      <c r="J118" s="29">
        <v>114</v>
      </c>
      <c r="K118" s="19" t="s">
        <v>43</v>
      </c>
      <c r="L118" s="19" t="s">
        <v>138</v>
      </c>
      <c r="M118" s="19" t="s">
        <v>32</v>
      </c>
      <c r="N118" s="19" t="s">
        <v>43</v>
      </c>
      <c r="O118" s="19" t="s">
        <v>44</v>
      </c>
      <c r="Q118" s="20">
        <f t="shared" si="5"/>
        <v>9</v>
      </c>
      <c r="R118" s="20">
        <f t="shared" si="5"/>
        <v>8</v>
      </c>
      <c r="S118" s="20">
        <f t="shared" si="5"/>
        <v>5</v>
      </c>
      <c r="T118" s="20">
        <f t="shared" si="5"/>
        <v>9</v>
      </c>
      <c r="U118" s="20">
        <f t="shared" si="5"/>
        <v>10</v>
      </c>
      <c r="W118" s="20" t="str">
        <f t="shared" si="6"/>
        <v>Q</v>
      </c>
      <c r="X118" s="20" t="str">
        <f t="shared" si="6"/>
        <v>K</v>
      </c>
      <c r="Y118" s="20" t="str">
        <f t="shared" si="6"/>
        <v>M3</v>
      </c>
      <c r="Z118" s="20" t="str">
        <f t="shared" si="6"/>
        <v>Q</v>
      </c>
      <c r="AA118" s="20" t="str">
        <f t="shared" si="6"/>
        <v>J</v>
      </c>
    </row>
    <row r="119" spans="10:27" ht="16.5">
      <c r="J119" s="16">
        <v>115</v>
      </c>
      <c r="K119" s="19" t="s">
        <v>41</v>
      </c>
      <c r="L119" s="19" t="s">
        <v>212</v>
      </c>
      <c r="M119" s="19" t="s">
        <v>32</v>
      </c>
      <c r="N119" s="19" t="s">
        <v>42</v>
      </c>
      <c r="O119" s="19" t="s">
        <v>32</v>
      </c>
      <c r="Q119" s="20">
        <f t="shared" si="5"/>
        <v>7</v>
      </c>
      <c r="R119" s="20">
        <f t="shared" si="5"/>
        <v>3</v>
      </c>
      <c r="S119" s="20">
        <f t="shared" si="5"/>
        <v>5</v>
      </c>
      <c r="T119" s="20">
        <f t="shared" si="5"/>
        <v>8</v>
      </c>
      <c r="U119" s="20">
        <f t="shared" si="5"/>
        <v>5</v>
      </c>
      <c r="W119" s="20" t="str">
        <f t="shared" si="6"/>
        <v>A</v>
      </c>
      <c r="X119" s="20" t="str">
        <f t="shared" si="6"/>
        <v>M1</v>
      </c>
      <c r="Y119" s="20" t="str">
        <f t="shared" si="6"/>
        <v>M3</v>
      </c>
      <c r="Z119" s="20" t="str">
        <f t="shared" si="6"/>
        <v>K</v>
      </c>
      <c r="AA119" s="20" t="str">
        <f t="shared" si="6"/>
        <v>M3</v>
      </c>
    </row>
    <row r="120" spans="10:27" ht="16.5">
      <c r="J120" s="16">
        <v>116</v>
      </c>
      <c r="K120" s="19" t="s">
        <v>44</v>
      </c>
      <c r="L120" s="19" t="s">
        <v>76</v>
      </c>
      <c r="M120" s="19" t="s">
        <v>78</v>
      </c>
      <c r="N120" s="19" t="s">
        <v>42</v>
      </c>
      <c r="O120" s="19" t="s">
        <v>43</v>
      </c>
      <c r="Q120" s="20">
        <f t="shared" si="5"/>
        <v>10</v>
      </c>
      <c r="R120" s="20">
        <f t="shared" si="5"/>
        <v>17</v>
      </c>
      <c r="S120" s="20">
        <f t="shared" si="5"/>
        <v>18</v>
      </c>
      <c r="T120" s="20">
        <f t="shared" si="5"/>
        <v>8</v>
      </c>
      <c r="U120" s="20">
        <f t="shared" si="5"/>
        <v>9</v>
      </c>
      <c r="W120" s="20" t="str">
        <f t="shared" si="6"/>
        <v>J</v>
      </c>
      <c r="X120" s="20" t="str">
        <f t="shared" si="6"/>
        <v>QG</v>
      </c>
      <c r="Y120" s="20" t="str">
        <f t="shared" si="6"/>
        <v>JG</v>
      </c>
      <c r="Z120" s="20" t="str">
        <f t="shared" si="6"/>
        <v>K</v>
      </c>
      <c r="AA120" s="20" t="str">
        <f t="shared" si="6"/>
        <v>Q</v>
      </c>
    </row>
    <row r="121" spans="10:27" ht="16.5">
      <c r="J121" s="29">
        <v>117</v>
      </c>
      <c r="K121" s="19" t="s">
        <v>41</v>
      </c>
      <c r="L121" s="19" t="s">
        <v>41</v>
      </c>
      <c r="M121" s="19" t="s">
        <v>138</v>
      </c>
      <c r="N121" s="19" t="s">
        <v>78</v>
      </c>
      <c r="O121" s="19" t="s">
        <v>32</v>
      </c>
      <c r="Q121" s="20">
        <f t="shared" si="5"/>
        <v>7</v>
      </c>
      <c r="R121" s="20">
        <f t="shared" si="5"/>
        <v>7</v>
      </c>
      <c r="S121" s="20">
        <f t="shared" si="5"/>
        <v>8</v>
      </c>
      <c r="T121" s="20">
        <f t="shared" si="5"/>
        <v>18</v>
      </c>
      <c r="U121" s="20">
        <f t="shared" si="5"/>
        <v>5</v>
      </c>
      <c r="W121" s="20" t="str">
        <f t="shared" si="6"/>
        <v>A</v>
      </c>
      <c r="X121" s="20" t="str">
        <f t="shared" si="6"/>
        <v>A</v>
      </c>
      <c r="Y121" s="20" t="str">
        <f t="shared" si="6"/>
        <v>K</v>
      </c>
      <c r="Z121" s="20" t="str">
        <f t="shared" si="6"/>
        <v>JG</v>
      </c>
      <c r="AA121" s="20" t="str">
        <f t="shared" si="6"/>
        <v>M3</v>
      </c>
    </row>
    <row r="122" spans="10:27" ht="16.5">
      <c r="J122" s="29">
        <v>118</v>
      </c>
      <c r="K122" s="19" t="s">
        <v>138</v>
      </c>
      <c r="L122" s="19" t="s">
        <v>70</v>
      </c>
      <c r="M122" s="19" t="s">
        <v>140</v>
      </c>
      <c r="N122" s="19" t="s">
        <v>36</v>
      </c>
      <c r="O122" s="19" t="s">
        <v>42</v>
      </c>
      <c r="Q122" s="20">
        <f t="shared" si="5"/>
        <v>8</v>
      </c>
      <c r="R122" s="20">
        <f t="shared" si="5"/>
        <v>14</v>
      </c>
      <c r="S122" s="20">
        <f t="shared" si="5"/>
        <v>10</v>
      </c>
      <c r="T122" s="20">
        <f t="shared" si="5"/>
        <v>4</v>
      </c>
      <c r="U122" s="20">
        <f t="shared" si="5"/>
        <v>8</v>
      </c>
      <c r="W122" s="20" t="str">
        <f t="shared" si="6"/>
        <v>K</v>
      </c>
      <c r="X122" s="20" t="str">
        <f t="shared" si="6"/>
        <v>M4G</v>
      </c>
      <c r="Y122" s="20" t="str">
        <f t="shared" si="6"/>
        <v>J</v>
      </c>
      <c r="Z122" s="20" t="str">
        <f t="shared" si="6"/>
        <v>M2</v>
      </c>
      <c r="AA122" s="20" t="str">
        <f t="shared" si="6"/>
        <v>K</v>
      </c>
    </row>
    <row r="123" spans="10:27" ht="16.5">
      <c r="J123" s="29">
        <v>119</v>
      </c>
      <c r="K123" s="19" t="s">
        <v>44</v>
      </c>
      <c r="L123" s="19" t="s">
        <v>142</v>
      </c>
      <c r="M123" s="19" t="s">
        <v>78</v>
      </c>
      <c r="N123" s="19" t="s">
        <v>33</v>
      </c>
      <c r="O123" s="19" t="s">
        <v>32</v>
      </c>
      <c r="Q123" s="20">
        <f t="shared" si="5"/>
        <v>10</v>
      </c>
      <c r="R123" s="20">
        <f t="shared" si="5"/>
        <v>5</v>
      </c>
      <c r="S123" s="20">
        <f t="shared" si="5"/>
        <v>18</v>
      </c>
      <c r="T123" s="20">
        <f t="shared" si="5"/>
        <v>6</v>
      </c>
      <c r="U123" s="20">
        <f t="shared" si="5"/>
        <v>5</v>
      </c>
      <c r="W123" s="20" t="str">
        <f t="shared" si="6"/>
        <v>J</v>
      </c>
      <c r="X123" s="20" t="str">
        <f t="shared" si="6"/>
        <v>M3</v>
      </c>
      <c r="Y123" s="20" t="str">
        <f t="shared" si="6"/>
        <v>JG</v>
      </c>
      <c r="Z123" s="20" t="str">
        <f t="shared" si="6"/>
        <v>M4</v>
      </c>
      <c r="AA123" s="20" t="str">
        <f t="shared" si="6"/>
        <v>M3</v>
      </c>
    </row>
    <row r="124" spans="10:27" ht="16.5">
      <c r="J124" s="16">
        <v>120</v>
      </c>
      <c r="K124" s="19" t="s">
        <v>139</v>
      </c>
      <c r="L124" s="19" t="s">
        <v>142</v>
      </c>
      <c r="M124" s="19" t="s">
        <v>140</v>
      </c>
      <c r="N124" s="19" t="s">
        <v>43</v>
      </c>
      <c r="O124" s="19" t="s">
        <v>44</v>
      </c>
      <c r="Q124" s="20">
        <f t="shared" si="5"/>
        <v>9</v>
      </c>
      <c r="R124" s="20">
        <f t="shared" si="5"/>
        <v>5</v>
      </c>
      <c r="S124" s="20">
        <f t="shared" si="5"/>
        <v>10</v>
      </c>
      <c r="T124" s="20">
        <f t="shared" si="5"/>
        <v>9</v>
      </c>
      <c r="U124" s="20">
        <f t="shared" si="5"/>
        <v>10</v>
      </c>
      <c r="W124" s="20" t="str">
        <f t="shared" si="6"/>
        <v>Q</v>
      </c>
      <c r="X124" s="20" t="str">
        <f t="shared" si="6"/>
        <v>M3</v>
      </c>
      <c r="Y124" s="20" t="str">
        <f t="shared" si="6"/>
        <v>J</v>
      </c>
      <c r="Z124" s="20" t="str">
        <f t="shared" si="6"/>
        <v>Q</v>
      </c>
      <c r="AA124" s="20" t="str">
        <f t="shared" si="6"/>
        <v>J</v>
      </c>
    </row>
    <row r="125" spans="10:27" ht="16.5">
      <c r="J125" s="16">
        <v>121</v>
      </c>
      <c r="K125" s="19" t="s">
        <v>42</v>
      </c>
      <c r="L125" s="19" t="s">
        <v>41</v>
      </c>
      <c r="M125" s="19" t="s">
        <v>138</v>
      </c>
      <c r="N125" s="19" t="s">
        <v>36</v>
      </c>
      <c r="O125" s="19" t="s">
        <v>33</v>
      </c>
      <c r="Q125" s="20">
        <f t="shared" si="5"/>
        <v>8</v>
      </c>
      <c r="R125" s="20">
        <f t="shared" si="5"/>
        <v>7</v>
      </c>
      <c r="S125" s="20">
        <f t="shared" si="5"/>
        <v>8</v>
      </c>
      <c r="T125" s="20">
        <f t="shared" si="5"/>
        <v>4</v>
      </c>
      <c r="U125" s="20">
        <f t="shared" si="5"/>
        <v>6</v>
      </c>
      <c r="W125" s="20" t="str">
        <f t="shared" si="6"/>
        <v>K</v>
      </c>
      <c r="X125" s="20" t="str">
        <f t="shared" si="6"/>
        <v>A</v>
      </c>
      <c r="Y125" s="20" t="str">
        <f t="shared" si="6"/>
        <v>K</v>
      </c>
      <c r="Z125" s="20" t="str">
        <f t="shared" si="6"/>
        <v>M2</v>
      </c>
      <c r="AA125" s="20" t="str">
        <f t="shared" si="6"/>
        <v>M4</v>
      </c>
    </row>
    <row r="126" spans="10:27" ht="16.5">
      <c r="J126" s="29">
        <v>122</v>
      </c>
      <c r="K126" s="19" t="s">
        <v>41</v>
      </c>
      <c r="L126" s="19" t="s">
        <v>66</v>
      </c>
      <c r="M126" s="19" t="s">
        <v>140</v>
      </c>
      <c r="N126" s="19" t="s">
        <v>35</v>
      </c>
      <c r="O126" s="19" t="s">
        <v>32</v>
      </c>
      <c r="Q126" s="20">
        <f t="shared" si="5"/>
        <v>7</v>
      </c>
      <c r="R126" s="20">
        <f t="shared" si="5"/>
        <v>12</v>
      </c>
      <c r="S126" s="20">
        <f t="shared" si="5"/>
        <v>10</v>
      </c>
      <c r="T126" s="20">
        <f t="shared" si="5"/>
        <v>3</v>
      </c>
      <c r="U126" s="20">
        <f t="shared" si="5"/>
        <v>5</v>
      </c>
      <c r="W126" s="20" t="str">
        <f t="shared" si="6"/>
        <v>A</v>
      </c>
      <c r="X126" s="20" t="str">
        <f t="shared" si="6"/>
        <v>M2G</v>
      </c>
      <c r="Y126" s="20" t="str">
        <f t="shared" si="6"/>
        <v>J</v>
      </c>
      <c r="Z126" s="20" t="str">
        <f t="shared" si="6"/>
        <v>M1</v>
      </c>
      <c r="AA126" s="20" t="str">
        <f t="shared" si="6"/>
        <v>M3</v>
      </c>
    </row>
    <row r="127" spans="10:27" ht="16.5">
      <c r="J127" s="29">
        <v>123</v>
      </c>
      <c r="K127" s="19" t="s">
        <v>41</v>
      </c>
      <c r="L127" s="19" t="s">
        <v>139</v>
      </c>
      <c r="M127" s="19" t="s">
        <v>72</v>
      </c>
      <c r="N127" s="19" t="s">
        <v>33</v>
      </c>
      <c r="O127" s="19" t="s">
        <v>43</v>
      </c>
      <c r="Q127" s="20">
        <f t="shared" si="5"/>
        <v>7</v>
      </c>
      <c r="R127" s="20">
        <f t="shared" si="5"/>
        <v>9</v>
      </c>
      <c r="S127" s="20">
        <f t="shared" si="5"/>
        <v>15</v>
      </c>
      <c r="T127" s="20">
        <f t="shared" si="5"/>
        <v>6</v>
      </c>
      <c r="U127" s="20">
        <f t="shared" si="5"/>
        <v>9</v>
      </c>
      <c r="W127" s="20" t="str">
        <f t="shared" si="6"/>
        <v>A</v>
      </c>
      <c r="X127" s="20" t="str">
        <f t="shared" si="6"/>
        <v>Q</v>
      </c>
      <c r="Y127" s="20" t="str">
        <f t="shared" si="6"/>
        <v>AG</v>
      </c>
      <c r="Z127" s="20" t="str">
        <f t="shared" si="6"/>
        <v>M4</v>
      </c>
      <c r="AA127" s="20" t="str">
        <f t="shared" si="6"/>
        <v>Q</v>
      </c>
    </row>
    <row r="128" spans="10:27" ht="16.5">
      <c r="J128" s="29">
        <v>124</v>
      </c>
      <c r="K128" s="19" t="s">
        <v>33</v>
      </c>
      <c r="L128" s="19" t="s">
        <v>76</v>
      </c>
      <c r="M128" s="19" t="s">
        <v>43</v>
      </c>
      <c r="N128" s="19" t="s">
        <v>36</v>
      </c>
      <c r="O128" s="19" t="s">
        <v>43</v>
      </c>
      <c r="Q128" s="20">
        <f t="shared" si="5"/>
        <v>6</v>
      </c>
      <c r="R128" s="20">
        <f t="shared" si="5"/>
        <v>17</v>
      </c>
      <c r="S128" s="20">
        <f t="shared" si="5"/>
        <v>9</v>
      </c>
      <c r="T128" s="20">
        <f t="shared" si="5"/>
        <v>4</v>
      </c>
      <c r="U128" s="20">
        <f t="shared" si="5"/>
        <v>9</v>
      </c>
      <c r="W128" s="20" t="str">
        <f t="shared" si="6"/>
        <v>M4</v>
      </c>
      <c r="X128" s="20" t="str">
        <f t="shared" si="6"/>
        <v>QG</v>
      </c>
      <c r="Y128" s="20" t="str">
        <f t="shared" si="6"/>
        <v>Q</v>
      </c>
      <c r="Z128" s="20" t="str">
        <f t="shared" si="6"/>
        <v>M2</v>
      </c>
      <c r="AA128" s="20" t="str">
        <f t="shared" si="6"/>
        <v>Q</v>
      </c>
    </row>
    <row r="129" spans="10:27" ht="16.5">
      <c r="J129" s="16">
        <v>125</v>
      </c>
      <c r="K129" s="19" t="s">
        <v>33</v>
      </c>
      <c r="L129" s="19" t="s">
        <v>138</v>
      </c>
      <c r="M129" s="19" t="s">
        <v>74</v>
      </c>
      <c r="N129" s="19" t="s">
        <v>42</v>
      </c>
      <c r="O129" s="19" t="s">
        <v>36</v>
      </c>
      <c r="Q129" s="20">
        <f t="shared" si="5"/>
        <v>6</v>
      </c>
      <c r="R129" s="20">
        <f t="shared" si="5"/>
        <v>8</v>
      </c>
      <c r="S129" s="20">
        <f t="shared" si="5"/>
        <v>16</v>
      </c>
      <c r="T129" s="20">
        <f t="shared" si="5"/>
        <v>8</v>
      </c>
      <c r="U129" s="20">
        <f t="shared" si="5"/>
        <v>4</v>
      </c>
      <c r="W129" s="20" t="str">
        <f t="shared" si="6"/>
        <v>M4</v>
      </c>
      <c r="X129" s="20" t="str">
        <f t="shared" si="6"/>
        <v>K</v>
      </c>
      <c r="Y129" s="20" t="str">
        <f t="shared" si="6"/>
        <v>KG</v>
      </c>
      <c r="Z129" s="20" t="str">
        <f t="shared" si="6"/>
        <v>K</v>
      </c>
      <c r="AA129" s="20" t="str">
        <f t="shared" si="6"/>
        <v>M2</v>
      </c>
    </row>
    <row r="130" spans="10:27" ht="16.5">
      <c r="J130" s="16">
        <v>126</v>
      </c>
      <c r="K130" s="19" t="s">
        <v>32</v>
      </c>
      <c r="L130" s="19" t="s">
        <v>139</v>
      </c>
      <c r="M130" s="19" t="s">
        <v>43</v>
      </c>
      <c r="N130" s="19" t="s">
        <v>44</v>
      </c>
      <c r="O130" s="19" t="s">
        <v>36</v>
      </c>
      <c r="Q130" s="20">
        <f t="shared" si="5"/>
        <v>5</v>
      </c>
      <c r="R130" s="20">
        <f t="shared" si="5"/>
        <v>9</v>
      </c>
      <c r="S130" s="20">
        <f t="shared" si="5"/>
        <v>9</v>
      </c>
      <c r="T130" s="20">
        <f t="shared" si="5"/>
        <v>10</v>
      </c>
      <c r="U130" s="20">
        <f t="shared" si="5"/>
        <v>4</v>
      </c>
      <c r="W130" s="20" t="str">
        <f t="shared" si="6"/>
        <v>M3</v>
      </c>
      <c r="X130" s="20" t="str">
        <f t="shared" si="6"/>
        <v>Q</v>
      </c>
      <c r="Y130" s="20" t="str">
        <f t="shared" si="6"/>
        <v>Q</v>
      </c>
      <c r="Z130" s="20" t="str">
        <f t="shared" si="6"/>
        <v>J</v>
      </c>
      <c r="AA130" s="20" t="str">
        <f t="shared" si="6"/>
        <v>M2</v>
      </c>
    </row>
    <row r="131" spans="10:27" ht="16.5">
      <c r="J131" s="29">
        <v>127</v>
      </c>
      <c r="K131" s="19" t="s">
        <v>41</v>
      </c>
      <c r="L131" s="19" t="s">
        <v>72</v>
      </c>
      <c r="M131" s="19" t="s">
        <v>143</v>
      </c>
      <c r="N131" s="19" t="s">
        <v>74</v>
      </c>
      <c r="O131" s="19" t="s">
        <v>43</v>
      </c>
      <c r="Q131" s="20">
        <f t="shared" si="5"/>
        <v>7</v>
      </c>
      <c r="R131" s="20">
        <f t="shared" si="5"/>
        <v>15</v>
      </c>
      <c r="S131" s="20">
        <f t="shared" si="5"/>
        <v>4</v>
      </c>
      <c r="T131" s="20">
        <f t="shared" si="5"/>
        <v>16</v>
      </c>
      <c r="U131" s="20">
        <f t="shared" si="5"/>
        <v>9</v>
      </c>
      <c r="W131" s="20" t="str">
        <f t="shared" si="6"/>
        <v>A</v>
      </c>
      <c r="X131" s="20" t="str">
        <f t="shared" si="6"/>
        <v>AG</v>
      </c>
      <c r="Y131" s="20" t="str">
        <f t="shared" si="6"/>
        <v>M2</v>
      </c>
      <c r="Z131" s="20" t="str">
        <f t="shared" si="6"/>
        <v>KG</v>
      </c>
      <c r="AA131" s="20" t="str">
        <f t="shared" si="6"/>
        <v>Q</v>
      </c>
    </row>
    <row r="132" spans="10:27" ht="16.5">
      <c r="J132" s="29">
        <v>128</v>
      </c>
      <c r="K132" s="19" t="s">
        <v>42</v>
      </c>
      <c r="L132" s="19" t="s">
        <v>41</v>
      </c>
      <c r="M132" s="19" t="s">
        <v>32</v>
      </c>
      <c r="N132" s="19" t="s">
        <v>42</v>
      </c>
      <c r="O132" s="19" t="s">
        <v>35</v>
      </c>
      <c r="Q132" s="20">
        <f t="shared" si="5"/>
        <v>8</v>
      </c>
      <c r="R132" s="20">
        <f t="shared" si="5"/>
        <v>7</v>
      </c>
      <c r="S132" s="20">
        <f t="shared" si="5"/>
        <v>5</v>
      </c>
      <c r="T132" s="20">
        <f t="shared" si="5"/>
        <v>8</v>
      </c>
      <c r="U132" s="20">
        <f t="shared" si="5"/>
        <v>3</v>
      </c>
      <c r="W132" s="20" t="str">
        <f t="shared" si="6"/>
        <v>K</v>
      </c>
      <c r="X132" s="20" t="str">
        <f t="shared" si="6"/>
        <v>A</v>
      </c>
      <c r="Y132" s="20" t="str">
        <f t="shared" si="6"/>
        <v>M3</v>
      </c>
      <c r="Z132" s="20" t="str">
        <f t="shared" si="6"/>
        <v>K</v>
      </c>
      <c r="AA132" s="20" t="str">
        <f t="shared" si="6"/>
        <v>M1</v>
      </c>
    </row>
    <row r="133" spans="10:27" ht="16.5">
      <c r="J133" s="29">
        <v>129</v>
      </c>
      <c r="K133" s="19" t="s">
        <v>41</v>
      </c>
      <c r="L133" s="19" t="s">
        <v>33</v>
      </c>
      <c r="M133" s="19" t="s">
        <v>78</v>
      </c>
      <c r="N133" s="19" t="s">
        <v>43</v>
      </c>
      <c r="O133" s="19" t="s">
        <v>43</v>
      </c>
      <c r="Q133" s="20">
        <f t="shared" si="5"/>
        <v>7</v>
      </c>
      <c r="R133" s="20">
        <f t="shared" si="5"/>
        <v>6</v>
      </c>
      <c r="S133" s="20">
        <f t="shared" si="5"/>
        <v>18</v>
      </c>
      <c r="T133" s="20">
        <f t="shared" si="5"/>
        <v>9</v>
      </c>
      <c r="U133" s="20">
        <f t="shared" si="5"/>
        <v>9</v>
      </c>
      <c r="W133" s="20" t="str">
        <f t="shared" si="6"/>
        <v>A</v>
      </c>
      <c r="X133" s="20" t="str">
        <f t="shared" si="6"/>
        <v>M4</v>
      </c>
      <c r="Y133" s="20" t="str">
        <f t="shared" si="6"/>
        <v>JG</v>
      </c>
      <c r="Z133" s="20" t="str">
        <f t="shared" si="6"/>
        <v>Q</v>
      </c>
      <c r="AA133" s="20" t="str">
        <f t="shared" si="6"/>
        <v>Q</v>
      </c>
    </row>
    <row r="134" spans="10:27" ht="16.5">
      <c r="J134" s="16">
        <v>130</v>
      </c>
      <c r="K134" s="19" t="s">
        <v>41</v>
      </c>
      <c r="L134" s="19" t="s">
        <v>74</v>
      </c>
      <c r="M134" s="19" t="s">
        <v>138</v>
      </c>
      <c r="N134" s="19" t="s">
        <v>76</v>
      </c>
      <c r="O134" s="19" t="s">
        <v>41</v>
      </c>
      <c r="Q134" s="20">
        <f t="shared" si="5"/>
        <v>7</v>
      </c>
      <c r="R134" s="20">
        <f t="shared" si="5"/>
        <v>16</v>
      </c>
      <c r="S134" s="20">
        <f t="shared" si="5"/>
        <v>8</v>
      </c>
      <c r="T134" s="20">
        <f t="shared" si="5"/>
        <v>17</v>
      </c>
      <c r="U134" s="20">
        <f t="shared" si="5"/>
        <v>7</v>
      </c>
      <c r="W134" s="20" t="str">
        <f t="shared" si="6"/>
        <v>A</v>
      </c>
      <c r="X134" s="20" t="str">
        <f t="shared" si="6"/>
        <v>KG</v>
      </c>
      <c r="Y134" s="20" t="str">
        <f t="shared" si="6"/>
        <v>K</v>
      </c>
      <c r="Z134" s="20" t="str">
        <f t="shared" si="6"/>
        <v>QG</v>
      </c>
      <c r="AA134" s="20" t="str">
        <f t="shared" si="6"/>
        <v>A</v>
      </c>
    </row>
    <row r="135" spans="10:27" ht="16.5">
      <c r="J135" s="16">
        <v>131</v>
      </c>
      <c r="K135" s="19" t="s">
        <v>35</v>
      </c>
      <c r="L135" s="19" t="s">
        <v>139</v>
      </c>
      <c r="M135" s="19" t="s">
        <v>43</v>
      </c>
      <c r="N135" s="19" t="s">
        <v>33</v>
      </c>
      <c r="O135" s="19" t="s">
        <v>36</v>
      </c>
      <c r="Q135" s="20">
        <f t="shared" si="5"/>
        <v>3</v>
      </c>
      <c r="R135" s="20">
        <f t="shared" si="5"/>
        <v>9</v>
      </c>
      <c r="S135" s="20">
        <f t="shared" si="5"/>
        <v>9</v>
      </c>
      <c r="T135" s="20">
        <f t="shared" si="5"/>
        <v>6</v>
      </c>
      <c r="U135" s="20">
        <f t="shared" si="5"/>
        <v>4</v>
      </c>
      <c r="W135" s="20" t="str">
        <f t="shared" si="6"/>
        <v>M1</v>
      </c>
      <c r="X135" s="20" t="str">
        <f t="shared" si="6"/>
        <v>Q</v>
      </c>
      <c r="Y135" s="20" t="str">
        <f t="shared" si="6"/>
        <v>Q</v>
      </c>
      <c r="Z135" s="20" t="str">
        <f t="shared" si="6"/>
        <v>M4</v>
      </c>
      <c r="AA135" s="20" t="str">
        <f t="shared" si="6"/>
        <v>M2</v>
      </c>
    </row>
    <row r="136" spans="10:27" ht="16.5">
      <c r="J136" s="29">
        <v>132</v>
      </c>
      <c r="K136" s="19" t="s">
        <v>43</v>
      </c>
      <c r="L136" s="19" t="s">
        <v>42</v>
      </c>
      <c r="M136" s="19" t="s">
        <v>141</v>
      </c>
      <c r="N136" s="19" t="s">
        <v>35</v>
      </c>
      <c r="O136" s="19" t="s">
        <v>36</v>
      </c>
      <c r="Q136" s="20">
        <f t="shared" si="5"/>
        <v>9</v>
      </c>
      <c r="R136" s="20">
        <f t="shared" si="5"/>
        <v>8</v>
      </c>
      <c r="S136" s="20">
        <f t="shared" si="5"/>
        <v>6</v>
      </c>
      <c r="T136" s="20">
        <f t="shared" si="5"/>
        <v>3</v>
      </c>
      <c r="U136" s="20">
        <f t="shared" si="5"/>
        <v>4</v>
      </c>
      <c r="W136" s="20" t="str">
        <f t="shared" si="6"/>
        <v>Q</v>
      </c>
      <c r="X136" s="20" t="str">
        <f t="shared" si="6"/>
        <v>K</v>
      </c>
      <c r="Y136" s="20" t="str">
        <f t="shared" si="6"/>
        <v>M4</v>
      </c>
      <c r="Z136" s="20" t="str">
        <f t="shared" si="6"/>
        <v>M1</v>
      </c>
      <c r="AA136" s="20" t="str">
        <f t="shared" si="6"/>
        <v>M2</v>
      </c>
    </row>
    <row r="137" spans="10:27" ht="16.5">
      <c r="J137" s="29">
        <v>133</v>
      </c>
      <c r="K137" s="19" t="s">
        <v>138</v>
      </c>
      <c r="L137" s="19" t="s">
        <v>78</v>
      </c>
      <c r="M137" s="19" t="s">
        <v>140</v>
      </c>
      <c r="N137" s="19" t="s">
        <v>42</v>
      </c>
      <c r="O137" s="19" t="s">
        <v>32</v>
      </c>
      <c r="Q137" s="20">
        <f t="shared" si="5"/>
        <v>8</v>
      </c>
      <c r="R137" s="20">
        <f t="shared" si="5"/>
        <v>18</v>
      </c>
      <c r="S137" s="20">
        <f t="shared" si="5"/>
        <v>10</v>
      </c>
      <c r="T137" s="20">
        <f t="shared" si="5"/>
        <v>8</v>
      </c>
      <c r="U137" s="20">
        <f t="shared" si="5"/>
        <v>5</v>
      </c>
      <c r="W137" s="20" t="str">
        <f t="shared" si="6"/>
        <v>K</v>
      </c>
      <c r="X137" s="20" t="str">
        <f t="shared" si="6"/>
        <v>JG</v>
      </c>
      <c r="Y137" s="20" t="str">
        <f t="shared" si="6"/>
        <v>J</v>
      </c>
      <c r="Z137" s="20" t="str">
        <f t="shared" si="6"/>
        <v>K</v>
      </c>
      <c r="AA137" s="20" t="str">
        <f t="shared" si="6"/>
        <v>M3</v>
      </c>
    </row>
    <row r="138" spans="10:27" ht="16.5">
      <c r="J138" s="29">
        <v>134</v>
      </c>
      <c r="K138" s="19" t="s">
        <v>33</v>
      </c>
      <c r="L138" s="19" t="s">
        <v>42</v>
      </c>
      <c r="M138" s="19" t="s">
        <v>141</v>
      </c>
      <c r="N138" s="19" t="s">
        <v>36</v>
      </c>
      <c r="O138" s="19" t="s">
        <v>44</v>
      </c>
      <c r="Q138" s="20">
        <f t="shared" si="5"/>
        <v>6</v>
      </c>
      <c r="R138" s="20">
        <f t="shared" si="5"/>
        <v>8</v>
      </c>
      <c r="S138" s="20">
        <f t="shared" si="5"/>
        <v>6</v>
      </c>
      <c r="T138" s="20">
        <f t="shared" si="5"/>
        <v>4</v>
      </c>
      <c r="U138" s="20">
        <f t="shared" si="5"/>
        <v>10</v>
      </c>
      <c r="W138" s="20" t="str">
        <f t="shared" si="6"/>
        <v>M4</v>
      </c>
      <c r="X138" s="20" t="str">
        <f t="shared" si="6"/>
        <v>K</v>
      </c>
      <c r="Y138" s="20" t="str">
        <f t="shared" si="6"/>
        <v>M4</v>
      </c>
      <c r="Z138" s="20" t="str">
        <f t="shared" si="6"/>
        <v>M2</v>
      </c>
      <c r="AA138" s="20" t="str">
        <f t="shared" si="6"/>
        <v>J</v>
      </c>
    </row>
    <row r="139" spans="10:27" ht="16.5">
      <c r="J139" s="16">
        <v>135</v>
      </c>
      <c r="K139" s="19" t="s">
        <v>32</v>
      </c>
      <c r="L139" s="19" t="s">
        <v>212</v>
      </c>
      <c r="M139" s="19" t="s">
        <v>43</v>
      </c>
      <c r="N139" s="19" t="s">
        <v>43</v>
      </c>
      <c r="O139" s="19" t="s">
        <v>35</v>
      </c>
      <c r="Q139" s="20">
        <f t="shared" si="5"/>
        <v>5</v>
      </c>
      <c r="R139" s="20">
        <f t="shared" si="5"/>
        <v>3</v>
      </c>
      <c r="S139" s="20">
        <f t="shared" si="5"/>
        <v>9</v>
      </c>
      <c r="T139" s="20">
        <f t="shared" si="5"/>
        <v>9</v>
      </c>
      <c r="U139" s="20">
        <f t="shared" si="5"/>
        <v>3</v>
      </c>
      <c r="W139" s="20" t="str">
        <f t="shared" si="6"/>
        <v>M3</v>
      </c>
      <c r="X139" s="20" t="str">
        <f t="shared" si="6"/>
        <v>M1</v>
      </c>
      <c r="Y139" s="20" t="str">
        <f t="shared" si="6"/>
        <v>Q</v>
      </c>
      <c r="Z139" s="20" t="str">
        <f t="shared" si="6"/>
        <v>Q</v>
      </c>
      <c r="AA139" s="20" t="str">
        <f t="shared" si="6"/>
        <v>M1</v>
      </c>
    </row>
    <row r="140" spans="10:27" ht="16.5">
      <c r="J140" s="16">
        <v>136</v>
      </c>
      <c r="K140" s="19" t="s">
        <v>42</v>
      </c>
      <c r="L140" s="19" t="s">
        <v>33</v>
      </c>
      <c r="M140" s="19" t="s">
        <v>68</v>
      </c>
      <c r="N140" s="19" t="s">
        <v>33</v>
      </c>
      <c r="O140" s="19" t="s">
        <v>35</v>
      </c>
      <c r="Q140" s="20">
        <f t="shared" si="5"/>
        <v>8</v>
      </c>
      <c r="R140" s="20">
        <f t="shared" si="5"/>
        <v>6</v>
      </c>
      <c r="S140" s="20">
        <f t="shared" si="5"/>
        <v>13</v>
      </c>
      <c r="T140" s="20">
        <f t="shared" si="5"/>
        <v>6</v>
      </c>
      <c r="U140" s="20">
        <f t="shared" si="5"/>
        <v>3</v>
      </c>
      <c r="W140" s="20" t="str">
        <f t="shared" si="6"/>
        <v>K</v>
      </c>
      <c r="X140" s="20" t="str">
        <f t="shared" si="6"/>
        <v>M4</v>
      </c>
      <c r="Y140" s="20" t="str">
        <f t="shared" si="6"/>
        <v>M3G</v>
      </c>
      <c r="Z140" s="20" t="str">
        <f t="shared" si="6"/>
        <v>M4</v>
      </c>
      <c r="AA140" s="20" t="str">
        <f t="shared" si="6"/>
        <v>M1</v>
      </c>
    </row>
    <row r="141" spans="10:27" ht="16.5">
      <c r="J141" s="29">
        <v>137</v>
      </c>
      <c r="K141" s="19" t="s">
        <v>41</v>
      </c>
      <c r="L141" s="19" t="s">
        <v>70</v>
      </c>
      <c r="M141" s="19" t="s">
        <v>32</v>
      </c>
      <c r="N141" s="19" t="s">
        <v>35</v>
      </c>
      <c r="O141" s="19" t="s">
        <v>44</v>
      </c>
      <c r="Q141" s="20">
        <f t="shared" si="5"/>
        <v>7</v>
      </c>
      <c r="R141" s="20">
        <f t="shared" si="5"/>
        <v>14</v>
      </c>
      <c r="S141" s="20">
        <f t="shared" si="5"/>
        <v>5</v>
      </c>
      <c r="T141" s="20">
        <f t="shared" si="5"/>
        <v>3</v>
      </c>
      <c r="U141" s="20">
        <f t="shared" si="5"/>
        <v>10</v>
      </c>
      <c r="W141" s="20" t="str">
        <f t="shared" si="6"/>
        <v>A</v>
      </c>
      <c r="X141" s="20" t="str">
        <f t="shared" si="6"/>
        <v>M4G</v>
      </c>
      <c r="Y141" s="20" t="str">
        <f t="shared" si="6"/>
        <v>M3</v>
      </c>
      <c r="Z141" s="20" t="str">
        <f t="shared" si="6"/>
        <v>M1</v>
      </c>
      <c r="AA141" s="20" t="str">
        <f t="shared" si="6"/>
        <v>J</v>
      </c>
    </row>
    <row r="142" spans="10:27" ht="16.5">
      <c r="J142" s="29">
        <v>138</v>
      </c>
      <c r="K142" s="19" t="s">
        <v>139</v>
      </c>
      <c r="L142" s="19" t="s">
        <v>137</v>
      </c>
      <c r="M142" s="19" t="s">
        <v>35</v>
      </c>
      <c r="N142" s="19" t="s">
        <v>33</v>
      </c>
      <c r="O142" s="19" t="s">
        <v>42</v>
      </c>
      <c r="Q142" s="20">
        <f t="shared" si="5"/>
        <v>9</v>
      </c>
      <c r="R142" s="20">
        <f t="shared" si="5"/>
        <v>7</v>
      </c>
      <c r="S142" s="20">
        <f t="shared" si="5"/>
        <v>3</v>
      </c>
      <c r="T142" s="20">
        <f t="shared" si="5"/>
        <v>6</v>
      </c>
      <c r="U142" s="20">
        <f t="shared" si="5"/>
        <v>8</v>
      </c>
      <c r="W142" s="20" t="str">
        <f t="shared" si="6"/>
        <v>Q</v>
      </c>
      <c r="X142" s="20" t="str">
        <f t="shared" si="6"/>
        <v>A</v>
      </c>
      <c r="Y142" s="20" t="str">
        <f t="shared" si="6"/>
        <v>M1</v>
      </c>
      <c r="Z142" s="20" t="str">
        <f t="shared" si="6"/>
        <v>M4</v>
      </c>
      <c r="AA142" s="20" t="str">
        <f t="shared" si="6"/>
        <v>K</v>
      </c>
    </row>
    <row r="143" spans="10:27" ht="16.5">
      <c r="J143" s="29">
        <v>139</v>
      </c>
      <c r="K143" s="19" t="s">
        <v>44</v>
      </c>
      <c r="L143" s="19" t="s">
        <v>74</v>
      </c>
      <c r="M143" s="19" t="s">
        <v>140</v>
      </c>
      <c r="N143" s="19" t="s">
        <v>44</v>
      </c>
      <c r="O143" s="19" t="s">
        <v>44</v>
      </c>
      <c r="Q143" s="20">
        <f t="shared" si="5"/>
        <v>10</v>
      </c>
      <c r="R143" s="20">
        <f t="shared" si="5"/>
        <v>16</v>
      </c>
      <c r="S143" s="20">
        <f t="shared" si="5"/>
        <v>10</v>
      </c>
      <c r="T143" s="20">
        <f t="shared" si="5"/>
        <v>10</v>
      </c>
      <c r="U143" s="20">
        <f t="shared" si="5"/>
        <v>10</v>
      </c>
      <c r="W143" s="20" t="str">
        <f t="shared" si="6"/>
        <v>J</v>
      </c>
      <c r="X143" s="20" t="str">
        <f t="shared" si="6"/>
        <v>KG</v>
      </c>
      <c r="Y143" s="20" t="str">
        <f t="shared" si="6"/>
        <v>J</v>
      </c>
      <c r="Z143" s="20" t="str">
        <f t="shared" si="6"/>
        <v>J</v>
      </c>
      <c r="AA143" s="20" t="str">
        <f t="shared" si="6"/>
        <v>J</v>
      </c>
    </row>
    <row r="144" spans="10:27" ht="16.5">
      <c r="J144" s="16">
        <v>140</v>
      </c>
      <c r="K144" s="19" t="s">
        <v>138</v>
      </c>
      <c r="L144" s="19" t="s">
        <v>36</v>
      </c>
      <c r="M144" s="19" t="s">
        <v>43</v>
      </c>
      <c r="N144" s="19" t="s">
        <v>77</v>
      </c>
      <c r="O144" s="19" t="s">
        <v>32</v>
      </c>
      <c r="Q144" s="20">
        <f t="shared" si="5"/>
        <v>8</v>
      </c>
      <c r="R144" s="20">
        <f t="shared" si="5"/>
        <v>4</v>
      </c>
      <c r="S144" s="20">
        <f t="shared" si="5"/>
        <v>9</v>
      </c>
      <c r="T144" s="20">
        <f t="shared" si="5"/>
        <v>18</v>
      </c>
      <c r="U144" s="20">
        <f t="shared" si="5"/>
        <v>5</v>
      </c>
      <c r="W144" s="20" t="str">
        <f t="shared" si="6"/>
        <v>K</v>
      </c>
      <c r="X144" s="20" t="str">
        <f t="shared" si="6"/>
        <v>M2</v>
      </c>
      <c r="Y144" s="20" t="str">
        <f t="shared" si="6"/>
        <v>Q</v>
      </c>
      <c r="Z144" s="20" t="str">
        <f t="shared" si="6"/>
        <v>JG</v>
      </c>
      <c r="AA144" s="20" t="str">
        <f t="shared" si="6"/>
        <v>M3</v>
      </c>
    </row>
    <row r="145" spans="10:27" ht="16.5">
      <c r="J145" s="16">
        <v>141</v>
      </c>
      <c r="K145" s="19" t="s">
        <v>41</v>
      </c>
      <c r="L145" s="19" t="s">
        <v>212</v>
      </c>
      <c r="M145" s="19" t="s">
        <v>43</v>
      </c>
      <c r="N145" s="19" t="s">
        <v>32</v>
      </c>
      <c r="O145" s="19" t="s">
        <v>32</v>
      </c>
      <c r="Q145" s="20">
        <f t="shared" si="5"/>
        <v>7</v>
      </c>
      <c r="R145" s="20">
        <f t="shared" si="5"/>
        <v>3</v>
      </c>
      <c r="S145" s="20">
        <f t="shared" si="5"/>
        <v>9</v>
      </c>
      <c r="T145" s="20">
        <f t="shared" si="5"/>
        <v>5</v>
      </c>
      <c r="U145" s="20">
        <f t="shared" si="5"/>
        <v>5</v>
      </c>
      <c r="W145" s="20" t="str">
        <f t="shared" si="6"/>
        <v>A</v>
      </c>
      <c r="X145" s="20" t="str">
        <f t="shared" si="6"/>
        <v>M1</v>
      </c>
      <c r="Y145" s="20" t="str">
        <f t="shared" si="6"/>
        <v>Q</v>
      </c>
      <c r="Z145" s="20" t="str">
        <f t="shared" si="6"/>
        <v>M3</v>
      </c>
      <c r="AA145" s="20" t="str">
        <f t="shared" si="6"/>
        <v>M3</v>
      </c>
    </row>
    <row r="146" spans="10:27" ht="16.5">
      <c r="J146" s="29">
        <v>142</v>
      </c>
      <c r="K146" s="19" t="s">
        <v>43</v>
      </c>
      <c r="L146" s="19" t="s">
        <v>41</v>
      </c>
      <c r="M146" s="19" t="s">
        <v>67</v>
      </c>
      <c r="N146" s="19" t="s">
        <v>75</v>
      </c>
      <c r="O146" s="19" t="s">
        <v>41</v>
      </c>
      <c r="Q146" s="20">
        <f t="shared" si="5"/>
        <v>9</v>
      </c>
      <c r="R146" s="20">
        <f t="shared" si="5"/>
        <v>7</v>
      </c>
      <c r="S146" s="20">
        <f t="shared" si="5"/>
        <v>13</v>
      </c>
      <c r="T146" s="20">
        <f t="shared" si="5"/>
        <v>17</v>
      </c>
      <c r="U146" s="20">
        <f t="shared" si="5"/>
        <v>7</v>
      </c>
      <c r="W146" s="20" t="str">
        <f t="shared" si="6"/>
        <v>Q</v>
      </c>
      <c r="X146" s="20" t="str">
        <f t="shared" si="6"/>
        <v>A</v>
      </c>
      <c r="Y146" s="20" t="str">
        <f t="shared" si="6"/>
        <v>M3G</v>
      </c>
      <c r="Z146" s="20" t="str">
        <f t="shared" si="6"/>
        <v>QG</v>
      </c>
      <c r="AA146" s="20" t="str">
        <f t="shared" si="6"/>
        <v>A</v>
      </c>
    </row>
    <row r="147" spans="10:27" ht="16.5">
      <c r="J147" s="29">
        <v>143</v>
      </c>
      <c r="K147" s="19" t="s">
        <v>41</v>
      </c>
      <c r="L147" s="19" t="s">
        <v>76</v>
      </c>
      <c r="M147" s="19" t="s">
        <v>41</v>
      </c>
      <c r="N147" s="19" t="s">
        <v>36</v>
      </c>
      <c r="O147" s="19" t="s">
        <v>32</v>
      </c>
      <c r="Q147" s="20">
        <f t="shared" si="5"/>
        <v>7</v>
      </c>
      <c r="R147" s="20">
        <f t="shared" si="5"/>
        <v>17</v>
      </c>
      <c r="S147" s="20">
        <f t="shared" si="5"/>
        <v>7</v>
      </c>
      <c r="T147" s="20">
        <f t="shared" si="5"/>
        <v>4</v>
      </c>
      <c r="U147" s="20">
        <f t="shared" si="5"/>
        <v>5</v>
      </c>
      <c r="W147" s="20" t="str">
        <f t="shared" si="6"/>
        <v>A</v>
      </c>
      <c r="X147" s="20" t="str">
        <f t="shared" si="6"/>
        <v>QG</v>
      </c>
      <c r="Y147" s="20" t="str">
        <f t="shared" si="6"/>
        <v>A</v>
      </c>
      <c r="Z147" s="20" t="str">
        <f t="shared" si="6"/>
        <v>M2</v>
      </c>
      <c r="AA147" s="20" t="str">
        <f t="shared" si="6"/>
        <v>M3</v>
      </c>
    </row>
    <row r="148" spans="10:27" ht="16.5">
      <c r="J148" s="29">
        <v>144</v>
      </c>
      <c r="K148" s="19" t="s">
        <v>35</v>
      </c>
      <c r="L148" s="19" t="s">
        <v>139</v>
      </c>
      <c r="M148" s="19" t="s">
        <v>67</v>
      </c>
      <c r="N148" s="19" t="s">
        <v>42</v>
      </c>
      <c r="O148" s="19" t="s">
        <v>43</v>
      </c>
      <c r="Q148" s="20">
        <f t="shared" si="5"/>
        <v>3</v>
      </c>
      <c r="R148" s="20">
        <f t="shared" si="5"/>
        <v>9</v>
      </c>
      <c r="S148" s="20">
        <f t="shared" si="5"/>
        <v>13</v>
      </c>
      <c r="T148" s="20">
        <f t="shared" si="5"/>
        <v>8</v>
      </c>
      <c r="U148" s="20">
        <f t="shared" si="5"/>
        <v>9</v>
      </c>
      <c r="W148" s="20" t="str">
        <f t="shared" si="6"/>
        <v>M1</v>
      </c>
      <c r="X148" s="20" t="str">
        <f t="shared" si="6"/>
        <v>Q</v>
      </c>
      <c r="Y148" s="20" t="str">
        <f t="shared" si="6"/>
        <v>M3G</v>
      </c>
      <c r="Z148" s="20" t="str">
        <f t="shared" si="6"/>
        <v>K</v>
      </c>
      <c r="AA148" s="20" t="str">
        <f t="shared" si="6"/>
        <v>Q</v>
      </c>
    </row>
    <row r="149" spans="10:27" ht="16.5">
      <c r="J149" s="16">
        <v>145</v>
      </c>
      <c r="K149" s="19" t="s">
        <v>33</v>
      </c>
      <c r="L149" s="19" t="s">
        <v>65</v>
      </c>
      <c r="M149" s="19" t="s">
        <v>74</v>
      </c>
      <c r="N149" s="19" t="s">
        <v>43</v>
      </c>
      <c r="O149" s="19" t="s">
        <v>36</v>
      </c>
      <c r="Q149" s="20">
        <f t="shared" si="5"/>
        <v>6</v>
      </c>
      <c r="R149" s="20">
        <f t="shared" si="5"/>
        <v>12</v>
      </c>
      <c r="S149" s="20">
        <f t="shared" si="5"/>
        <v>16</v>
      </c>
      <c r="T149" s="20">
        <f t="shared" si="5"/>
        <v>9</v>
      </c>
      <c r="U149" s="20">
        <f t="shared" si="5"/>
        <v>4</v>
      </c>
      <c r="W149" s="20" t="str">
        <f t="shared" si="6"/>
        <v>M4</v>
      </c>
      <c r="X149" s="20" t="str">
        <f t="shared" si="6"/>
        <v>M2G</v>
      </c>
      <c r="Y149" s="20" t="str">
        <f t="shared" si="6"/>
        <v>KG</v>
      </c>
      <c r="Z149" s="20" t="str">
        <f t="shared" si="6"/>
        <v>Q</v>
      </c>
      <c r="AA149" s="20" t="str">
        <f t="shared" si="6"/>
        <v>M2</v>
      </c>
    </row>
    <row r="150" spans="10:27" ht="16.5">
      <c r="J150" s="16">
        <v>146</v>
      </c>
      <c r="K150" s="19" t="s">
        <v>138</v>
      </c>
      <c r="L150" s="19" t="s">
        <v>142</v>
      </c>
      <c r="M150" s="19" t="s">
        <v>41</v>
      </c>
      <c r="N150" s="19" t="s">
        <v>73</v>
      </c>
      <c r="O150" s="19" t="s">
        <v>43</v>
      </c>
      <c r="Q150" s="20">
        <f t="shared" si="5"/>
        <v>8</v>
      </c>
      <c r="R150" s="20">
        <f t="shared" si="5"/>
        <v>5</v>
      </c>
      <c r="S150" s="20">
        <f t="shared" si="5"/>
        <v>7</v>
      </c>
      <c r="T150" s="20">
        <f t="shared" si="5"/>
        <v>16</v>
      </c>
      <c r="U150" s="20">
        <f t="shared" si="5"/>
        <v>9</v>
      </c>
      <c r="W150" s="20" t="str">
        <f t="shared" si="6"/>
        <v>K</v>
      </c>
      <c r="X150" s="20" t="str">
        <f t="shared" si="6"/>
        <v>M3</v>
      </c>
      <c r="Y150" s="20" t="str">
        <f t="shared" si="6"/>
        <v>A</v>
      </c>
      <c r="Z150" s="20" t="str">
        <f t="shared" si="6"/>
        <v>KG</v>
      </c>
      <c r="AA150" s="20" t="str">
        <f t="shared" si="6"/>
        <v>Q</v>
      </c>
    </row>
    <row r="151" spans="10:27" ht="16.5">
      <c r="J151" s="29">
        <v>147</v>
      </c>
      <c r="K151" s="19" t="s">
        <v>44</v>
      </c>
      <c r="L151" s="19" t="s">
        <v>41</v>
      </c>
      <c r="M151" s="19" t="s">
        <v>138</v>
      </c>
      <c r="N151" s="19" t="s">
        <v>32</v>
      </c>
      <c r="O151" s="19" t="s">
        <v>43</v>
      </c>
      <c r="Q151" s="20">
        <f t="shared" si="5"/>
        <v>10</v>
      </c>
      <c r="R151" s="20">
        <f t="shared" si="5"/>
        <v>7</v>
      </c>
      <c r="S151" s="20">
        <f t="shared" si="5"/>
        <v>8</v>
      </c>
      <c r="T151" s="20">
        <f t="shared" si="5"/>
        <v>5</v>
      </c>
      <c r="U151" s="20">
        <f t="shared" si="5"/>
        <v>9</v>
      </c>
      <c r="W151" s="20" t="str">
        <f t="shared" si="6"/>
        <v>J</v>
      </c>
      <c r="X151" s="20" t="str">
        <f t="shared" si="6"/>
        <v>A</v>
      </c>
      <c r="Y151" s="20" t="str">
        <f t="shared" si="6"/>
        <v>K</v>
      </c>
      <c r="Z151" s="20" t="str">
        <f t="shared" si="6"/>
        <v>M3</v>
      </c>
      <c r="AA151" s="20" t="str">
        <f t="shared" si="6"/>
        <v>Q</v>
      </c>
    </row>
    <row r="152" spans="10:27" ht="16.5">
      <c r="J152" s="29">
        <v>148</v>
      </c>
      <c r="K152" s="19" t="s">
        <v>143</v>
      </c>
      <c r="L152" s="19" t="s">
        <v>74</v>
      </c>
      <c r="M152" s="19" t="s">
        <v>78</v>
      </c>
      <c r="N152" s="19" t="s">
        <v>77</v>
      </c>
      <c r="O152" s="19" t="s">
        <v>42</v>
      </c>
      <c r="Q152" s="20">
        <f t="shared" si="5"/>
        <v>4</v>
      </c>
      <c r="R152" s="20">
        <f t="shared" si="5"/>
        <v>16</v>
      </c>
      <c r="S152" s="20">
        <f t="shared" si="5"/>
        <v>18</v>
      </c>
      <c r="T152" s="20">
        <f t="shared" si="5"/>
        <v>18</v>
      </c>
      <c r="U152" s="20">
        <f t="shared" si="5"/>
        <v>8</v>
      </c>
      <c r="W152" s="20" t="str">
        <f t="shared" si="6"/>
        <v>M2</v>
      </c>
      <c r="X152" s="20" t="str">
        <f t="shared" si="6"/>
        <v>KG</v>
      </c>
      <c r="Y152" s="20" t="str">
        <f t="shared" si="6"/>
        <v>JG</v>
      </c>
      <c r="Z152" s="20" t="str">
        <f t="shared" si="6"/>
        <v>JG</v>
      </c>
      <c r="AA152" s="20" t="str">
        <f t="shared" si="6"/>
        <v>K</v>
      </c>
    </row>
    <row r="153" spans="10:27" ht="16.5">
      <c r="J153" s="29">
        <v>149</v>
      </c>
      <c r="K153" s="19" t="s">
        <v>43</v>
      </c>
      <c r="L153" s="19" t="s">
        <v>139</v>
      </c>
      <c r="M153" s="19" t="s">
        <v>41</v>
      </c>
      <c r="N153" s="19" t="s">
        <v>44</v>
      </c>
      <c r="O153" s="19" t="s">
        <v>32</v>
      </c>
      <c r="Q153" s="20">
        <f t="shared" si="5"/>
        <v>9</v>
      </c>
      <c r="R153" s="20">
        <f t="shared" si="5"/>
        <v>9</v>
      </c>
      <c r="S153" s="20">
        <f t="shared" si="5"/>
        <v>7</v>
      </c>
      <c r="T153" s="20">
        <f t="shared" si="5"/>
        <v>10</v>
      </c>
      <c r="U153" s="20">
        <f t="shared" si="5"/>
        <v>5</v>
      </c>
      <c r="W153" s="20" t="str">
        <f t="shared" si="6"/>
        <v>Q</v>
      </c>
      <c r="X153" s="20" t="str">
        <f t="shared" si="6"/>
        <v>Q</v>
      </c>
      <c r="Y153" s="20" t="str">
        <f t="shared" si="6"/>
        <v>A</v>
      </c>
      <c r="Z153" s="20" t="str">
        <f t="shared" si="6"/>
        <v>J</v>
      </c>
      <c r="AA153" s="20" t="str">
        <f t="shared" si="6"/>
        <v>M3</v>
      </c>
    </row>
    <row r="154" spans="10:27" ht="16.5">
      <c r="J154" s="16">
        <v>150</v>
      </c>
      <c r="K154" s="19" t="s">
        <v>41</v>
      </c>
      <c r="L154" s="19" t="s">
        <v>44</v>
      </c>
      <c r="M154" s="19" t="s">
        <v>43</v>
      </c>
      <c r="N154" s="19" t="s">
        <v>137</v>
      </c>
      <c r="O154" s="19" t="s">
        <v>32</v>
      </c>
      <c r="Q154" s="20">
        <f t="shared" si="5"/>
        <v>7</v>
      </c>
      <c r="R154" s="20">
        <f t="shared" si="5"/>
        <v>10</v>
      </c>
      <c r="S154" s="20">
        <f t="shared" si="5"/>
        <v>9</v>
      </c>
      <c r="T154" s="20">
        <f t="shared" si="5"/>
        <v>7</v>
      </c>
      <c r="U154" s="20">
        <f t="shared" si="5"/>
        <v>5</v>
      </c>
      <c r="W154" s="20" t="str">
        <f t="shared" si="6"/>
        <v>A</v>
      </c>
      <c r="X154" s="20" t="str">
        <f t="shared" si="6"/>
        <v>J</v>
      </c>
      <c r="Y154" s="20" t="str">
        <f t="shared" si="6"/>
        <v>Q</v>
      </c>
      <c r="Z154" s="20" t="str">
        <f t="shared" si="6"/>
        <v>A</v>
      </c>
      <c r="AA154" s="20" t="str">
        <f t="shared" si="6"/>
        <v>M3</v>
      </c>
    </row>
    <row r="155" spans="10:27" ht="16.5">
      <c r="J155" s="16">
        <v>151</v>
      </c>
      <c r="K155" s="19" t="s">
        <v>35</v>
      </c>
      <c r="L155" s="19" t="s">
        <v>33</v>
      </c>
      <c r="M155" s="19" t="s">
        <v>32</v>
      </c>
      <c r="N155" s="19" t="s">
        <v>35</v>
      </c>
      <c r="O155" s="19" t="s">
        <v>41</v>
      </c>
      <c r="Q155" s="20">
        <f t="shared" si="5"/>
        <v>3</v>
      </c>
      <c r="R155" s="20">
        <f t="shared" si="5"/>
        <v>6</v>
      </c>
      <c r="S155" s="20">
        <f t="shared" si="5"/>
        <v>5</v>
      </c>
      <c r="T155" s="20">
        <f t="shared" si="5"/>
        <v>3</v>
      </c>
      <c r="U155" s="20">
        <f t="shared" si="5"/>
        <v>7</v>
      </c>
      <c r="W155" s="20" t="str">
        <f t="shared" si="6"/>
        <v>M1</v>
      </c>
      <c r="X155" s="20" t="str">
        <f t="shared" si="6"/>
        <v>M4</v>
      </c>
      <c r="Y155" s="20" t="str">
        <f t="shared" si="6"/>
        <v>M3</v>
      </c>
      <c r="Z155" s="20" t="str">
        <f t="shared" si="6"/>
        <v>M1</v>
      </c>
      <c r="AA155" s="20" t="str">
        <f t="shared" si="6"/>
        <v>A</v>
      </c>
    </row>
    <row r="156" spans="10:27" ht="16.5">
      <c r="J156" s="29">
        <v>152</v>
      </c>
      <c r="K156" s="19" t="s">
        <v>33</v>
      </c>
      <c r="L156" s="19" t="s">
        <v>41</v>
      </c>
      <c r="M156" s="19" t="s">
        <v>72</v>
      </c>
      <c r="N156" s="19" t="s">
        <v>74</v>
      </c>
      <c r="O156" s="19" t="s">
        <v>35</v>
      </c>
      <c r="Q156" s="20">
        <f t="shared" si="5"/>
        <v>6</v>
      </c>
      <c r="R156" s="20">
        <f t="shared" si="5"/>
        <v>7</v>
      </c>
      <c r="S156" s="20">
        <f t="shared" si="5"/>
        <v>15</v>
      </c>
      <c r="T156" s="20">
        <f t="shared" si="5"/>
        <v>16</v>
      </c>
      <c r="U156" s="20">
        <f t="shared" si="5"/>
        <v>3</v>
      </c>
      <c r="W156" s="20" t="str">
        <f t="shared" si="6"/>
        <v>M4</v>
      </c>
      <c r="X156" s="20" t="str">
        <f t="shared" si="6"/>
        <v>A</v>
      </c>
      <c r="Y156" s="20" t="str">
        <f t="shared" si="6"/>
        <v>AG</v>
      </c>
      <c r="Z156" s="20" t="str">
        <f t="shared" si="6"/>
        <v>KG</v>
      </c>
      <c r="AA156" s="20" t="str">
        <f t="shared" si="6"/>
        <v>M1</v>
      </c>
    </row>
    <row r="157" spans="10:27" ht="16.5">
      <c r="J157" s="29">
        <v>153</v>
      </c>
      <c r="K157" s="19" t="s">
        <v>44</v>
      </c>
      <c r="L157" s="19" t="s">
        <v>212</v>
      </c>
      <c r="M157" s="19" t="s">
        <v>32</v>
      </c>
      <c r="N157" s="19" t="s">
        <v>33</v>
      </c>
      <c r="O157" s="19" t="s">
        <v>41</v>
      </c>
      <c r="Q157" s="20">
        <f t="shared" si="5"/>
        <v>10</v>
      </c>
      <c r="R157" s="20">
        <f t="shared" si="5"/>
        <v>3</v>
      </c>
      <c r="S157" s="20">
        <f t="shared" si="5"/>
        <v>5</v>
      </c>
      <c r="T157" s="20">
        <f t="shared" si="5"/>
        <v>6</v>
      </c>
      <c r="U157" s="20">
        <f t="shared" si="5"/>
        <v>7</v>
      </c>
      <c r="W157" s="20" t="str">
        <f t="shared" si="6"/>
        <v>J</v>
      </c>
      <c r="X157" s="20" t="str">
        <f t="shared" si="6"/>
        <v>M1</v>
      </c>
      <c r="Y157" s="20" t="str">
        <f t="shared" si="6"/>
        <v>M3</v>
      </c>
      <c r="Z157" s="20" t="str">
        <f t="shared" si="6"/>
        <v>M4</v>
      </c>
      <c r="AA157" s="20" t="str">
        <f t="shared" si="6"/>
        <v>A</v>
      </c>
    </row>
    <row r="158" spans="10:27" ht="16.5">
      <c r="J158" s="29">
        <v>154</v>
      </c>
      <c r="K158" s="19" t="s">
        <v>44</v>
      </c>
      <c r="L158" s="19" t="s">
        <v>76</v>
      </c>
      <c r="M158" s="19" t="s">
        <v>41</v>
      </c>
      <c r="N158" s="19" t="s">
        <v>33</v>
      </c>
      <c r="O158" s="19" t="s">
        <v>32</v>
      </c>
      <c r="Q158" s="20">
        <f t="shared" ref="Q158:U208" si="7">IF(K158="","",VLOOKUP(K158,$A:$H,8,FALSE))</f>
        <v>10</v>
      </c>
      <c r="R158" s="20">
        <f t="shared" si="7"/>
        <v>17</v>
      </c>
      <c r="S158" s="20">
        <f t="shared" si="7"/>
        <v>7</v>
      </c>
      <c r="T158" s="20">
        <f t="shared" si="7"/>
        <v>6</v>
      </c>
      <c r="U158" s="20">
        <f t="shared" si="7"/>
        <v>5</v>
      </c>
      <c r="W158" s="20" t="str">
        <f t="shared" ref="W158:AA208" si="8">IF(K158="","",VLOOKUP(K158,$A:$H,2,FALSE))</f>
        <v>J</v>
      </c>
      <c r="X158" s="20" t="str">
        <f t="shared" si="8"/>
        <v>QG</v>
      </c>
      <c r="Y158" s="20" t="str">
        <f t="shared" si="8"/>
        <v>A</v>
      </c>
      <c r="Z158" s="20" t="str">
        <f t="shared" si="8"/>
        <v>M4</v>
      </c>
      <c r="AA158" s="20" t="str">
        <f t="shared" si="8"/>
        <v>M3</v>
      </c>
    </row>
    <row r="159" spans="10:27" ht="16.5">
      <c r="J159" s="16">
        <v>155</v>
      </c>
      <c r="K159" s="19" t="s">
        <v>41</v>
      </c>
      <c r="L159" s="19" t="s">
        <v>41</v>
      </c>
      <c r="M159" s="19" t="s">
        <v>74</v>
      </c>
      <c r="N159" s="19" t="s">
        <v>72</v>
      </c>
      <c r="O159" s="19" t="s">
        <v>41</v>
      </c>
      <c r="Q159" s="20">
        <f t="shared" si="7"/>
        <v>7</v>
      </c>
      <c r="R159" s="20">
        <f t="shared" si="7"/>
        <v>7</v>
      </c>
      <c r="S159" s="20">
        <f t="shared" si="7"/>
        <v>16</v>
      </c>
      <c r="T159" s="20">
        <f t="shared" si="7"/>
        <v>15</v>
      </c>
      <c r="U159" s="20">
        <f t="shared" si="7"/>
        <v>7</v>
      </c>
      <c r="W159" s="20" t="str">
        <f t="shared" si="8"/>
        <v>A</v>
      </c>
      <c r="X159" s="20" t="str">
        <f t="shared" si="8"/>
        <v>A</v>
      </c>
      <c r="Y159" s="20" t="str">
        <f t="shared" si="8"/>
        <v>KG</v>
      </c>
      <c r="Z159" s="20" t="str">
        <f t="shared" si="8"/>
        <v>AG</v>
      </c>
      <c r="AA159" s="20" t="str">
        <f t="shared" si="8"/>
        <v>A</v>
      </c>
    </row>
    <row r="160" spans="10:27" ht="16.5">
      <c r="J160" s="16">
        <v>156</v>
      </c>
      <c r="K160" s="19" t="s">
        <v>44</v>
      </c>
      <c r="L160" s="19" t="s">
        <v>33</v>
      </c>
      <c r="M160" s="19" t="s">
        <v>35</v>
      </c>
      <c r="N160" s="19" t="s">
        <v>42</v>
      </c>
      <c r="O160" s="19" t="s">
        <v>43</v>
      </c>
      <c r="Q160" s="20">
        <f t="shared" si="7"/>
        <v>10</v>
      </c>
      <c r="R160" s="20">
        <f t="shared" si="7"/>
        <v>6</v>
      </c>
      <c r="S160" s="20">
        <f t="shared" si="7"/>
        <v>3</v>
      </c>
      <c r="T160" s="20">
        <f t="shared" si="7"/>
        <v>8</v>
      </c>
      <c r="U160" s="20">
        <f t="shared" si="7"/>
        <v>9</v>
      </c>
      <c r="W160" s="20" t="str">
        <f t="shared" si="8"/>
        <v>J</v>
      </c>
      <c r="X160" s="20" t="str">
        <f t="shared" si="8"/>
        <v>M4</v>
      </c>
      <c r="Y160" s="20" t="str">
        <f t="shared" si="8"/>
        <v>M1</v>
      </c>
      <c r="Z160" s="20" t="str">
        <f t="shared" si="8"/>
        <v>K</v>
      </c>
      <c r="AA160" s="20" t="str">
        <f t="shared" si="8"/>
        <v>Q</v>
      </c>
    </row>
    <row r="161" spans="10:27" ht="16.5">
      <c r="J161" s="29">
        <v>157</v>
      </c>
      <c r="K161" s="19" t="s">
        <v>43</v>
      </c>
      <c r="L161" s="19" t="s">
        <v>69</v>
      </c>
      <c r="M161" s="19" t="s">
        <v>43</v>
      </c>
      <c r="N161" s="19" t="s">
        <v>33</v>
      </c>
      <c r="O161" s="19" t="s">
        <v>33</v>
      </c>
      <c r="Q161" s="20">
        <f t="shared" si="7"/>
        <v>9</v>
      </c>
      <c r="R161" s="20">
        <f t="shared" si="7"/>
        <v>14</v>
      </c>
      <c r="S161" s="20">
        <f t="shared" si="7"/>
        <v>9</v>
      </c>
      <c r="T161" s="20">
        <f t="shared" si="7"/>
        <v>6</v>
      </c>
      <c r="U161" s="20">
        <f t="shared" si="7"/>
        <v>6</v>
      </c>
      <c r="W161" s="20" t="str">
        <f t="shared" si="8"/>
        <v>Q</v>
      </c>
      <c r="X161" s="20" t="str">
        <f t="shared" si="8"/>
        <v>M4G</v>
      </c>
      <c r="Y161" s="20" t="str">
        <f t="shared" si="8"/>
        <v>Q</v>
      </c>
      <c r="Z161" s="20" t="str">
        <f t="shared" si="8"/>
        <v>M4</v>
      </c>
      <c r="AA161" s="20" t="str">
        <f t="shared" si="8"/>
        <v>M4</v>
      </c>
    </row>
    <row r="162" spans="10:27" ht="16.5">
      <c r="J162" s="29">
        <v>158</v>
      </c>
      <c r="K162" s="19" t="s">
        <v>32</v>
      </c>
      <c r="L162" s="19" t="s">
        <v>41</v>
      </c>
      <c r="M162" s="19" t="s">
        <v>78</v>
      </c>
      <c r="N162" s="19" t="s">
        <v>32</v>
      </c>
      <c r="O162" s="19" t="s">
        <v>35</v>
      </c>
      <c r="Q162" s="20">
        <f t="shared" si="7"/>
        <v>5</v>
      </c>
      <c r="R162" s="20">
        <f t="shared" si="7"/>
        <v>7</v>
      </c>
      <c r="S162" s="20">
        <f t="shared" si="7"/>
        <v>18</v>
      </c>
      <c r="T162" s="20">
        <f t="shared" si="7"/>
        <v>5</v>
      </c>
      <c r="U162" s="20">
        <f t="shared" si="7"/>
        <v>3</v>
      </c>
      <c r="W162" s="20" t="str">
        <f t="shared" si="8"/>
        <v>M3</v>
      </c>
      <c r="X162" s="20" t="str">
        <f t="shared" si="8"/>
        <v>A</v>
      </c>
      <c r="Y162" s="20" t="str">
        <f t="shared" si="8"/>
        <v>JG</v>
      </c>
      <c r="Z162" s="20" t="str">
        <f t="shared" si="8"/>
        <v>M3</v>
      </c>
      <c r="AA162" s="20" t="str">
        <f t="shared" si="8"/>
        <v>M1</v>
      </c>
    </row>
    <row r="163" spans="10:27" ht="16.5">
      <c r="J163" s="29">
        <v>159</v>
      </c>
      <c r="K163" s="19" t="s">
        <v>44</v>
      </c>
      <c r="L163" s="19" t="s">
        <v>139</v>
      </c>
      <c r="M163" s="19" t="s">
        <v>32</v>
      </c>
      <c r="N163" s="19" t="s">
        <v>42</v>
      </c>
      <c r="O163" s="19" t="s">
        <v>42</v>
      </c>
      <c r="Q163" s="20">
        <f t="shared" si="7"/>
        <v>10</v>
      </c>
      <c r="R163" s="20">
        <f t="shared" si="7"/>
        <v>9</v>
      </c>
      <c r="S163" s="20">
        <f t="shared" si="7"/>
        <v>5</v>
      </c>
      <c r="T163" s="20">
        <f t="shared" si="7"/>
        <v>8</v>
      </c>
      <c r="U163" s="20">
        <f t="shared" si="7"/>
        <v>8</v>
      </c>
      <c r="W163" s="20" t="str">
        <f t="shared" si="8"/>
        <v>J</v>
      </c>
      <c r="X163" s="20" t="str">
        <f t="shared" si="8"/>
        <v>Q</v>
      </c>
      <c r="Y163" s="20" t="str">
        <f t="shared" si="8"/>
        <v>M3</v>
      </c>
      <c r="Z163" s="20" t="str">
        <f t="shared" si="8"/>
        <v>K</v>
      </c>
      <c r="AA163" s="20" t="str">
        <f t="shared" si="8"/>
        <v>K</v>
      </c>
    </row>
    <row r="164" spans="10:27" ht="16.5">
      <c r="J164" s="16">
        <v>160</v>
      </c>
      <c r="K164" s="19" t="s">
        <v>138</v>
      </c>
      <c r="L164" s="19" t="s">
        <v>41</v>
      </c>
      <c r="M164" s="19" t="s">
        <v>41</v>
      </c>
      <c r="N164" s="19" t="s">
        <v>76</v>
      </c>
      <c r="O164" s="19" t="s">
        <v>44</v>
      </c>
      <c r="Q164" s="20">
        <f t="shared" si="7"/>
        <v>8</v>
      </c>
      <c r="R164" s="20">
        <f t="shared" si="7"/>
        <v>7</v>
      </c>
      <c r="S164" s="20">
        <f t="shared" si="7"/>
        <v>7</v>
      </c>
      <c r="T164" s="20">
        <f t="shared" si="7"/>
        <v>17</v>
      </c>
      <c r="U164" s="20">
        <f t="shared" si="7"/>
        <v>10</v>
      </c>
      <c r="W164" s="20" t="str">
        <f t="shared" si="8"/>
        <v>K</v>
      </c>
      <c r="X164" s="20" t="str">
        <f t="shared" si="8"/>
        <v>A</v>
      </c>
      <c r="Y164" s="20" t="str">
        <f t="shared" si="8"/>
        <v>A</v>
      </c>
      <c r="Z164" s="20" t="str">
        <f t="shared" si="8"/>
        <v>QG</v>
      </c>
      <c r="AA164" s="20" t="str">
        <f t="shared" si="8"/>
        <v>J</v>
      </c>
    </row>
    <row r="165" spans="10:27" ht="16.5">
      <c r="J165" s="16">
        <v>161</v>
      </c>
      <c r="K165" s="19" t="s">
        <v>44</v>
      </c>
      <c r="L165" s="19" t="s">
        <v>76</v>
      </c>
      <c r="M165" s="19" t="s">
        <v>72</v>
      </c>
      <c r="N165" s="19" t="s">
        <v>33</v>
      </c>
      <c r="O165" s="19" t="s">
        <v>43</v>
      </c>
      <c r="Q165" s="20">
        <f t="shared" si="7"/>
        <v>10</v>
      </c>
      <c r="R165" s="20">
        <f t="shared" si="7"/>
        <v>17</v>
      </c>
      <c r="S165" s="20">
        <f t="shared" si="7"/>
        <v>15</v>
      </c>
      <c r="T165" s="20">
        <f t="shared" si="7"/>
        <v>6</v>
      </c>
      <c r="U165" s="20">
        <f t="shared" si="7"/>
        <v>9</v>
      </c>
      <c r="W165" s="20" t="str">
        <f t="shared" si="8"/>
        <v>J</v>
      </c>
      <c r="X165" s="20" t="str">
        <f t="shared" si="8"/>
        <v>QG</v>
      </c>
      <c r="Y165" s="20" t="str">
        <f t="shared" si="8"/>
        <v>AG</v>
      </c>
      <c r="Z165" s="20" t="str">
        <f t="shared" si="8"/>
        <v>M4</v>
      </c>
      <c r="AA165" s="20" t="str">
        <f t="shared" si="8"/>
        <v>Q</v>
      </c>
    </row>
    <row r="166" spans="10:27" ht="16.5">
      <c r="J166" s="29">
        <v>162</v>
      </c>
      <c r="K166" s="19" t="s">
        <v>35</v>
      </c>
      <c r="L166" s="19" t="s">
        <v>41</v>
      </c>
      <c r="M166" s="19" t="s">
        <v>32</v>
      </c>
      <c r="N166" s="19" t="s">
        <v>72</v>
      </c>
      <c r="O166" s="19" t="s">
        <v>35</v>
      </c>
      <c r="Q166" s="20">
        <f t="shared" si="7"/>
        <v>3</v>
      </c>
      <c r="R166" s="20">
        <f t="shared" si="7"/>
        <v>7</v>
      </c>
      <c r="S166" s="20">
        <f t="shared" si="7"/>
        <v>5</v>
      </c>
      <c r="T166" s="20">
        <f t="shared" si="7"/>
        <v>15</v>
      </c>
      <c r="U166" s="20">
        <f t="shared" si="7"/>
        <v>3</v>
      </c>
      <c r="W166" s="20" t="str">
        <f t="shared" si="8"/>
        <v>M1</v>
      </c>
      <c r="X166" s="20" t="str">
        <f t="shared" si="8"/>
        <v>A</v>
      </c>
      <c r="Y166" s="20" t="str">
        <f t="shared" si="8"/>
        <v>M3</v>
      </c>
      <c r="Z166" s="20" t="str">
        <f t="shared" si="8"/>
        <v>AG</v>
      </c>
      <c r="AA166" s="20" t="str">
        <f t="shared" si="8"/>
        <v>M1</v>
      </c>
    </row>
    <row r="167" spans="10:27" ht="16.5">
      <c r="J167" s="29">
        <v>163</v>
      </c>
      <c r="K167" s="19" t="s">
        <v>41</v>
      </c>
      <c r="L167" s="19" t="s">
        <v>74</v>
      </c>
      <c r="M167" s="19" t="s">
        <v>41</v>
      </c>
      <c r="N167" s="19" t="s">
        <v>69</v>
      </c>
      <c r="O167" s="19" t="s">
        <v>44</v>
      </c>
      <c r="Q167" s="20">
        <f t="shared" si="7"/>
        <v>7</v>
      </c>
      <c r="R167" s="20">
        <f t="shared" si="7"/>
        <v>16</v>
      </c>
      <c r="S167" s="20">
        <f t="shared" si="7"/>
        <v>7</v>
      </c>
      <c r="T167" s="20">
        <f t="shared" si="7"/>
        <v>14</v>
      </c>
      <c r="U167" s="20">
        <f t="shared" si="7"/>
        <v>10</v>
      </c>
      <c r="W167" s="20" t="str">
        <f t="shared" si="8"/>
        <v>A</v>
      </c>
      <c r="X167" s="20" t="str">
        <f t="shared" si="8"/>
        <v>KG</v>
      </c>
      <c r="Y167" s="20" t="str">
        <f t="shared" si="8"/>
        <v>A</v>
      </c>
      <c r="Z167" s="20" t="str">
        <f t="shared" si="8"/>
        <v>M4G</v>
      </c>
      <c r="AA167" s="20" t="str">
        <f t="shared" si="8"/>
        <v>J</v>
      </c>
    </row>
    <row r="168" spans="10:27" ht="16.5">
      <c r="J168" s="29">
        <v>164</v>
      </c>
      <c r="K168" s="19" t="s">
        <v>43</v>
      </c>
      <c r="L168" s="19" t="s">
        <v>139</v>
      </c>
      <c r="M168" s="19" t="s">
        <v>143</v>
      </c>
      <c r="N168" s="19" t="s">
        <v>43</v>
      </c>
      <c r="O168" s="19" t="s">
        <v>33</v>
      </c>
      <c r="Q168" s="20">
        <f t="shared" si="7"/>
        <v>9</v>
      </c>
      <c r="R168" s="20">
        <f t="shared" si="7"/>
        <v>9</v>
      </c>
      <c r="S168" s="20">
        <f t="shared" si="7"/>
        <v>4</v>
      </c>
      <c r="T168" s="20">
        <f t="shared" si="7"/>
        <v>9</v>
      </c>
      <c r="U168" s="20">
        <f t="shared" si="7"/>
        <v>6</v>
      </c>
      <c r="W168" s="20" t="str">
        <f t="shared" si="8"/>
        <v>Q</v>
      </c>
      <c r="X168" s="20" t="str">
        <f t="shared" si="8"/>
        <v>Q</v>
      </c>
      <c r="Y168" s="20" t="str">
        <f t="shared" si="8"/>
        <v>M2</v>
      </c>
      <c r="Z168" s="20" t="str">
        <f t="shared" si="8"/>
        <v>Q</v>
      </c>
      <c r="AA168" s="20" t="str">
        <f t="shared" si="8"/>
        <v>M4</v>
      </c>
    </row>
    <row r="169" spans="10:27" ht="16.5">
      <c r="J169" s="16">
        <v>165</v>
      </c>
      <c r="K169" s="19" t="s">
        <v>42</v>
      </c>
      <c r="L169" s="19" t="s">
        <v>142</v>
      </c>
      <c r="M169" s="19" t="s">
        <v>74</v>
      </c>
      <c r="N169" s="19" t="s">
        <v>41</v>
      </c>
      <c r="O169" s="19" t="s">
        <v>43</v>
      </c>
      <c r="Q169" s="20">
        <f t="shared" si="7"/>
        <v>8</v>
      </c>
      <c r="R169" s="20">
        <f t="shared" si="7"/>
        <v>5</v>
      </c>
      <c r="S169" s="20">
        <f t="shared" si="7"/>
        <v>16</v>
      </c>
      <c r="T169" s="20">
        <f t="shared" si="7"/>
        <v>7</v>
      </c>
      <c r="U169" s="20">
        <f t="shared" si="7"/>
        <v>9</v>
      </c>
      <c r="W169" s="20" t="str">
        <f t="shared" si="8"/>
        <v>K</v>
      </c>
      <c r="X169" s="20" t="str">
        <f t="shared" si="8"/>
        <v>M3</v>
      </c>
      <c r="Y169" s="20" t="str">
        <f t="shared" si="8"/>
        <v>KG</v>
      </c>
      <c r="Z169" s="20" t="str">
        <f t="shared" si="8"/>
        <v>A</v>
      </c>
      <c r="AA169" s="20" t="str">
        <f t="shared" si="8"/>
        <v>Q</v>
      </c>
    </row>
    <row r="170" spans="10:27" ht="16.5">
      <c r="J170" s="16">
        <v>166</v>
      </c>
      <c r="K170" s="19" t="s">
        <v>137</v>
      </c>
      <c r="L170" s="19" t="s">
        <v>41</v>
      </c>
      <c r="M170" s="19" t="s">
        <v>43</v>
      </c>
      <c r="N170" s="19" t="s">
        <v>33</v>
      </c>
      <c r="O170" s="19" t="s">
        <v>41</v>
      </c>
      <c r="Q170" s="20">
        <f t="shared" si="7"/>
        <v>7</v>
      </c>
      <c r="R170" s="20">
        <f t="shared" si="7"/>
        <v>7</v>
      </c>
      <c r="S170" s="20">
        <f t="shared" si="7"/>
        <v>9</v>
      </c>
      <c r="T170" s="20">
        <f t="shared" si="7"/>
        <v>6</v>
      </c>
      <c r="U170" s="20">
        <f t="shared" si="7"/>
        <v>7</v>
      </c>
      <c r="W170" s="20" t="str">
        <f t="shared" si="8"/>
        <v>A</v>
      </c>
      <c r="X170" s="20" t="str">
        <f t="shared" si="8"/>
        <v>A</v>
      </c>
      <c r="Y170" s="20" t="str">
        <f t="shared" si="8"/>
        <v>Q</v>
      </c>
      <c r="Z170" s="20" t="str">
        <f t="shared" si="8"/>
        <v>M4</v>
      </c>
      <c r="AA170" s="20" t="str">
        <f t="shared" si="8"/>
        <v>A</v>
      </c>
    </row>
    <row r="171" spans="10:27" ht="16.5">
      <c r="J171" s="29">
        <v>167</v>
      </c>
      <c r="K171" s="19" t="s">
        <v>44</v>
      </c>
      <c r="L171" s="19" t="s">
        <v>212</v>
      </c>
      <c r="M171" s="19" t="s">
        <v>78</v>
      </c>
      <c r="N171" s="19" t="s">
        <v>33</v>
      </c>
      <c r="O171" s="19" t="s">
        <v>43</v>
      </c>
      <c r="Q171" s="20">
        <f t="shared" si="7"/>
        <v>10</v>
      </c>
      <c r="R171" s="20">
        <f t="shared" si="7"/>
        <v>3</v>
      </c>
      <c r="S171" s="20">
        <f t="shared" si="7"/>
        <v>18</v>
      </c>
      <c r="T171" s="20">
        <f t="shared" si="7"/>
        <v>6</v>
      </c>
      <c r="U171" s="20">
        <f t="shared" si="7"/>
        <v>9</v>
      </c>
      <c r="W171" s="20" t="str">
        <f t="shared" si="8"/>
        <v>J</v>
      </c>
      <c r="X171" s="20" t="str">
        <f t="shared" si="8"/>
        <v>M1</v>
      </c>
      <c r="Y171" s="20" t="str">
        <f t="shared" si="8"/>
        <v>JG</v>
      </c>
      <c r="Z171" s="20" t="str">
        <f t="shared" si="8"/>
        <v>M4</v>
      </c>
      <c r="AA171" s="20" t="str">
        <f t="shared" si="8"/>
        <v>Q</v>
      </c>
    </row>
    <row r="172" spans="10:27" ht="16.5">
      <c r="J172" s="29">
        <v>168</v>
      </c>
      <c r="K172" s="19" t="s">
        <v>42</v>
      </c>
      <c r="L172" s="19" t="s">
        <v>42</v>
      </c>
      <c r="M172" s="19" t="s">
        <v>43</v>
      </c>
      <c r="N172" s="19" t="s">
        <v>68</v>
      </c>
      <c r="O172" s="19" t="s">
        <v>35</v>
      </c>
      <c r="Q172" s="20">
        <f t="shared" si="7"/>
        <v>8</v>
      </c>
      <c r="R172" s="20">
        <f t="shared" si="7"/>
        <v>8</v>
      </c>
      <c r="S172" s="20">
        <f t="shared" si="7"/>
        <v>9</v>
      </c>
      <c r="T172" s="20">
        <f t="shared" si="7"/>
        <v>13</v>
      </c>
      <c r="U172" s="20">
        <f t="shared" si="7"/>
        <v>3</v>
      </c>
      <c r="W172" s="20" t="str">
        <f t="shared" si="8"/>
        <v>K</v>
      </c>
      <c r="X172" s="20" t="str">
        <f t="shared" si="8"/>
        <v>K</v>
      </c>
      <c r="Y172" s="20" t="str">
        <f t="shared" si="8"/>
        <v>Q</v>
      </c>
      <c r="Z172" s="20" t="str">
        <f t="shared" si="8"/>
        <v>M3G</v>
      </c>
      <c r="AA172" s="20" t="str">
        <f t="shared" si="8"/>
        <v>M1</v>
      </c>
    </row>
    <row r="173" spans="10:27" ht="16.5">
      <c r="J173" s="29">
        <v>169</v>
      </c>
      <c r="K173" s="19" t="s">
        <v>41</v>
      </c>
      <c r="L173" s="19" t="s">
        <v>68</v>
      </c>
      <c r="M173" s="19" t="s">
        <v>41</v>
      </c>
      <c r="N173" s="19" t="s">
        <v>42</v>
      </c>
      <c r="O173" s="19" t="s">
        <v>44</v>
      </c>
      <c r="Q173" s="20">
        <f t="shared" si="7"/>
        <v>7</v>
      </c>
      <c r="R173" s="20">
        <f t="shared" si="7"/>
        <v>13</v>
      </c>
      <c r="S173" s="20">
        <f t="shared" si="7"/>
        <v>7</v>
      </c>
      <c r="T173" s="20">
        <f t="shared" si="7"/>
        <v>8</v>
      </c>
      <c r="U173" s="20">
        <f t="shared" si="7"/>
        <v>10</v>
      </c>
      <c r="W173" s="20" t="str">
        <f t="shared" si="8"/>
        <v>A</v>
      </c>
      <c r="X173" s="20" t="str">
        <f t="shared" si="8"/>
        <v>M3G</v>
      </c>
      <c r="Y173" s="20" t="str">
        <f t="shared" si="8"/>
        <v>A</v>
      </c>
      <c r="Z173" s="20" t="str">
        <f t="shared" si="8"/>
        <v>K</v>
      </c>
      <c r="AA173" s="20" t="str">
        <f t="shared" si="8"/>
        <v>J</v>
      </c>
    </row>
    <row r="174" spans="10:27" ht="16.5">
      <c r="J174" s="16">
        <v>170</v>
      </c>
      <c r="K174" s="19" t="s">
        <v>36</v>
      </c>
      <c r="L174" s="19" t="s">
        <v>142</v>
      </c>
      <c r="M174" s="19" t="s">
        <v>143</v>
      </c>
      <c r="N174" s="19" t="s">
        <v>44</v>
      </c>
      <c r="O174" s="19" t="s">
        <v>33</v>
      </c>
      <c r="Q174" s="20">
        <f t="shared" si="7"/>
        <v>4</v>
      </c>
      <c r="R174" s="20">
        <f t="shared" si="7"/>
        <v>5</v>
      </c>
      <c r="S174" s="20">
        <f t="shared" si="7"/>
        <v>4</v>
      </c>
      <c r="T174" s="20">
        <f t="shared" si="7"/>
        <v>10</v>
      </c>
      <c r="U174" s="20">
        <f t="shared" si="7"/>
        <v>6</v>
      </c>
      <c r="W174" s="20" t="str">
        <f t="shared" si="8"/>
        <v>M2</v>
      </c>
      <c r="X174" s="20" t="str">
        <f t="shared" si="8"/>
        <v>M3</v>
      </c>
      <c r="Y174" s="20" t="str">
        <f t="shared" si="8"/>
        <v>M2</v>
      </c>
      <c r="Z174" s="20" t="str">
        <f t="shared" si="8"/>
        <v>J</v>
      </c>
      <c r="AA174" s="20" t="str">
        <f t="shared" si="8"/>
        <v>M4</v>
      </c>
    </row>
    <row r="175" spans="10:27" ht="16.5">
      <c r="J175" s="16">
        <v>171</v>
      </c>
      <c r="K175" s="19" t="s">
        <v>42</v>
      </c>
      <c r="L175" s="19" t="s">
        <v>41</v>
      </c>
      <c r="M175" s="19" t="s">
        <v>78</v>
      </c>
      <c r="N175" s="19" t="s">
        <v>74</v>
      </c>
      <c r="O175" s="19" t="s">
        <v>33</v>
      </c>
      <c r="Q175" s="20">
        <f t="shared" si="7"/>
        <v>8</v>
      </c>
      <c r="R175" s="20">
        <f t="shared" si="7"/>
        <v>7</v>
      </c>
      <c r="S175" s="20">
        <f t="shared" si="7"/>
        <v>18</v>
      </c>
      <c r="T175" s="20">
        <f t="shared" si="7"/>
        <v>16</v>
      </c>
      <c r="U175" s="20">
        <f t="shared" si="7"/>
        <v>6</v>
      </c>
      <c r="W175" s="20" t="str">
        <f t="shared" si="8"/>
        <v>K</v>
      </c>
      <c r="X175" s="20" t="str">
        <f t="shared" si="8"/>
        <v>A</v>
      </c>
      <c r="Y175" s="20" t="str">
        <f t="shared" si="8"/>
        <v>JG</v>
      </c>
      <c r="Z175" s="20" t="str">
        <f t="shared" si="8"/>
        <v>KG</v>
      </c>
      <c r="AA175" s="20" t="str">
        <f t="shared" si="8"/>
        <v>M4</v>
      </c>
    </row>
    <row r="176" spans="10:27" ht="16.5">
      <c r="J176" s="29">
        <v>172</v>
      </c>
      <c r="K176" s="19" t="s">
        <v>42</v>
      </c>
      <c r="L176" s="19" t="s">
        <v>212</v>
      </c>
      <c r="M176" s="19" t="s">
        <v>138</v>
      </c>
      <c r="N176" s="19" t="s">
        <v>35</v>
      </c>
      <c r="O176" s="19" t="s">
        <v>44</v>
      </c>
      <c r="Q176" s="20">
        <f t="shared" si="7"/>
        <v>8</v>
      </c>
      <c r="R176" s="20">
        <f t="shared" si="7"/>
        <v>3</v>
      </c>
      <c r="S176" s="20">
        <f t="shared" si="7"/>
        <v>8</v>
      </c>
      <c r="T176" s="20">
        <f t="shared" si="7"/>
        <v>3</v>
      </c>
      <c r="U176" s="20">
        <f t="shared" si="7"/>
        <v>10</v>
      </c>
      <c r="W176" s="20" t="str">
        <f t="shared" si="8"/>
        <v>K</v>
      </c>
      <c r="X176" s="20" t="str">
        <f t="shared" si="8"/>
        <v>M1</v>
      </c>
      <c r="Y176" s="20" t="str">
        <f t="shared" si="8"/>
        <v>K</v>
      </c>
      <c r="Z176" s="20" t="str">
        <f t="shared" si="8"/>
        <v>M1</v>
      </c>
      <c r="AA176" s="20" t="str">
        <f t="shared" si="8"/>
        <v>J</v>
      </c>
    </row>
    <row r="177" spans="10:27" ht="16.5">
      <c r="J177" s="29">
        <v>173</v>
      </c>
      <c r="K177" s="19" t="s">
        <v>36</v>
      </c>
      <c r="L177" s="19" t="s">
        <v>72</v>
      </c>
      <c r="M177" s="19" t="s">
        <v>72</v>
      </c>
      <c r="N177" s="19" t="s">
        <v>35</v>
      </c>
      <c r="O177" s="19" t="s">
        <v>32</v>
      </c>
      <c r="Q177" s="20">
        <f t="shared" si="7"/>
        <v>4</v>
      </c>
      <c r="R177" s="20">
        <f t="shared" si="7"/>
        <v>15</v>
      </c>
      <c r="S177" s="20">
        <f t="shared" si="7"/>
        <v>15</v>
      </c>
      <c r="T177" s="20">
        <f t="shared" si="7"/>
        <v>3</v>
      </c>
      <c r="U177" s="20">
        <f t="shared" si="7"/>
        <v>5</v>
      </c>
      <c r="W177" s="20" t="str">
        <f t="shared" si="8"/>
        <v>M2</v>
      </c>
      <c r="X177" s="20" t="str">
        <f t="shared" si="8"/>
        <v>AG</v>
      </c>
      <c r="Y177" s="20" t="str">
        <f t="shared" si="8"/>
        <v>AG</v>
      </c>
      <c r="Z177" s="20" t="str">
        <f t="shared" si="8"/>
        <v>M1</v>
      </c>
      <c r="AA177" s="20" t="str">
        <f t="shared" si="8"/>
        <v>M3</v>
      </c>
    </row>
    <row r="178" spans="10:27" ht="16.5">
      <c r="J178" s="29">
        <v>174</v>
      </c>
      <c r="K178" s="19" t="s">
        <v>44</v>
      </c>
      <c r="L178" s="19" t="s">
        <v>42</v>
      </c>
      <c r="M178" s="19" t="s">
        <v>35</v>
      </c>
      <c r="N178" s="19" t="s">
        <v>42</v>
      </c>
      <c r="O178" s="19" t="s">
        <v>41</v>
      </c>
      <c r="Q178" s="20">
        <f t="shared" si="7"/>
        <v>10</v>
      </c>
      <c r="R178" s="20">
        <f t="shared" si="7"/>
        <v>8</v>
      </c>
      <c r="S178" s="20">
        <f t="shared" si="7"/>
        <v>3</v>
      </c>
      <c r="T178" s="20">
        <f t="shared" si="7"/>
        <v>8</v>
      </c>
      <c r="U178" s="20">
        <f t="shared" si="7"/>
        <v>7</v>
      </c>
      <c r="W178" s="20" t="str">
        <f t="shared" si="8"/>
        <v>J</v>
      </c>
      <c r="X178" s="20" t="str">
        <f t="shared" si="8"/>
        <v>K</v>
      </c>
      <c r="Y178" s="20" t="str">
        <f t="shared" si="8"/>
        <v>M1</v>
      </c>
      <c r="Z178" s="20" t="str">
        <f t="shared" si="8"/>
        <v>K</v>
      </c>
      <c r="AA178" s="20" t="str">
        <f t="shared" si="8"/>
        <v>A</v>
      </c>
    </row>
    <row r="179" spans="10:27" ht="16.5">
      <c r="J179" s="16">
        <v>175</v>
      </c>
      <c r="K179" s="19" t="s">
        <v>35</v>
      </c>
      <c r="L179" s="19" t="s">
        <v>41</v>
      </c>
      <c r="M179" s="19" t="s">
        <v>32</v>
      </c>
      <c r="N179" s="19" t="s">
        <v>76</v>
      </c>
      <c r="O179" s="19" t="s">
        <v>44</v>
      </c>
      <c r="Q179" s="20">
        <f t="shared" si="7"/>
        <v>3</v>
      </c>
      <c r="R179" s="20">
        <f t="shared" si="7"/>
        <v>7</v>
      </c>
      <c r="S179" s="20">
        <f t="shared" si="7"/>
        <v>5</v>
      </c>
      <c r="T179" s="20">
        <f t="shared" si="7"/>
        <v>17</v>
      </c>
      <c r="U179" s="20">
        <f t="shared" si="7"/>
        <v>10</v>
      </c>
      <c r="W179" s="20" t="str">
        <f t="shared" si="8"/>
        <v>M1</v>
      </c>
      <c r="X179" s="20" t="str">
        <f t="shared" si="8"/>
        <v>A</v>
      </c>
      <c r="Y179" s="20" t="str">
        <f t="shared" si="8"/>
        <v>M3</v>
      </c>
      <c r="Z179" s="20" t="str">
        <f t="shared" si="8"/>
        <v>QG</v>
      </c>
      <c r="AA179" s="20" t="str">
        <f t="shared" si="8"/>
        <v>J</v>
      </c>
    </row>
    <row r="180" spans="10:27" ht="16.5">
      <c r="J180" s="16">
        <v>176</v>
      </c>
      <c r="K180" s="19" t="s">
        <v>44</v>
      </c>
      <c r="L180" s="19" t="s">
        <v>142</v>
      </c>
      <c r="M180" s="19" t="s">
        <v>143</v>
      </c>
      <c r="N180" s="19" t="s">
        <v>43</v>
      </c>
      <c r="O180" s="19" t="s">
        <v>33</v>
      </c>
      <c r="Q180" s="20">
        <f t="shared" si="7"/>
        <v>10</v>
      </c>
      <c r="R180" s="20">
        <f t="shared" si="7"/>
        <v>5</v>
      </c>
      <c r="S180" s="20">
        <f t="shared" si="7"/>
        <v>4</v>
      </c>
      <c r="T180" s="20">
        <f t="shared" si="7"/>
        <v>9</v>
      </c>
      <c r="U180" s="20">
        <f t="shared" si="7"/>
        <v>6</v>
      </c>
      <c r="W180" s="20" t="str">
        <f t="shared" si="8"/>
        <v>J</v>
      </c>
      <c r="X180" s="20" t="str">
        <f t="shared" si="8"/>
        <v>M3</v>
      </c>
      <c r="Y180" s="20" t="str">
        <f t="shared" si="8"/>
        <v>M2</v>
      </c>
      <c r="Z180" s="20" t="str">
        <f t="shared" si="8"/>
        <v>Q</v>
      </c>
      <c r="AA180" s="20" t="str">
        <f t="shared" si="8"/>
        <v>M4</v>
      </c>
    </row>
    <row r="181" spans="10:27" ht="16.5">
      <c r="J181" s="29">
        <v>177</v>
      </c>
      <c r="K181" s="19" t="s">
        <v>36</v>
      </c>
      <c r="L181" s="19" t="s">
        <v>41</v>
      </c>
      <c r="M181" s="19" t="s">
        <v>74</v>
      </c>
      <c r="N181" s="19" t="s">
        <v>137</v>
      </c>
      <c r="O181" s="19" t="s">
        <v>32</v>
      </c>
      <c r="Q181" s="20">
        <f t="shared" si="7"/>
        <v>4</v>
      </c>
      <c r="R181" s="20">
        <f t="shared" si="7"/>
        <v>7</v>
      </c>
      <c r="S181" s="20">
        <f t="shared" si="7"/>
        <v>16</v>
      </c>
      <c r="T181" s="20">
        <f t="shared" si="7"/>
        <v>7</v>
      </c>
      <c r="U181" s="20">
        <f t="shared" si="7"/>
        <v>5</v>
      </c>
      <c r="W181" s="20" t="str">
        <f t="shared" si="8"/>
        <v>M2</v>
      </c>
      <c r="X181" s="20" t="str">
        <f t="shared" si="8"/>
        <v>A</v>
      </c>
      <c r="Y181" s="20" t="str">
        <f t="shared" si="8"/>
        <v>KG</v>
      </c>
      <c r="Z181" s="20" t="str">
        <f t="shared" si="8"/>
        <v>A</v>
      </c>
      <c r="AA181" s="20" t="str">
        <f t="shared" si="8"/>
        <v>M3</v>
      </c>
    </row>
    <row r="182" spans="10:27" ht="16.5">
      <c r="J182" s="29">
        <v>178</v>
      </c>
      <c r="K182" s="19" t="s">
        <v>44</v>
      </c>
      <c r="L182" s="19" t="s">
        <v>78</v>
      </c>
      <c r="M182" s="19" t="s">
        <v>43</v>
      </c>
      <c r="N182" s="19" t="s">
        <v>36</v>
      </c>
      <c r="O182" s="19" t="s">
        <v>36</v>
      </c>
      <c r="Q182" s="20">
        <f t="shared" si="7"/>
        <v>10</v>
      </c>
      <c r="R182" s="20">
        <f t="shared" si="7"/>
        <v>18</v>
      </c>
      <c r="S182" s="20">
        <f t="shared" si="7"/>
        <v>9</v>
      </c>
      <c r="T182" s="20">
        <f t="shared" si="7"/>
        <v>4</v>
      </c>
      <c r="U182" s="20">
        <f t="shared" si="7"/>
        <v>4</v>
      </c>
      <c r="W182" s="20" t="str">
        <f t="shared" si="8"/>
        <v>J</v>
      </c>
      <c r="X182" s="20" t="str">
        <f t="shared" si="8"/>
        <v>JG</v>
      </c>
      <c r="Y182" s="20" t="str">
        <f t="shared" si="8"/>
        <v>Q</v>
      </c>
      <c r="Z182" s="20" t="str">
        <f t="shared" si="8"/>
        <v>M2</v>
      </c>
      <c r="AA182" s="20" t="str">
        <f t="shared" si="8"/>
        <v>M2</v>
      </c>
    </row>
    <row r="183" spans="10:27" ht="16.5">
      <c r="J183" s="29">
        <v>179</v>
      </c>
      <c r="K183" s="19" t="s">
        <v>138</v>
      </c>
      <c r="L183" s="19" t="s">
        <v>142</v>
      </c>
      <c r="M183" s="19" t="s">
        <v>32</v>
      </c>
      <c r="N183" s="19" t="s">
        <v>35</v>
      </c>
      <c r="O183" s="19" t="s">
        <v>32</v>
      </c>
      <c r="Q183" s="20">
        <f t="shared" si="7"/>
        <v>8</v>
      </c>
      <c r="R183" s="20">
        <f t="shared" si="7"/>
        <v>5</v>
      </c>
      <c r="S183" s="20">
        <f t="shared" si="7"/>
        <v>5</v>
      </c>
      <c r="T183" s="20">
        <f t="shared" si="7"/>
        <v>3</v>
      </c>
      <c r="U183" s="20">
        <f t="shared" si="7"/>
        <v>5</v>
      </c>
      <c r="W183" s="20" t="str">
        <f t="shared" si="8"/>
        <v>K</v>
      </c>
      <c r="X183" s="20" t="str">
        <f t="shared" si="8"/>
        <v>M3</v>
      </c>
      <c r="Y183" s="20" t="str">
        <f t="shared" si="8"/>
        <v>M3</v>
      </c>
      <c r="Z183" s="20" t="str">
        <f t="shared" si="8"/>
        <v>M1</v>
      </c>
      <c r="AA183" s="20" t="str">
        <f t="shared" si="8"/>
        <v>M3</v>
      </c>
    </row>
    <row r="184" spans="10:27" ht="16.5">
      <c r="J184" s="16">
        <v>180</v>
      </c>
      <c r="K184" s="19" t="s">
        <v>33</v>
      </c>
      <c r="L184" s="19" t="s">
        <v>33</v>
      </c>
      <c r="M184" s="19" t="s">
        <v>41</v>
      </c>
      <c r="N184" s="19" t="s">
        <v>75</v>
      </c>
      <c r="O184" s="19" t="s">
        <v>41</v>
      </c>
      <c r="Q184" s="20">
        <f t="shared" si="7"/>
        <v>6</v>
      </c>
      <c r="R184" s="20">
        <f t="shared" si="7"/>
        <v>6</v>
      </c>
      <c r="S184" s="20">
        <f t="shared" si="7"/>
        <v>7</v>
      </c>
      <c r="T184" s="20">
        <f t="shared" si="7"/>
        <v>17</v>
      </c>
      <c r="U184" s="20">
        <f t="shared" si="7"/>
        <v>7</v>
      </c>
      <c r="W184" s="20" t="str">
        <f t="shared" si="8"/>
        <v>M4</v>
      </c>
      <c r="X184" s="20" t="str">
        <f t="shared" si="8"/>
        <v>M4</v>
      </c>
      <c r="Y184" s="20" t="str">
        <f t="shared" si="8"/>
        <v>A</v>
      </c>
      <c r="Z184" s="20" t="str">
        <f t="shared" si="8"/>
        <v>QG</v>
      </c>
      <c r="AA184" s="20" t="str">
        <f t="shared" si="8"/>
        <v>A</v>
      </c>
    </row>
    <row r="185" spans="10:27" ht="16.5">
      <c r="J185" s="16">
        <v>181</v>
      </c>
      <c r="K185" s="19" t="s">
        <v>33</v>
      </c>
      <c r="L185" s="19" t="s">
        <v>41</v>
      </c>
      <c r="M185" s="19" t="s">
        <v>70</v>
      </c>
      <c r="N185" s="19" t="s">
        <v>42</v>
      </c>
      <c r="O185" s="19" t="s">
        <v>41</v>
      </c>
      <c r="Q185" s="20">
        <f t="shared" si="7"/>
        <v>6</v>
      </c>
      <c r="R185" s="20">
        <f t="shared" si="7"/>
        <v>7</v>
      </c>
      <c r="S185" s="20">
        <f t="shared" si="7"/>
        <v>14</v>
      </c>
      <c r="T185" s="20">
        <f t="shared" si="7"/>
        <v>8</v>
      </c>
      <c r="U185" s="20">
        <f t="shared" si="7"/>
        <v>7</v>
      </c>
      <c r="W185" s="20" t="str">
        <f t="shared" si="8"/>
        <v>M4</v>
      </c>
      <c r="X185" s="20" t="str">
        <f t="shared" si="8"/>
        <v>A</v>
      </c>
      <c r="Y185" s="20" t="str">
        <f t="shared" si="8"/>
        <v>M4G</v>
      </c>
      <c r="Z185" s="20" t="str">
        <f t="shared" si="8"/>
        <v>K</v>
      </c>
      <c r="AA185" s="20" t="str">
        <f t="shared" si="8"/>
        <v>A</v>
      </c>
    </row>
    <row r="186" spans="10:27" ht="16.5">
      <c r="J186" s="29">
        <v>182</v>
      </c>
      <c r="K186" s="19" t="s">
        <v>41</v>
      </c>
      <c r="L186" s="19" t="s">
        <v>76</v>
      </c>
      <c r="M186" s="19" t="s">
        <v>141</v>
      </c>
      <c r="N186" s="19" t="s">
        <v>36</v>
      </c>
      <c r="O186" s="19" t="s">
        <v>33</v>
      </c>
      <c r="Q186" s="20">
        <f t="shared" si="7"/>
        <v>7</v>
      </c>
      <c r="R186" s="20">
        <f t="shared" si="7"/>
        <v>17</v>
      </c>
      <c r="S186" s="20">
        <f t="shared" si="7"/>
        <v>6</v>
      </c>
      <c r="T186" s="20">
        <f t="shared" si="7"/>
        <v>4</v>
      </c>
      <c r="U186" s="20">
        <f t="shared" si="7"/>
        <v>6</v>
      </c>
      <c r="W186" s="20" t="str">
        <f t="shared" si="8"/>
        <v>A</v>
      </c>
      <c r="X186" s="20" t="str">
        <f t="shared" si="8"/>
        <v>QG</v>
      </c>
      <c r="Y186" s="20" t="str">
        <f t="shared" si="8"/>
        <v>M4</v>
      </c>
      <c r="Z186" s="20" t="str">
        <f t="shared" si="8"/>
        <v>M2</v>
      </c>
      <c r="AA186" s="20" t="str">
        <f t="shared" si="8"/>
        <v>M4</v>
      </c>
    </row>
    <row r="187" spans="10:27" ht="16.5">
      <c r="J187" s="29">
        <v>183</v>
      </c>
      <c r="K187" s="19" t="s">
        <v>41</v>
      </c>
      <c r="L187" s="19" t="s">
        <v>41</v>
      </c>
      <c r="M187" s="19" t="s">
        <v>138</v>
      </c>
      <c r="N187" s="19" t="s">
        <v>137</v>
      </c>
      <c r="O187" s="19" t="s">
        <v>42</v>
      </c>
      <c r="Q187" s="20">
        <f t="shared" si="7"/>
        <v>7</v>
      </c>
      <c r="R187" s="20">
        <f t="shared" si="7"/>
        <v>7</v>
      </c>
      <c r="S187" s="20">
        <f t="shared" si="7"/>
        <v>8</v>
      </c>
      <c r="T187" s="20">
        <f t="shared" si="7"/>
        <v>7</v>
      </c>
      <c r="U187" s="20">
        <f t="shared" si="7"/>
        <v>8</v>
      </c>
      <c r="W187" s="20" t="str">
        <f t="shared" si="8"/>
        <v>A</v>
      </c>
      <c r="X187" s="20" t="str">
        <f t="shared" si="8"/>
        <v>A</v>
      </c>
      <c r="Y187" s="20" t="str">
        <f t="shared" si="8"/>
        <v>K</v>
      </c>
      <c r="Z187" s="20" t="str">
        <f t="shared" si="8"/>
        <v>A</v>
      </c>
      <c r="AA187" s="20" t="str">
        <f t="shared" si="8"/>
        <v>K</v>
      </c>
    </row>
    <row r="188" spans="10:27" ht="16.5">
      <c r="J188" s="29">
        <v>184</v>
      </c>
      <c r="K188" s="19" t="s">
        <v>138</v>
      </c>
      <c r="L188" s="19" t="s">
        <v>36</v>
      </c>
      <c r="M188" s="19" t="s">
        <v>72</v>
      </c>
      <c r="N188" s="19" t="s">
        <v>64</v>
      </c>
      <c r="O188" s="19" t="s">
        <v>35</v>
      </c>
      <c r="Q188" s="20">
        <f t="shared" si="7"/>
        <v>8</v>
      </c>
      <c r="R188" s="20">
        <f t="shared" si="7"/>
        <v>4</v>
      </c>
      <c r="S188" s="20">
        <f t="shared" si="7"/>
        <v>15</v>
      </c>
      <c r="T188" s="20">
        <f t="shared" si="7"/>
        <v>11</v>
      </c>
      <c r="U188" s="20">
        <f t="shared" si="7"/>
        <v>3</v>
      </c>
      <c r="W188" s="20" t="str">
        <f t="shared" si="8"/>
        <v>K</v>
      </c>
      <c r="X188" s="20" t="str">
        <f t="shared" si="8"/>
        <v>M2</v>
      </c>
      <c r="Y188" s="20" t="str">
        <f t="shared" si="8"/>
        <v>AG</v>
      </c>
      <c r="Z188" s="20" t="str">
        <f t="shared" si="8"/>
        <v>M1G</v>
      </c>
      <c r="AA188" s="20" t="str">
        <f t="shared" si="8"/>
        <v>M1</v>
      </c>
    </row>
    <row r="189" spans="10:27" ht="16.5">
      <c r="J189" s="16">
        <v>185</v>
      </c>
      <c r="K189" s="19" t="s">
        <v>35</v>
      </c>
      <c r="L189" s="19" t="s">
        <v>139</v>
      </c>
      <c r="M189" s="19" t="s">
        <v>140</v>
      </c>
      <c r="N189" s="19" t="s">
        <v>42</v>
      </c>
      <c r="O189" s="19" t="s">
        <v>42</v>
      </c>
      <c r="Q189" s="20">
        <f t="shared" si="7"/>
        <v>3</v>
      </c>
      <c r="R189" s="20">
        <f t="shared" si="7"/>
        <v>9</v>
      </c>
      <c r="S189" s="20">
        <f t="shared" si="7"/>
        <v>10</v>
      </c>
      <c r="T189" s="20">
        <f t="shared" si="7"/>
        <v>8</v>
      </c>
      <c r="U189" s="20">
        <f t="shared" si="7"/>
        <v>8</v>
      </c>
      <c r="W189" s="20" t="str">
        <f t="shared" si="8"/>
        <v>M1</v>
      </c>
      <c r="X189" s="20" t="str">
        <f t="shared" si="8"/>
        <v>Q</v>
      </c>
      <c r="Y189" s="20" t="str">
        <f t="shared" si="8"/>
        <v>J</v>
      </c>
      <c r="Z189" s="20" t="str">
        <f t="shared" si="8"/>
        <v>K</v>
      </c>
      <c r="AA189" s="20" t="str">
        <f t="shared" si="8"/>
        <v>K</v>
      </c>
    </row>
    <row r="190" spans="10:27" ht="16.5">
      <c r="J190" s="16">
        <v>186</v>
      </c>
      <c r="K190" s="19" t="s">
        <v>44</v>
      </c>
      <c r="L190" s="19" t="s">
        <v>33</v>
      </c>
      <c r="M190" s="19" t="s">
        <v>140</v>
      </c>
      <c r="N190" s="19" t="s">
        <v>33</v>
      </c>
      <c r="O190" s="19" t="s">
        <v>43</v>
      </c>
      <c r="Q190" s="20">
        <f t="shared" si="7"/>
        <v>10</v>
      </c>
      <c r="R190" s="20">
        <f t="shared" si="7"/>
        <v>6</v>
      </c>
      <c r="S190" s="20">
        <f t="shared" si="7"/>
        <v>10</v>
      </c>
      <c r="T190" s="20">
        <f t="shared" si="7"/>
        <v>6</v>
      </c>
      <c r="U190" s="20">
        <f t="shared" si="7"/>
        <v>9</v>
      </c>
      <c r="W190" s="20" t="str">
        <f t="shared" si="8"/>
        <v>J</v>
      </c>
      <c r="X190" s="20" t="str">
        <f t="shared" si="8"/>
        <v>M4</v>
      </c>
      <c r="Y190" s="20" t="str">
        <f t="shared" si="8"/>
        <v>J</v>
      </c>
      <c r="Z190" s="20" t="str">
        <f t="shared" si="8"/>
        <v>M4</v>
      </c>
      <c r="AA190" s="20" t="str">
        <f t="shared" si="8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41</v>
      </c>
      <c r="N191" s="19" t="s">
        <v>76</v>
      </c>
      <c r="O191" s="19" t="s">
        <v>42</v>
      </c>
      <c r="Q191" s="20">
        <f t="shared" si="7"/>
        <v>4</v>
      </c>
      <c r="R191" s="20">
        <f t="shared" si="7"/>
        <v>7</v>
      </c>
      <c r="S191" s="20">
        <f t="shared" si="7"/>
        <v>7</v>
      </c>
      <c r="T191" s="20">
        <f t="shared" si="7"/>
        <v>17</v>
      </c>
      <c r="U191" s="20">
        <f t="shared" si="7"/>
        <v>8</v>
      </c>
      <c r="W191" s="20" t="str">
        <f t="shared" si="8"/>
        <v>M2</v>
      </c>
      <c r="X191" s="20" t="str">
        <f t="shared" si="8"/>
        <v>A</v>
      </c>
      <c r="Y191" s="20" t="str">
        <f t="shared" si="8"/>
        <v>A</v>
      </c>
      <c r="Z191" s="20" t="str">
        <f t="shared" si="8"/>
        <v>QG</v>
      </c>
      <c r="AA191" s="20" t="str">
        <f t="shared" si="8"/>
        <v>K</v>
      </c>
    </row>
    <row r="192" spans="10:27" ht="16.5">
      <c r="J192" s="29">
        <v>188</v>
      </c>
      <c r="K192" s="19" t="s">
        <v>32</v>
      </c>
      <c r="L192" s="19" t="s">
        <v>74</v>
      </c>
      <c r="M192" s="19" t="s">
        <v>32</v>
      </c>
      <c r="N192" s="19" t="s">
        <v>42</v>
      </c>
      <c r="O192" s="19" t="s">
        <v>36</v>
      </c>
      <c r="Q192" s="20">
        <f t="shared" si="7"/>
        <v>5</v>
      </c>
      <c r="R192" s="20">
        <f t="shared" si="7"/>
        <v>16</v>
      </c>
      <c r="S192" s="20">
        <f t="shared" si="7"/>
        <v>5</v>
      </c>
      <c r="T192" s="20">
        <f t="shared" si="7"/>
        <v>8</v>
      </c>
      <c r="U192" s="20">
        <f t="shared" si="7"/>
        <v>4</v>
      </c>
      <c r="W192" s="20" t="str">
        <f t="shared" si="8"/>
        <v>M3</v>
      </c>
      <c r="X192" s="20" t="str">
        <f t="shared" si="8"/>
        <v>KG</v>
      </c>
      <c r="Y192" s="20" t="str">
        <f t="shared" si="8"/>
        <v>M3</v>
      </c>
      <c r="Z192" s="20" t="str">
        <f t="shared" si="8"/>
        <v>K</v>
      </c>
      <c r="AA192" s="20" t="str">
        <f t="shared" si="8"/>
        <v>M2</v>
      </c>
    </row>
    <row r="193" spans="10:27" ht="16.5">
      <c r="J193" s="29">
        <v>189</v>
      </c>
      <c r="K193" s="19" t="s">
        <v>42</v>
      </c>
      <c r="L193" s="19" t="s">
        <v>42</v>
      </c>
      <c r="M193" s="19" t="s">
        <v>143</v>
      </c>
      <c r="N193" s="19" t="s">
        <v>43</v>
      </c>
      <c r="O193" s="19" t="s">
        <v>32</v>
      </c>
      <c r="Q193" s="20">
        <f t="shared" si="7"/>
        <v>8</v>
      </c>
      <c r="R193" s="20">
        <f t="shared" si="7"/>
        <v>8</v>
      </c>
      <c r="S193" s="20">
        <f t="shared" si="7"/>
        <v>4</v>
      </c>
      <c r="T193" s="20">
        <f t="shared" si="7"/>
        <v>9</v>
      </c>
      <c r="U193" s="20">
        <f t="shared" si="7"/>
        <v>5</v>
      </c>
      <c r="W193" s="20" t="str">
        <f t="shared" si="8"/>
        <v>K</v>
      </c>
      <c r="X193" s="20" t="str">
        <f t="shared" si="8"/>
        <v>K</v>
      </c>
      <c r="Y193" s="20" t="str">
        <f t="shared" si="8"/>
        <v>M2</v>
      </c>
      <c r="Z193" s="20" t="str">
        <f t="shared" si="8"/>
        <v>Q</v>
      </c>
      <c r="AA193" s="20" t="str">
        <f t="shared" si="8"/>
        <v>M3</v>
      </c>
    </row>
    <row r="194" spans="10:27" ht="16.5">
      <c r="J194" s="16">
        <v>190</v>
      </c>
      <c r="K194" s="19" t="s">
        <v>36</v>
      </c>
      <c r="L194" s="19" t="s">
        <v>41</v>
      </c>
      <c r="M194" s="19" t="s">
        <v>138</v>
      </c>
      <c r="N194" s="19" t="s">
        <v>76</v>
      </c>
      <c r="O194" s="19" t="s">
        <v>43</v>
      </c>
      <c r="Q194" s="20">
        <f t="shared" si="7"/>
        <v>4</v>
      </c>
      <c r="R194" s="20">
        <f t="shared" si="7"/>
        <v>7</v>
      </c>
      <c r="S194" s="20">
        <f t="shared" si="7"/>
        <v>8</v>
      </c>
      <c r="T194" s="20">
        <f t="shared" si="7"/>
        <v>17</v>
      </c>
      <c r="U194" s="20">
        <f t="shared" si="7"/>
        <v>9</v>
      </c>
      <c r="W194" s="20" t="str">
        <f t="shared" si="8"/>
        <v>M2</v>
      </c>
      <c r="X194" s="20" t="str">
        <f t="shared" si="8"/>
        <v>A</v>
      </c>
      <c r="Y194" s="20" t="str">
        <f t="shared" si="8"/>
        <v>K</v>
      </c>
      <c r="Z194" s="20" t="str">
        <f t="shared" si="8"/>
        <v>QG</v>
      </c>
      <c r="AA194" s="20" t="str">
        <f t="shared" si="8"/>
        <v>Q</v>
      </c>
    </row>
    <row r="195" spans="10:27" ht="16.5">
      <c r="J195" s="16">
        <v>191</v>
      </c>
      <c r="K195" s="19" t="s">
        <v>32</v>
      </c>
      <c r="L195" s="19" t="s">
        <v>72</v>
      </c>
      <c r="M195" s="19" t="s">
        <v>67</v>
      </c>
      <c r="N195" s="19" t="s">
        <v>43</v>
      </c>
      <c r="O195" s="19" t="s">
        <v>44</v>
      </c>
      <c r="Q195" s="20">
        <f t="shared" si="7"/>
        <v>5</v>
      </c>
      <c r="R195" s="20">
        <f t="shared" si="7"/>
        <v>15</v>
      </c>
      <c r="S195" s="20">
        <f t="shared" si="7"/>
        <v>13</v>
      </c>
      <c r="T195" s="20">
        <f t="shared" si="7"/>
        <v>9</v>
      </c>
      <c r="U195" s="20">
        <f t="shared" si="7"/>
        <v>10</v>
      </c>
      <c r="W195" s="20" t="str">
        <f t="shared" si="8"/>
        <v>M3</v>
      </c>
      <c r="X195" s="20" t="str">
        <f t="shared" si="8"/>
        <v>AG</v>
      </c>
      <c r="Y195" s="20" t="str">
        <f t="shared" si="8"/>
        <v>M3G</v>
      </c>
      <c r="Z195" s="20" t="str">
        <f t="shared" si="8"/>
        <v>Q</v>
      </c>
      <c r="AA195" s="20" t="str">
        <f t="shared" si="8"/>
        <v>J</v>
      </c>
    </row>
    <row r="196" spans="10:27" ht="16.5">
      <c r="J196" s="29">
        <v>192</v>
      </c>
      <c r="K196" s="19" t="s">
        <v>35</v>
      </c>
      <c r="L196" s="19" t="s">
        <v>41</v>
      </c>
      <c r="M196" s="19" t="s">
        <v>140</v>
      </c>
      <c r="N196" s="19" t="s">
        <v>42</v>
      </c>
      <c r="O196" s="19" t="s">
        <v>36</v>
      </c>
      <c r="Q196" s="20">
        <f t="shared" si="7"/>
        <v>3</v>
      </c>
      <c r="R196" s="20">
        <f t="shared" si="7"/>
        <v>7</v>
      </c>
      <c r="S196" s="20">
        <f t="shared" si="7"/>
        <v>10</v>
      </c>
      <c r="T196" s="20">
        <f t="shared" si="7"/>
        <v>8</v>
      </c>
      <c r="U196" s="20">
        <f t="shared" si="7"/>
        <v>4</v>
      </c>
      <c r="W196" s="20" t="str">
        <f t="shared" si="8"/>
        <v>M1</v>
      </c>
      <c r="X196" s="20" t="str">
        <f t="shared" si="8"/>
        <v>A</v>
      </c>
      <c r="Y196" s="20" t="str">
        <f t="shared" si="8"/>
        <v>J</v>
      </c>
      <c r="Z196" s="20" t="str">
        <f t="shared" si="8"/>
        <v>K</v>
      </c>
      <c r="AA196" s="20" t="str">
        <f t="shared" si="8"/>
        <v>M2</v>
      </c>
    </row>
    <row r="197" spans="10:27" ht="16.5">
      <c r="J197" s="29">
        <v>193</v>
      </c>
      <c r="K197" s="19" t="s">
        <v>41</v>
      </c>
      <c r="L197" s="19" t="s">
        <v>142</v>
      </c>
      <c r="M197" s="19" t="s">
        <v>43</v>
      </c>
      <c r="N197" s="19" t="s">
        <v>78</v>
      </c>
      <c r="O197" s="19" t="s">
        <v>33</v>
      </c>
      <c r="Q197" s="20">
        <f t="shared" si="7"/>
        <v>7</v>
      </c>
      <c r="R197" s="20">
        <f t="shared" si="7"/>
        <v>5</v>
      </c>
      <c r="S197" s="20">
        <f t="shared" si="7"/>
        <v>9</v>
      </c>
      <c r="T197" s="20">
        <f t="shared" si="7"/>
        <v>18</v>
      </c>
      <c r="U197" s="20">
        <f t="shared" si="7"/>
        <v>6</v>
      </c>
      <c r="W197" s="20" t="str">
        <f t="shared" si="8"/>
        <v>A</v>
      </c>
      <c r="X197" s="20" t="str">
        <f t="shared" si="8"/>
        <v>M3</v>
      </c>
      <c r="Y197" s="20" t="str">
        <f t="shared" si="8"/>
        <v>Q</v>
      </c>
      <c r="Z197" s="20" t="str">
        <f t="shared" si="8"/>
        <v>JG</v>
      </c>
      <c r="AA197" s="20" t="str">
        <f t="shared" si="8"/>
        <v>M4</v>
      </c>
    </row>
    <row r="198" spans="10:27" ht="16.5">
      <c r="J198" s="29">
        <v>194</v>
      </c>
      <c r="K198" s="19" t="s">
        <v>44</v>
      </c>
      <c r="L198" s="19" t="s">
        <v>212</v>
      </c>
      <c r="M198" s="19" t="s">
        <v>143</v>
      </c>
      <c r="N198" s="19" t="s">
        <v>33</v>
      </c>
      <c r="O198" s="19" t="s">
        <v>43</v>
      </c>
      <c r="Q198" s="20">
        <f t="shared" si="7"/>
        <v>10</v>
      </c>
      <c r="R198" s="20">
        <f t="shared" si="7"/>
        <v>3</v>
      </c>
      <c r="S198" s="20">
        <f t="shared" si="7"/>
        <v>4</v>
      </c>
      <c r="T198" s="20">
        <f t="shared" si="7"/>
        <v>6</v>
      </c>
      <c r="U198" s="20">
        <f t="shared" si="7"/>
        <v>9</v>
      </c>
      <c r="W198" s="20" t="str">
        <f t="shared" si="8"/>
        <v>J</v>
      </c>
      <c r="X198" s="20" t="str">
        <f t="shared" si="8"/>
        <v>M1</v>
      </c>
      <c r="Y198" s="20" t="str">
        <f t="shared" si="8"/>
        <v>M2</v>
      </c>
      <c r="Z198" s="20" t="str">
        <f t="shared" si="8"/>
        <v>M4</v>
      </c>
      <c r="AA198" s="20" t="str">
        <f t="shared" si="8"/>
        <v>Q</v>
      </c>
    </row>
    <row r="199" spans="10:27" ht="16.5">
      <c r="J199" s="16">
        <v>195</v>
      </c>
      <c r="K199" s="19" t="s">
        <v>44</v>
      </c>
      <c r="L199" s="19" t="s">
        <v>33</v>
      </c>
      <c r="M199" s="19" t="s">
        <v>140</v>
      </c>
      <c r="N199" s="19" t="s">
        <v>44</v>
      </c>
      <c r="O199" s="19" t="s">
        <v>35</v>
      </c>
      <c r="Q199" s="20">
        <f t="shared" si="7"/>
        <v>10</v>
      </c>
      <c r="R199" s="20">
        <f t="shared" si="7"/>
        <v>6</v>
      </c>
      <c r="S199" s="20">
        <f t="shared" si="7"/>
        <v>10</v>
      </c>
      <c r="T199" s="20">
        <f t="shared" si="7"/>
        <v>10</v>
      </c>
      <c r="U199" s="20">
        <f t="shared" si="7"/>
        <v>3</v>
      </c>
      <c r="W199" s="20" t="str">
        <f t="shared" si="8"/>
        <v>J</v>
      </c>
      <c r="X199" s="20" t="str">
        <f t="shared" si="8"/>
        <v>M4</v>
      </c>
      <c r="Y199" s="20" t="str">
        <f t="shared" si="8"/>
        <v>J</v>
      </c>
      <c r="Z199" s="20" t="str">
        <f t="shared" si="8"/>
        <v>J</v>
      </c>
      <c r="AA199" s="20" t="str">
        <f t="shared" si="8"/>
        <v>M1</v>
      </c>
    </row>
    <row r="200" spans="10:27" ht="16.5">
      <c r="J200" s="16">
        <v>196</v>
      </c>
      <c r="K200" s="19" t="s">
        <v>41</v>
      </c>
      <c r="L200" s="19" t="s">
        <v>78</v>
      </c>
      <c r="M200" s="19" t="s">
        <v>76</v>
      </c>
      <c r="N200" s="19" t="s">
        <v>74</v>
      </c>
      <c r="O200" s="19" t="s">
        <v>42</v>
      </c>
      <c r="Q200" s="20">
        <f t="shared" si="7"/>
        <v>7</v>
      </c>
      <c r="R200" s="20">
        <f t="shared" si="7"/>
        <v>18</v>
      </c>
      <c r="S200" s="20">
        <f t="shared" si="7"/>
        <v>17</v>
      </c>
      <c r="T200" s="20">
        <f t="shared" si="7"/>
        <v>16</v>
      </c>
      <c r="U200" s="20">
        <f t="shared" si="7"/>
        <v>8</v>
      </c>
      <c r="W200" s="20" t="str">
        <f t="shared" si="8"/>
        <v>A</v>
      </c>
      <c r="X200" s="20" t="str">
        <f t="shared" si="8"/>
        <v>JG</v>
      </c>
      <c r="Y200" s="20" t="str">
        <f t="shared" si="8"/>
        <v>QG</v>
      </c>
      <c r="Z200" s="20" t="str">
        <f t="shared" si="8"/>
        <v>KG</v>
      </c>
      <c r="AA200" s="20" t="str">
        <f t="shared" si="8"/>
        <v>K</v>
      </c>
    </row>
    <row r="201" spans="10:27" ht="16.5">
      <c r="J201" s="29">
        <v>197</v>
      </c>
      <c r="K201" s="19" t="s">
        <v>42</v>
      </c>
      <c r="L201" s="19" t="s">
        <v>41</v>
      </c>
      <c r="M201" s="19" t="s">
        <v>78</v>
      </c>
      <c r="N201" s="19" t="s">
        <v>42</v>
      </c>
      <c r="O201" s="19" t="s">
        <v>36</v>
      </c>
      <c r="Q201" s="20">
        <f t="shared" si="7"/>
        <v>8</v>
      </c>
      <c r="R201" s="20">
        <f t="shared" si="7"/>
        <v>7</v>
      </c>
      <c r="S201" s="20">
        <f t="shared" si="7"/>
        <v>18</v>
      </c>
      <c r="T201" s="20">
        <f t="shared" si="7"/>
        <v>8</v>
      </c>
      <c r="U201" s="20">
        <f t="shared" si="7"/>
        <v>4</v>
      </c>
      <c r="W201" s="20" t="str">
        <f t="shared" si="8"/>
        <v>K</v>
      </c>
      <c r="X201" s="20" t="str">
        <f t="shared" si="8"/>
        <v>A</v>
      </c>
      <c r="Y201" s="20" t="str">
        <f t="shared" si="8"/>
        <v>JG</v>
      </c>
      <c r="Z201" s="20" t="str">
        <f t="shared" si="8"/>
        <v>K</v>
      </c>
      <c r="AA201" s="20" t="str">
        <f t="shared" si="8"/>
        <v>M2</v>
      </c>
    </row>
    <row r="202" spans="10:27" ht="16.5">
      <c r="J202" s="29">
        <v>198</v>
      </c>
      <c r="K202" s="19" t="s">
        <v>44</v>
      </c>
      <c r="L202" s="19" t="s">
        <v>44</v>
      </c>
      <c r="M202" s="19" t="s">
        <v>43</v>
      </c>
      <c r="N202" s="19" t="s">
        <v>44</v>
      </c>
      <c r="O202" s="19" t="s">
        <v>41</v>
      </c>
      <c r="Q202" s="20">
        <f t="shared" si="7"/>
        <v>10</v>
      </c>
      <c r="R202" s="20">
        <f t="shared" si="7"/>
        <v>10</v>
      </c>
      <c r="S202" s="20">
        <f t="shared" si="7"/>
        <v>9</v>
      </c>
      <c r="T202" s="20">
        <f t="shared" si="7"/>
        <v>10</v>
      </c>
      <c r="U202" s="20">
        <f t="shared" si="7"/>
        <v>7</v>
      </c>
      <c r="W202" s="20" t="str">
        <f t="shared" si="8"/>
        <v>J</v>
      </c>
      <c r="X202" s="20" t="str">
        <f t="shared" si="8"/>
        <v>J</v>
      </c>
      <c r="Y202" s="20" t="str">
        <f t="shared" si="8"/>
        <v>Q</v>
      </c>
      <c r="Z202" s="20" t="str">
        <f t="shared" si="8"/>
        <v>J</v>
      </c>
      <c r="AA202" s="20" t="str">
        <f t="shared" si="8"/>
        <v>A</v>
      </c>
    </row>
    <row r="203" spans="10:27" ht="16.5">
      <c r="J203" s="29">
        <v>199</v>
      </c>
      <c r="K203" s="19" t="s">
        <v>36</v>
      </c>
      <c r="L203" s="19" t="s">
        <v>33</v>
      </c>
      <c r="M203" s="19" t="s">
        <v>35</v>
      </c>
      <c r="N203" s="19" t="s">
        <v>36</v>
      </c>
      <c r="O203" s="19" t="s">
        <v>41</v>
      </c>
      <c r="Q203" s="20">
        <f t="shared" si="7"/>
        <v>4</v>
      </c>
      <c r="R203" s="20">
        <f t="shared" si="7"/>
        <v>6</v>
      </c>
      <c r="S203" s="20">
        <f t="shared" si="7"/>
        <v>3</v>
      </c>
      <c r="T203" s="20">
        <f t="shared" si="7"/>
        <v>4</v>
      </c>
      <c r="U203" s="20">
        <f t="shared" si="7"/>
        <v>7</v>
      </c>
      <c r="W203" s="20" t="str">
        <f t="shared" si="8"/>
        <v>M2</v>
      </c>
      <c r="X203" s="20" t="str">
        <f t="shared" si="8"/>
        <v>M4</v>
      </c>
      <c r="Y203" s="20" t="str">
        <f t="shared" si="8"/>
        <v>M1</v>
      </c>
      <c r="Z203" s="20" t="str">
        <f t="shared" si="8"/>
        <v>M2</v>
      </c>
      <c r="AA203" s="20" t="str">
        <f t="shared" si="8"/>
        <v>A</v>
      </c>
    </row>
    <row r="204" spans="10:27" ht="16.5">
      <c r="J204" s="16">
        <v>200</v>
      </c>
      <c r="K204" s="19" t="s">
        <v>42</v>
      </c>
      <c r="L204" s="19" t="s">
        <v>69</v>
      </c>
      <c r="M204" s="19" t="s">
        <v>70</v>
      </c>
      <c r="N204" s="19" t="s">
        <v>76</v>
      </c>
      <c r="O204" s="19" t="s">
        <v>41</v>
      </c>
      <c r="Q204" s="20">
        <f t="shared" si="7"/>
        <v>8</v>
      </c>
      <c r="R204" s="20">
        <f t="shared" si="7"/>
        <v>14</v>
      </c>
      <c r="S204" s="20">
        <f t="shared" si="7"/>
        <v>14</v>
      </c>
      <c r="T204" s="20">
        <f t="shared" si="7"/>
        <v>17</v>
      </c>
      <c r="U204" s="20">
        <f t="shared" si="7"/>
        <v>7</v>
      </c>
      <c r="W204" s="20" t="str">
        <f t="shared" si="8"/>
        <v>K</v>
      </c>
      <c r="X204" s="20" t="str">
        <f t="shared" si="8"/>
        <v>M4G</v>
      </c>
      <c r="Y204" s="20" t="str">
        <f t="shared" si="8"/>
        <v>M4G</v>
      </c>
      <c r="Z204" s="20" t="str">
        <f t="shared" si="8"/>
        <v>QG</v>
      </c>
      <c r="AA204" s="20" t="str">
        <f t="shared" si="8"/>
        <v>A</v>
      </c>
    </row>
    <row r="205" spans="10:27" ht="16.5">
      <c r="J205" s="16">
        <v>201</v>
      </c>
      <c r="K205" s="19" t="s">
        <v>43</v>
      </c>
      <c r="L205" s="19" t="s">
        <v>212</v>
      </c>
      <c r="M205" s="19" t="s">
        <v>43</v>
      </c>
      <c r="N205" s="19" t="s">
        <v>33</v>
      </c>
      <c r="O205" s="19" t="s">
        <v>44</v>
      </c>
      <c r="Q205" s="20">
        <f t="shared" si="7"/>
        <v>9</v>
      </c>
      <c r="R205" s="20">
        <f t="shared" si="7"/>
        <v>3</v>
      </c>
      <c r="S205" s="20">
        <f t="shared" si="7"/>
        <v>9</v>
      </c>
      <c r="T205" s="20">
        <f t="shared" si="7"/>
        <v>6</v>
      </c>
      <c r="U205" s="20">
        <f t="shared" si="7"/>
        <v>10</v>
      </c>
      <c r="W205" s="20" t="str">
        <f t="shared" si="8"/>
        <v>Q</v>
      </c>
      <c r="X205" s="20" t="str">
        <f t="shared" si="8"/>
        <v>M1</v>
      </c>
      <c r="Y205" s="20" t="str">
        <f t="shared" si="8"/>
        <v>Q</v>
      </c>
      <c r="Z205" s="20" t="str">
        <f t="shared" si="8"/>
        <v>M4</v>
      </c>
      <c r="AA205" s="20" t="str">
        <f t="shared" si="8"/>
        <v>J</v>
      </c>
    </row>
    <row r="206" spans="10:27" ht="16.5">
      <c r="J206" s="29">
        <v>202</v>
      </c>
      <c r="K206" s="19" t="s">
        <v>41</v>
      </c>
      <c r="L206" s="19" t="s">
        <v>138</v>
      </c>
      <c r="M206" s="19" t="s">
        <v>143</v>
      </c>
      <c r="N206" s="19" t="s">
        <v>137</v>
      </c>
      <c r="O206" s="19" t="s">
        <v>32</v>
      </c>
      <c r="Q206" s="20">
        <f t="shared" si="7"/>
        <v>7</v>
      </c>
      <c r="R206" s="20">
        <f t="shared" si="7"/>
        <v>8</v>
      </c>
      <c r="S206" s="20">
        <f t="shared" si="7"/>
        <v>4</v>
      </c>
      <c r="T206" s="20">
        <f t="shared" si="7"/>
        <v>7</v>
      </c>
      <c r="U206" s="20">
        <f t="shared" si="7"/>
        <v>5</v>
      </c>
      <c r="W206" s="20" t="str">
        <f t="shared" si="8"/>
        <v>A</v>
      </c>
      <c r="X206" s="20" t="str">
        <f t="shared" si="8"/>
        <v>K</v>
      </c>
      <c r="Y206" s="20" t="str">
        <f t="shared" si="8"/>
        <v>M2</v>
      </c>
      <c r="Z206" s="20" t="str">
        <f t="shared" si="8"/>
        <v>A</v>
      </c>
      <c r="AA206" s="20" t="str">
        <f t="shared" si="8"/>
        <v>M3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74</v>
      </c>
      <c r="N207" s="19" t="s">
        <v>43</v>
      </c>
      <c r="O207" s="19" t="s">
        <v>42</v>
      </c>
      <c r="Q207" s="20">
        <f t="shared" si="7"/>
        <v>7</v>
      </c>
      <c r="R207" s="20">
        <f t="shared" si="7"/>
        <v>7</v>
      </c>
      <c r="S207" s="20">
        <f t="shared" si="7"/>
        <v>16</v>
      </c>
      <c r="T207" s="20">
        <f t="shared" si="7"/>
        <v>9</v>
      </c>
      <c r="U207" s="20">
        <f t="shared" si="7"/>
        <v>8</v>
      </c>
      <c r="W207" s="20" t="str">
        <f t="shared" si="8"/>
        <v>A</v>
      </c>
      <c r="X207" s="20" t="str">
        <f t="shared" si="8"/>
        <v>A</v>
      </c>
      <c r="Y207" s="20" t="str">
        <f t="shared" si="8"/>
        <v>KG</v>
      </c>
      <c r="Z207" s="20" t="str">
        <f t="shared" si="8"/>
        <v>Q</v>
      </c>
      <c r="AA207" s="20" t="str">
        <f t="shared" si="8"/>
        <v>K</v>
      </c>
    </row>
    <row r="208" spans="10:27" ht="16.5">
      <c r="J208" s="29">
        <v>204</v>
      </c>
      <c r="K208" s="19" t="s">
        <v>44</v>
      </c>
      <c r="L208" s="19" t="s">
        <v>36</v>
      </c>
      <c r="M208" s="19" t="s">
        <v>41</v>
      </c>
      <c r="N208" s="19" t="s">
        <v>73</v>
      </c>
      <c r="O208" s="19" t="s">
        <v>42</v>
      </c>
      <c r="Q208" s="20">
        <f t="shared" si="7"/>
        <v>10</v>
      </c>
      <c r="R208" s="20">
        <f t="shared" si="7"/>
        <v>4</v>
      </c>
      <c r="S208" s="20">
        <f t="shared" si="7"/>
        <v>7</v>
      </c>
      <c r="T208" s="20">
        <f t="shared" si="7"/>
        <v>16</v>
      </c>
      <c r="U208" s="20">
        <f t="shared" si="7"/>
        <v>8</v>
      </c>
      <c r="W208" s="20" t="str">
        <f t="shared" si="8"/>
        <v>J</v>
      </c>
      <c r="X208" s="20" t="str">
        <f t="shared" si="8"/>
        <v>M2</v>
      </c>
      <c r="Y208" s="20" t="str">
        <f t="shared" si="8"/>
        <v>A</v>
      </c>
      <c r="Z208" s="20" t="str">
        <f t="shared" si="8"/>
        <v>KG</v>
      </c>
      <c r="AA208" s="20" t="str">
        <f t="shared" si="8"/>
        <v>K</v>
      </c>
    </row>
    <row r="209" spans="10:27" ht="16.5">
      <c r="J209" s="16">
        <v>205</v>
      </c>
      <c r="K209" s="19" t="s">
        <v>44</v>
      </c>
      <c r="L209" s="19" t="s">
        <v>77</v>
      </c>
      <c r="M209" s="19" t="s">
        <v>43</v>
      </c>
      <c r="N209" s="19" t="s">
        <v>44</v>
      </c>
      <c r="O209" s="19" t="s">
        <v>44</v>
      </c>
      <c r="Q209" s="20">
        <f t="shared" ref="Q209:U259" si="9">IF(K209="","",VLOOKUP(K209,$A:$H,8,FALSE))</f>
        <v>10</v>
      </c>
      <c r="R209" s="20">
        <f t="shared" si="9"/>
        <v>18</v>
      </c>
      <c r="S209" s="20">
        <f t="shared" si="9"/>
        <v>9</v>
      </c>
      <c r="T209" s="20">
        <f t="shared" si="9"/>
        <v>10</v>
      </c>
      <c r="U209" s="20">
        <f t="shared" si="9"/>
        <v>10</v>
      </c>
      <c r="W209" s="20" t="str">
        <f t="shared" ref="W209:AA259" si="10">IF(K209="","",VLOOKUP(K209,$A:$H,2,FALSE))</f>
        <v>J</v>
      </c>
      <c r="X209" s="20" t="str">
        <f t="shared" si="10"/>
        <v>JG</v>
      </c>
      <c r="Y209" s="20" t="str">
        <f t="shared" si="10"/>
        <v>Q</v>
      </c>
      <c r="Z209" s="20" t="str">
        <f t="shared" si="10"/>
        <v>J</v>
      </c>
      <c r="AA209" s="20" t="str">
        <f t="shared" si="10"/>
        <v>J</v>
      </c>
    </row>
    <row r="210" spans="10:27" ht="16.5">
      <c r="J210" s="16">
        <v>206</v>
      </c>
      <c r="K210" s="19" t="s">
        <v>139</v>
      </c>
      <c r="L210" s="19" t="s">
        <v>139</v>
      </c>
      <c r="M210" s="19" t="s">
        <v>138</v>
      </c>
      <c r="N210" s="19" t="s">
        <v>33</v>
      </c>
      <c r="O210" s="19" t="s">
        <v>43</v>
      </c>
      <c r="Q210" s="20">
        <f t="shared" si="9"/>
        <v>9</v>
      </c>
      <c r="R210" s="20">
        <f t="shared" si="9"/>
        <v>9</v>
      </c>
      <c r="S210" s="20">
        <f t="shared" si="9"/>
        <v>8</v>
      </c>
      <c r="T210" s="20">
        <f t="shared" si="9"/>
        <v>6</v>
      </c>
      <c r="U210" s="20">
        <f t="shared" si="9"/>
        <v>9</v>
      </c>
      <c r="W210" s="20" t="str">
        <f t="shared" si="10"/>
        <v>Q</v>
      </c>
      <c r="X210" s="20" t="str">
        <f t="shared" si="10"/>
        <v>Q</v>
      </c>
      <c r="Y210" s="20" t="str">
        <f t="shared" si="10"/>
        <v>K</v>
      </c>
      <c r="Z210" s="20" t="str">
        <f t="shared" si="10"/>
        <v>M4</v>
      </c>
      <c r="AA210" s="20" t="str">
        <f t="shared" si="10"/>
        <v>Q</v>
      </c>
    </row>
    <row r="211" spans="10:27" ht="16.5">
      <c r="J211" s="29">
        <v>207</v>
      </c>
      <c r="K211" s="19" t="s">
        <v>42</v>
      </c>
      <c r="L211" s="19" t="s">
        <v>71</v>
      </c>
      <c r="M211" s="19" t="s">
        <v>74</v>
      </c>
      <c r="N211" s="19" t="s">
        <v>76</v>
      </c>
      <c r="O211" s="19" t="s">
        <v>41</v>
      </c>
      <c r="Q211" s="20">
        <f t="shared" si="9"/>
        <v>8</v>
      </c>
      <c r="R211" s="20">
        <f t="shared" si="9"/>
        <v>15</v>
      </c>
      <c r="S211" s="20">
        <f t="shared" si="9"/>
        <v>16</v>
      </c>
      <c r="T211" s="20">
        <f t="shared" si="9"/>
        <v>17</v>
      </c>
      <c r="U211" s="20">
        <f t="shared" si="9"/>
        <v>7</v>
      </c>
      <c r="W211" s="20" t="str">
        <f t="shared" si="10"/>
        <v>K</v>
      </c>
      <c r="X211" s="20" t="str">
        <f t="shared" si="10"/>
        <v>AG</v>
      </c>
      <c r="Y211" s="20" t="str">
        <f t="shared" si="10"/>
        <v>KG</v>
      </c>
      <c r="Z211" s="20" t="str">
        <f t="shared" si="10"/>
        <v>QG</v>
      </c>
      <c r="AA211" s="20" t="str">
        <f t="shared" si="10"/>
        <v>A</v>
      </c>
    </row>
    <row r="212" spans="10:27" ht="16.5">
      <c r="J212" s="29">
        <v>208</v>
      </c>
      <c r="K212" s="19" t="s">
        <v>36</v>
      </c>
      <c r="L212" s="19" t="s">
        <v>41</v>
      </c>
      <c r="M212" s="19" t="s">
        <v>43</v>
      </c>
      <c r="N212" s="19" t="s">
        <v>42</v>
      </c>
      <c r="O212" s="19" t="s">
        <v>42</v>
      </c>
      <c r="Q212" s="20">
        <f t="shared" si="9"/>
        <v>4</v>
      </c>
      <c r="R212" s="20">
        <f t="shared" si="9"/>
        <v>7</v>
      </c>
      <c r="S212" s="20">
        <f t="shared" si="9"/>
        <v>9</v>
      </c>
      <c r="T212" s="20">
        <f t="shared" si="9"/>
        <v>8</v>
      </c>
      <c r="U212" s="20">
        <f t="shared" si="9"/>
        <v>8</v>
      </c>
      <c r="W212" s="20" t="str">
        <f t="shared" si="10"/>
        <v>M2</v>
      </c>
      <c r="X212" s="20" t="str">
        <f t="shared" si="10"/>
        <v>A</v>
      </c>
      <c r="Y212" s="20" t="str">
        <f t="shared" si="10"/>
        <v>Q</v>
      </c>
      <c r="Z212" s="20" t="str">
        <f t="shared" si="10"/>
        <v>K</v>
      </c>
      <c r="AA212" s="20" t="str">
        <f t="shared" si="10"/>
        <v>K</v>
      </c>
    </row>
    <row r="213" spans="10:27" ht="16.5">
      <c r="J213" s="29">
        <v>209</v>
      </c>
      <c r="K213" s="19" t="s">
        <v>42</v>
      </c>
      <c r="L213" s="19" t="s">
        <v>33</v>
      </c>
      <c r="M213" s="19" t="s">
        <v>142</v>
      </c>
      <c r="N213" s="19" t="s">
        <v>43</v>
      </c>
      <c r="O213" s="19" t="s">
        <v>41</v>
      </c>
      <c r="Q213" s="20">
        <f t="shared" si="9"/>
        <v>8</v>
      </c>
      <c r="R213" s="20">
        <f t="shared" si="9"/>
        <v>6</v>
      </c>
      <c r="S213" s="20">
        <f t="shared" si="9"/>
        <v>5</v>
      </c>
      <c r="T213" s="20">
        <f t="shared" si="9"/>
        <v>9</v>
      </c>
      <c r="U213" s="20">
        <f t="shared" si="9"/>
        <v>7</v>
      </c>
      <c r="W213" s="20" t="str">
        <f t="shared" si="10"/>
        <v>K</v>
      </c>
      <c r="X213" s="20" t="str">
        <f t="shared" si="10"/>
        <v>M4</v>
      </c>
      <c r="Y213" s="20" t="str">
        <f t="shared" si="10"/>
        <v>M3</v>
      </c>
      <c r="Z213" s="20" t="str">
        <f t="shared" si="10"/>
        <v>Q</v>
      </c>
      <c r="AA213" s="20" t="str">
        <f t="shared" si="10"/>
        <v>A</v>
      </c>
    </row>
    <row r="214" spans="10:27" ht="16.5">
      <c r="J214" s="16">
        <v>210</v>
      </c>
      <c r="K214" s="19" t="s">
        <v>44</v>
      </c>
      <c r="L214" s="19" t="s">
        <v>76</v>
      </c>
      <c r="M214" s="19" t="s">
        <v>138</v>
      </c>
      <c r="N214" s="19" t="s">
        <v>70</v>
      </c>
      <c r="O214" s="19" t="s">
        <v>44</v>
      </c>
      <c r="Q214" s="20">
        <f t="shared" si="9"/>
        <v>10</v>
      </c>
      <c r="R214" s="20">
        <f t="shared" si="9"/>
        <v>17</v>
      </c>
      <c r="S214" s="20">
        <f t="shared" si="9"/>
        <v>8</v>
      </c>
      <c r="T214" s="20">
        <f t="shared" si="9"/>
        <v>14</v>
      </c>
      <c r="U214" s="20">
        <f t="shared" si="9"/>
        <v>10</v>
      </c>
      <c r="W214" s="20" t="str">
        <f t="shared" si="10"/>
        <v>J</v>
      </c>
      <c r="X214" s="20" t="str">
        <f t="shared" si="10"/>
        <v>QG</v>
      </c>
      <c r="Y214" s="20" t="str">
        <f t="shared" si="10"/>
        <v>K</v>
      </c>
      <c r="Z214" s="20" t="str">
        <f t="shared" si="10"/>
        <v>M4G</v>
      </c>
      <c r="AA214" s="20" t="str">
        <f t="shared" si="10"/>
        <v>J</v>
      </c>
    </row>
    <row r="215" spans="10:27" ht="16.5">
      <c r="J215" s="16">
        <v>211</v>
      </c>
      <c r="K215" s="19" t="s">
        <v>43</v>
      </c>
      <c r="L215" s="19" t="s">
        <v>139</v>
      </c>
      <c r="M215" s="19" t="s">
        <v>78</v>
      </c>
      <c r="N215" s="19" t="s">
        <v>33</v>
      </c>
      <c r="O215" s="19" t="s">
        <v>41</v>
      </c>
      <c r="Q215" s="20">
        <f t="shared" si="9"/>
        <v>9</v>
      </c>
      <c r="R215" s="20">
        <f t="shared" si="9"/>
        <v>9</v>
      </c>
      <c r="S215" s="20">
        <f t="shared" si="9"/>
        <v>18</v>
      </c>
      <c r="T215" s="20">
        <f t="shared" si="9"/>
        <v>6</v>
      </c>
      <c r="U215" s="20">
        <f t="shared" si="9"/>
        <v>7</v>
      </c>
      <c r="W215" s="20" t="str">
        <f t="shared" si="10"/>
        <v>Q</v>
      </c>
      <c r="X215" s="20" t="str">
        <f t="shared" si="10"/>
        <v>Q</v>
      </c>
      <c r="Y215" s="20" t="str">
        <f t="shared" si="10"/>
        <v>JG</v>
      </c>
      <c r="Z215" s="20" t="str">
        <f t="shared" si="10"/>
        <v>M4</v>
      </c>
      <c r="AA215" s="20" t="str">
        <f t="shared" si="10"/>
        <v>A</v>
      </c>
    </row>
    <row r="216" spans="10:27" ht="16.5">
      <c r="J216" s="29">
        <v>212</v>
      </c>
      <c r="K216" s="19" t="s">
        <v>43</v>
      </c>
      <c r="L216" s="19" t="s">
        <v>33</v>
      </c>
      <c r="M216" s="19" t="s">
        <v>143</v>
      </c>
      <c r="N216" s="19" t="s">
        <v>42</v>
      </c>
      <c r="O216" s="19" t="s">
        <v>44</v>
      </c>
      <c r="Q216" s="20">
        <f t="shared" si="9"/>
        <v>9</v>
      </c>
      <c r="R216" s="20">
        <f t="shared" si="9"/>
        <v>6</v>
      </c>
      <c r="S216" s="20">
        <f t="shared" si="9"/>
        <v>4</v>
      </c>
      <c r="T216" s="20">
        <f t="shared" si="9"/>
        <v>8</v>
      </c>
      <c r="U216" s="20">
        <f t="shared" si="9"/>
        <v>10</v>
      </c>
      <c r="W216" s="20" t="str">
        <f t="shared" si="10"/>
        <v>Q</v>
      </c>
      <c r="X216" s="20" t="str">
        <f t="shared" si="10"/>
        <v>M4</v>
      </c>
      <c r="Y216" s="20" t="str">
        <f t="shared" si="10"/>
        <v>M2</v>
      </c>
      <c r="Z216" s="20" t="str">
        <f t="shared" si="10"/>
        <v>K</v>
      </c>
      <c r="AA216" s="20" t="str">
        <f t="shared" si="10"/>
        <v>J</v>
      </c>
    </row>
    <row r="217" spans="10:27" ht="16.5">
      <c r="J217" s="29">
        <v>213</v>
      </c>
      <c r="K217" s="19" t="s">
        <v>138</v>
      </c>
      <c r="L217" s="19" t="s">
        <v>41</v>
      </c>
      <c r="M217" s="19" t="s">
        <v>32</v>
      </c>
      <c r="N217" s="19" t="s">
        <v>35</v>
      </c>
      <c r="O217" s="19" t="s">
        <v>44</v>
      </c>
      <c r="Q217" s="20">
        <f t="shared" si="9"/>
        <v>8</v>
      </c>
      <c r="R217" s="20">
        <f t="shared" si="9"/>
        <v>7</v>
      </c>
      <c r="S217" s="20">
        <f t="shared" si="9"/>
        <v>5</v>
      </c>
      <c r="T217" s="20">
        <f t="shared" si="9"/>
        <v>3</v>
      </c>
      <c r="U217" s="20">
        <f t="shared" si="9"/>
        <v>10</v>
      </c>
      <c r="W217" s="20" t="str">
        <f t="shared" si="10"/>
        <v>K</v>
      </c>
      <c r="X217" s="20" t="str">
        <f t="shared" si="10"/>
        <v>A</v>
      </c>
      <c r="Y217" s="20" t="str">
        <f t="shared" si="10"/>
        <v>M3</v>
      </c>
      <c r="Z217" s="20" t="str">
        <f t="shared" si="10"/>
        <v>M1</v>
      </c>
      <c r="AA217" s="20" t="str">
        <f t="shared" si="10"/>
        <v>J</v>
      </c>
    </row>
    <row r="218" spans="10:27" ht="16.5">
      <c r="J218" s="29">
        <v>214</v>
      </c>
      <c r="K218" s="19" t="s">
        <v>41</v>
      </c>
      <c r="L218" s="19" t="s">
        <v>212</v>
      </c>
      <c r="M218" s="19" t="s">
        <v>41</v>
      </c>
      <c r="N218" s="19" t="s">
        <v>74</v>
      </c>
      <c r="O218" s="19" t="s">
        <v>43</v>
      </c>
      <c r="Q218" s="20">
        <f t="shared" si="9"/>
        <v>7</v>
      </c>
      <c r="R218" s="20">
        <f t="shared" si="9"/>
        <v>3</v>
      </c>
      <c r="S218" s="20">
        <f t="shared" si="9"/>
        <v>7</v>
      </c>
      <c r="T218" s="20">
        <f t="shared" si="9"/>
        <v>16</v>
      </c>
      <c r="U218" s="20">
        <f t="shared" si="9"/>
        <v>9</v>
      </c>
      <c r="W218" s="20" t="str">
        <f t="shared" si="10"/>
        <v>A</v>
      </c>
      <c r="X218" s="20" t="str">
        <f t="shared" si="10"/>
        <v>M1</v>
      </c>
      <c r="Y218" s="20" t="str">
        <f t="shared" si="10"/>
        <v>A</v>
      </c>
      <c r="Z218" s="20" t="str">
        <f t="shared" si="10"/>
        <v>KG</v>
      </c>
      <c r="AA218" s="20" t="str">
        <f t="shared" si="10"/>
        <v>Q</v>
      </c>
    </row>
    <row r="219" spans="10:27" ht="16.5">
      <c r="J219" s="16">
        <v>215</v>
      </c>
      <c r="K219" s="19" t="s">
        <v>33</v>
      </c>
      <c r="L219" s="19" t="s">
        <v>78</v>
      </c>
      <c r="M219" s="19" t="s">
        <v>141</v>
      </c>
      <c r="N219" s="19" t="s">
        <v>42</v>
      </c>
      <c r="O219" s="19" t="s">
        <v>36</v>
      </c>
      <c r="Q219" s="20">
        <f t="shared" si="9"/>
        <v>6</v>
      </c>
      <c r="R219" s="20">
        <f t="shared" si="9"/>
        <v>18</v>
      </c>
      <c r="S219" s="20">
        <f t="shared" si="9"/>
        <v>6</v>
      </c>
      <c r="T219" s="20">
        <f t="shared" si="9"/>
        <v>8</v>
      </c>
      <c r="U219" s="20">
        <f t="shared" si="9"/>
        <v>4</v>
      </c>
      <c r="W219" s="20" t="str">
        <f t="shared" si="10"/>
        <v>M4</v>
      </c>
      <c r="X219" s="20" t="str">
        <f t="shared" si="10"/>
        <v>JG</v>
      </c>
      <c r="Y219" s="20" t="str">
        <f t="shared" si="10"/>
        <v>M4</v>
      </c>
      <c r="Z219" s="20" t="str">
        <f t="shared" si="10"/>
        <v>K</v>
      </c>
      <c r="AA219" s="20" t="str">
        <f t="shared" si="10"/>
        <v>M2</v>
      </c>
    </row>
    <row r="220" spans="10:27" ht="16.5">
      <c r="J220" s="16">
        <v>216</v>
      </c>
      <c r="K220" s="19" t="s">
        <v>44</v>
      </c>
      <c r="L220" s="19" t="s">
        <v>44</v>
      </c>
      <c r="M220" s="19" t="s">
        <v>70</v>
      </c>
      <c r="N220" s="19" t="s">
        <v>78</v>
      </c>
      <c r="O220" s="19" t="s">
        <v>43</v>
      </c>
      <c r="Q220" s="20">
        <f t="shared" si="9"/>
        <v>10</v>
      </c>
      <c r="R220" s="20">
        <f t="shared" si="9"/>
        <v>10</v>
      </c>
      <c r="S220" s="20">
        <f t="shared" si="9"/>
        <v>14</v>
      </c>
      <c r="T220" s="20">
        <f t="shared" si="9"/>
        <v>18</v>
      </c>
      <c r="U220" s="20">
        <f t="shared" si="9"/>
        <v>9</v>
      </c>
      <c r="W220" s="20" t="str">
        <f t="shared" si="10"/>
        <v>J</v>
      </c>
      <c r="X220" s="20" t="str">
        <f t="shared" si="10"/>
        <v>J</v>
      </c>
      <c r="Y220" s="20" t="str">
        <f t="shared" si="10"/>
        <v>M4G</v>
      </c>
      <c r="Z220" s="20" t="str">
        <f t="shared" si="10"/>
        <v>JG</v>
      </c>
      <c r="AA220" s="20" t="str">
        <f t="shared" si="10"/>
        <v>Q</v>
      </c>
    </row>
    <row r="221" spans="10:27" ht="16.5">
      <c r="J221" s="29">
        <v>217</v>
      </c>
      <c r="K221" s="19" t="s">
        <v>44</v>
      </c>
      <c r="L221" s="19" t="s">
        <v>41</v>
      </c>
      <c r="M221" s="19" t="s">
        <v>212</v>
      </c>
      <c r="N221" s="19" t="s">
        <v>43</v>
      </c>
      <c r="O221" s="19" t="s">
        <v>41</v>
      </c>
      <c r="Q221" s="20">
        <f t="shared" si="9"/>
        <v>10</v>
      </c>
      <c r="R221" s="20">
        <f t="shared" si="9"/>
        <v>7</v>
      </c>
      <c r="S221" s="20">
        <f t="shared" si="9"/>
        <v>3</v>
      </c>
      <c r="T221" s="20">
        <f t="shared" si="9"/>
        <v>9</v>
      </c>
      <c r="U221" s="20">
        <f t="shared" si="9"/>
        <v>7</v>
      </c>
      <c r="W221" s="20" t="str">
        <f t="shared" si="10"/>
        <v>J</v>
      </c>
      <c r="X221" s="20" t="str">
        <f t="shared" si="10"/>
        <v>A</v>
      </c>
      <c r="Y221" s="20" t="str">
        <f t="shared" si="10"/>
        <v>M1</v>
      </c>
      <c r="Z221" s="20" t="str">
        <f t="shared" si="10"/>
        <v>Q</v>
      </c>
      <c r="AA221" s="20" t="str">
        <f t="shared" si="10"/>
        <v>A</v>
      </c>
    </row>
    <row r="222" spans="10:27" ht="16.5">
      <c r="J222" s="29">
        <v>218</v>
      </c>
      <c r="K222" s="19" t="s">
        <v>33</v>
      </c>
      <c r="L222" s="19" t="s">
        <v>33</v>
      </c>
      <c r="M222" s="19" t="s">
        <v>43</v>
      </c>
      <c r="N222" s="19" t="s">
        <v>33</v>
      </c>
      <c r="O222" s="19" t="s">
        <v>33</v>
      </c>
      <c r="Q222" s="20">
        <f t="shared" si="9"/>
        <v>6</v>
      </c>
      <c r="R222" s="20">
        <f t="shared" si="9"/>
        <v>6</v>
      </c>
      <c r="S222" s="20">
        <f t="shared" si="9"/>
        <v>9</v>
      </c>
      <c r="T222" s="20">
        <f t="shared" si="9"/>
        <v>6</v>
      </c>
      <c r="U222" s="20">
        <f t="shared" si="9"/>
        <v>6</v>
      </c>
      <c r="W222" s="20" t="str">
        <f t="shared" si="10"/>
        <v>M4</v>
      </c>
      <c r="X222" s="20" t="str">
        <f t="shared" si="10"/>
        <v>M4</v>
      </c>
      <c r="Y222" s="20" t="str">
        <f t="shared" si="10"/>
        <v>Q</v>
      </c>
      <c r="Z222" s="20" t="str">
        <f t="shared" si="10"/>
        <v>M4</v>
      </c>
      <c r="AA222" s="20" t="str">
        <f t="shared" si="10"/>
        <v>M4</v>
      </c>
    </row>
    <row r="223" spans="10:27" ht="16.5">
      <c r="J223" s="29">
        <v>219</v>
      </c>
      <c r="K223" s="19" t="s">
        <v>42</v>
      </c>
      <c r="L223" s="19" t="s">
        <v>70</v>
      </c>
      <c r="M223" s="19" t="s">
        <v>32</v>
      </c>
      <c r="N223" s="19" t="s">
        <v>76</v>
      </c>
      <c r="O223" s="19" t="s">
        <v>44</v>
      </c>
      <c r="Q223" s="20">
        <f t="shared" si="9"/>
        <v>8</v>
      </c>
      <c r="R223" s="20">
        <f t="shared" si="9"/>
        <v>14</v>
      </c>
      <c r="S223" s="20">
        <f t="shared" si="9"/>
        <v>5</v>
      </c>
      <c r="T223" s="20">
        <f t="shared" si="9"/>
        <v>17</v>
      </c>
      <c r="U223" s="20">
        <f t="shared" si="9"/>
        <v>10</v>
      </c>
      <c r="W223" s="20" t="str">
        <f t="shared" si="10"/>
        <v>K</v>
      </c>
      <c r="X223" s="20" t="str">
        <f t="shared" si="10"/>
        <v>M4G</v>
      </c>
      <c r="Y223" s="20" t="str">
        <f t="shared" si="10"/>
        <v>M3</v>
      </c>
      <c r="Z223" s="20" t="str">
        <f t="shared" si="10"/>
        <v>QG</v>
      </c>
      <c r="AA223" s="20" t="str">
        <f t="shared" si="10"/>
        <v>J</v>
      </c>
    </row>
    <row r="224" spans="10:27" ht="16.5">
      <c r="J224" s="16">
        <v>220</v>
      </c>
      <c r="K224" s="19" t="s">
        <v>139</v>
      </c>
      <c r="L224" s="19" t="s">
        <v>212</v>
      </c>
      <c r="M224" s="19" t="s">
        <v>72</v>
      </c>
      <c r="N224" s="19" t="s">
        <v>35</v>
      </c>
      <c r="O224" s="19" t="s">
        <v>44</v>
      </c>
      <c r="Q224" s="20">
        <f t="shared" si="9"/>
        <v>9</v>
      </c>
      <c r="R224" s="20">
        <f t="shared" si="9"/>
        <v>3</v>
      </c>
      <c r="S224" s="20">
        <f t="shared" si="9"/>
        <v>15</v>
      </c>
      <c r="T224" s="20">
        <f t="shared" si="9"/>
        <v>3</v>
      </c>
      <c r="U224" s="20">
        <f t="shared" si="9"/>
        <v>10</v>
      </c>
      <c r="W224" s="20" t="str">
        <f t="shared" si="10"/>
        <v>Q</v>
      </c>
      <c r="X224" s="20" t="str">
        <f t="shared" si="10"/>
        <v>M1</v>
      </c>
      <c r="Y224" s="20" t="str">
        <f t="shared" si="10"/>
        <v>AG</v>
      </c>
      <c r="Z224" s="20" t="str">
        <f t="shared" si="10"/>
        <v>M1</v>
      </c>
      <c r="AA224" s="20" t="str">
        <f t="shared" si="10"/>
        <v>J</v>
      </c>
    </row>
    <row r="225" spans="10:27" ht="16.5">
      <c r="J225" s="16">
        <v>221</v>
      </c>
      <c r="K225" s="19" t="s">
        <v>41</v>
      </c>
      <c r="L225" s="19" t="s">
        <v>74</v>
      </c>
      <c r="M225" s="19" t="s">
        <v>41</v>
      </c>
      <c r="N225" s="19" t="s">
        <v>44</v>
      </c>
      <c r="O225" s="19" t="s">
        <v>32</v>
      </c>
      <c r="Q225" s="20">
        <f t="shared" si="9"/>
        <v>7</v>
      </c>
      <c r="R225" s="20">
        <f t="shared" si="9"/>
        <v>16</v>
      </c>
      <c r="S225" s="20">
        <f t="shared" si="9"/>
        <v>7</v>
      </c>
      <c r="T225" s="20">
        <f t="shared" si="9"/>
        <v>10</v>
      </c>
      <c r="U225" s="20">
        <f t="shared" si="9"/>
        <v>5</v>
      </c>
      <c r="W225" s="20" t="str">
        <f t="shared" si="10"/>
        <v>A</v>
      </c>
      <c r="X225" s="20" t="str">
        <f t="shared" si="10"/>
        <v>KG</v>
      </c>
      <c r="Y225" s="20" t="str">
        <f t="shared" si="10"/>
        <v>A</v>
      </c>
      <c r="Z225" s="20" t="str">
        <f t="shared" si="10"/>
        <v>J</v>
      </c>
      <c r="AA225" s="20" t="str">
        <f t="shared" si="10"/>
        <v>M3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141</v>
      </c>
      <c r="N226" s="19" t="s">
        <v>36</v>
      </c>
      <c r="O226" s="19" t="s">
        <v>44</v>
      </c>
      <c r="Q226" s="20">
        <f t="shared" si="9"/>
        <v>4</v>
      </c>
      <c r="R226" s="20">
        <f t="shared" si="9"/>
        <v>7</v>
      </c>
      <c r="S226" s="20">
        <f t="shared" si="9"/>
        <v>6</v>
      </c>
      <c r="T226" s="20">
        <f t="shared" si="9"/>
        <v>4</v>
      </c>
      <c r="U226" s="20">
        <f t="shared" si="9"/>
        <v>10</v>
      </c>
      <c r="W226" s="20" t="str">
        <f t="shared" si="10"/>
        <v>M2</v>
      </c>
      <c r="X226" s="20" t="str">
        <f t="shared" si="10"/>
        <v>A</v>
      </c>
      <c r="Y226" s="20" t="str">
        <f t="shared" si="10"/>
        <v>M4</v>
      </c>
      <c r="Z226" s="20" t="str">
        <f t="shared" si="10"/>
        <v>M2</v>
      </c>
      <c r="AA226" s="20" t="str">
        <f t="shared" si="10"/>
        <v>J</v>
      </c>
    </row>
    <row r="227" spans="10:27" ht="16.5">
      <c r="J227" s="29">
        <v>223</v>
      </c>
      <c r="K227" s="19" t="s">
        <v>41</v>
      </c>
      <c r="L227" s="19" t="s">
        <v>71</v>
      </c>
      <c r="M227" s="19" t="s">
        <v>138</v>
      </c>
      <c r="N227" s="19" t="s">
        <v>42</v>
      </c>
      <c r="O227" s="19" t="s">
        <v>35</v>
      </c>
      <c r="Q227" s="20">
        <f t="shared" si="9"/>
        <v>7</v>
      </c>
      <c r="R227" s="20">
        <f t="shared" si="9"/>
        <v>15</v>
      </c>
      <c r="S227" s="20">
        <f t="shared" si="9"/>
        <v>8</v>
      </c>
      <c r="T227" s="20">
        <f t="shared" si="9"/>
        <v>8</v>
      </c>
      <c r="U227" s="20">
        <f t="shared" si="9"/>
        <v>3</v>
      </c>
      <c r="W227" s="20" t="str">
        <f t="shared" si="10"/>
        <v>A</v>
      </c>
      <c r="X227" s="20" t="str">
        <f t="shared" si="10"/>
        <v>AG</v>
      </c>
      <c r="Y227" s="20" t="str">
        <f t="shared" si="10"/>
        <v>K</v>
      </c>
      <c r="Z227" s="20" t="str">
        <f t="shared" si="10"/>
        <v>K</v>
      </c>
      <c r="AA227" s="20" t="str">
        <f t="shared" si="10"/>
        <v>M1</v>
      </c>
    </row>
    <row r="228" spans="10:27" ht="16.5">
      <c r="J228" s="29">
        <v>224</v>
      </c>
      <c r="K228" s="19" t="s">
        <v>32</v>
      </c>
      <c r="L228" s="19" t="s">
        <v>33</v>
      </c>
      <c r="M228" s="19" t="s">
        <v>74</v>
      </c>
      <c r="N228" s="19" t="s">
        <v>66</v>
      </c>
      <c r="O228" s="19" t="s">
        <v>44</v>
      </c>
      <c r="Q228" s="20">
        <f t="shared" si="9"/>
        <v>5</v>
      </c>
      <c r="R228" s="20">
        <f t="shared" si="9"/>
        <v>6</v>
      </c>
      <c r="S228" s="20">
        <f t="shared" si="9"/>
        <v>16</v>
      </c>
      <c r="T228" s="20">
        <f t="shared" si="9"/>
        <v>12</v>
      </c>
      <c r="U228" s="20">
        <f t="shared" si="9"/>
        <v>10</v>
      </c>
      <c r="W228" s="20" t="str">
        <f t="shared" si="10"/>
        <v>M3</v>
      </c>
      <c r="X228" s="20" t="str">
        <f t="shared" si="10"/>
        <v>M4</v>
      </c>
      <c r="Y228" s="20" t="str">
        <f t="shared" si="10"/>
        <v>KG</v>
      </c>
      <c r="Z228" s="20" t="str">
        <f t="shared" si="10"/>
        <v>M2G</v>
      </c>
      <c r="AA228" s="20" t="str">
        <f t="shared" si="10"/>
        <v>J</v>
      </c>
    </row>
    <row r="229" spans="10:27" ht="16.5">
      <c r="J229" s="16">
        <v>225</v>
      </c>
      <c r="K229" s="19" t="s">
        <v>36</v>
      </c>
      <c r="L229" s="19" t="s">
        <v>33</v>
      </c>
      <c r="M229" s="19" t="s">
        <v>43</v>
      </c>
      <c r="N229" s="19" t="s">
        <v>43</v>
      </c>
      <c r="O229" s="19" t="s">
        <v>33</v>
      </c>
      <c r="Q229" s="20">
        <f t="shared" si="9"/>
        <v>4</v>
      </c>
      <c r="R229" s="20">
        <f t="shared" si="9"/>
        <v>6</v>
      </c>
      <c r="S229" s="20">
        <f t="shared" si="9"/>
        <v>9</v>
      </c>
      <c r="T229" s="20">
        <f t="shared" si="9"/>
        <v>9</v>
      </c>
      <c r="U229" s="20">
        <f t="shared" si="9"/>
        <v>6</v>
      </c>
      <c r="W229" s="20" t="str">
        <f t="shared" si="10"/>
        <v>M2</v>
      </c>
      <c r="X229" s="20" t="str">
        <f t="shared" si="10"/>
        <v>M4</v>
      </c>
      <c r="Y229" s="20" t="str">
        <f t="shared" si="10"/>
        <v>Q</v>
      </c>
      <c r="Z229" s="20" t="str">
        <f t="shared" si="10"/>
        <v>Q</v>
      </c>
      <c r="AA229" s="20" t="str">
        <f t="shared" si="10"/>
        <v>M4</v>
      </c>
    </row>
    <row r="230" spans="10:27" ht="16.5">
      <c r="J230" s="16">
        <v>226</v>
      </c>
      <c r="K230" s="19" t="s">
        <v>32</v>
      </c>
      <c r="L230" s="19" t="s">
        <v>70</v>
      </c>
      <c r="M230" s="19" t="s">
        <v>32</v>
      </c>
      <c r="N230" s="19" t="s">
        <v>43</v>
      </c>
      <c r="O230" s="19" t="s">
        <v>32</v>
      </c>
      <c r="Q230" s="20">
        <f t="shared" si="9"/>
        <v>5</v>
      </c>
      <c r="R230" s="20">
        <f t="shared" si="9"/>
        <v>14</v>
      </c>
      <c r="S230" s="20">
        <f t="shared" si="9"/>
        <v>5</v>
      </c>
      <c r="T230" s="20">
        <f t="shared" si="9"/>
        <v>9</v>
      </c>
      <c r="U230" s="20">
        <f t="shared" si="9"/>
        <v>5</v>
      </c>
      <c r="W230" s="20" t="str">
        <f t="shared" si="10"/>
        <v>M3</v>
      </c>
      <c r="X230" s="20" t="str">
        <f t="shared" si="10"/>
        <v>M4G</v>
      </c>
      <c r="Y230" s="20" t="str">
        <f t="shared" si="10"/>
        <v>M3</v>
      </c>
      <c r="Z230" s="20" t="str">
        <f t="shared" si="10"/>
        <v>Q</v>
      </c>
      <c r="AA230" s="20" t="str">
        <f t="shared" si="10"/>
        <v>M3</v>
      </c>
    </row>
    <row r="231" spans="10:27" ht="16.5">
      <c r="J231" s="29">
        <v>227</v>
      </c>
      <c r="K231" s="19" t="s">
        <v>33</v>
      </c>
      <c r="L231" s="19" t="s">
        <v>44</v>
      </c>
      <c r="M231" s="19" t="s">
        <v>138</v>
      </c>
      <c r="N231" s="19" t="s">
        <v>36</v>
      </c>
      <c r="O231" s="19" t="s">
        <v>41</v>
      </c>
      <c r="Q231" s="20">
        <f t="shared" si="9"/>
        <v>6</v>
      </c>
      <c r="R231" s="20">
        <f t="shared" si="9"/>
        <v>10</v>
      </c>
      <c r="S231" s="20">
        <f t="shared" si="9"/>
        <v>8</v>
      </c>
      <c r="T231" s="20">
        <f t="shared" si="9"/>
        <v>4</v>
      </c>
      <c r="U231" s="20">
        <f t="shared" si="9"/>
        <v>7</v>
      </c>
      <c r="W231" s="20" t="str">
        <f t="shared" si="10"/>
        <v>M4</v>
      </c>
      <c r="X231" s="20" t="str">
        <f t="shared" si="10"/>
        <v>J</v>
      </c>
      <c r="Y231" s="20" t="str">
        <f t="shared" si="10"/>
        <v>K</v>
      </c>
      <c r="Z231" s="20" t="str">
        <f t="shared" si="10"/>
        <v>M2</v>
      </c>
      <c r="AA231" s="20" t="str">
        <f t="shared" si="10"/>
        <v>A</v>
      </c>
    </row>
    <row r="232" spans="10:27" ht="16.5">
      <c r="J232" s="29">
        <v>228</v>
      </c>
      <c r="K232" s="19" t="s">
        <v>138</v>
      </c>
      <c r="L232" s="19" t="s">
        <v>36</v>
      </c>
      <c r="M232" s="19" t="s">
        <v>41</v>
      </c>
      <c r="N232" s="19" t="s">
        <v>36</v>
      </c>
      <c r="O232" s="19" t="s">
        <v>42</v>
      </c>
      <c r="Q232" s="20">
        <f t="shared" si="9"/>
        <v>8</v>
      </c>
      <c r="R232" s="20">
        <f t="shared" si="9"/>
        <v>4</v>
      </c>
      <c r="S232" s="20">
        <f t="shared" si="9"/>
        <v>7</v>
      </c>
      <c r="T232" s="20">
        <f t="shared" si="9"/>
        <v>4</v>
      </c>
      <c r="U232" s="20">
        <f t="shared" si="9"/>
        <v>8</v>
      </c>
      <c r="W232" s="20" t="str">
        <f t="shared" si="10"/>
        <v>K</v>
      </c>
      <c r="X232" s="20" t="str">
        <f t="shared" si="10"/>
        <v>M2</v>
      </c>
      <c r="Y232" s="20" t="str">
        <f t="shared" si="10"/>
        <v>A</v>
      </c>
      <c r="Z232" s="20" t="str">
        <f t="shared" si="10"/>
        <v>M2</v>
      </c>
      <c r="AA232" s="20" t="str">
        <f t="shared" si="10"/>
        <v>K</v>
      </c>
    </row>
    <row r="233" spans="10:27" ht="16.5">
      <c r="J233" s="29">
        <v>229</v>
      </c>
      <c r="K233" s="19" t="s">
        <v>43</v>
      </c>
      <c r="L233" s="19" t="s">
        <v>41</v>
      </c>
      <c r="M233" s="19" t="s">
        <v>141</v>
      </c>
      <c r="N233" s="19" t="s">
        <v>72</v>
      </c>
      <c r="O233" s="19" t="s">
        <v>44</v>
      </c>
      <c r="Q233" s="20">
        <f t="shared" si="9"/>
        <v>9</v>
      </c>
      <c r="R233" s="20">
        <f t="shared" si="9"/>
        <v>7</v>
      </c>
      <c r="S233" s="20">
        <f t="shared" si="9"/>
        <v>6</v>
      </c>
      <c r="T233" s="20">
        <f t="shared" si="9"/>
        <v>15</v>
      </c>
      <c r="U233" s="20">
        <f t="shared" si="9"/>
        <v>10</v>
      </c>
      <c r="W233" s="20" t="str">
        <f t="shared" si="10"/>
        <v>Q</v>
      </c>
      <c r="X233" s="20" t="str">
        <f t="shared" si="10"/>
        <v>A</v>
      </c>
      <c r="Y233" s="20" t="str">
        <f t="shared" si="10"/>
        <v>M4</v>
      </c>
      <c r="Z233" s="20" t="str">
        <f t="shared" si="10"/>
        <v>AG</v>
      </c>
      <c r="AA233" s="20" t="str">
        <f t="shared" si="10"/>
        <v>J</v>
      </c>
    </row>
    <row r="234" spans="10:27" ht="16.5">
      <c r="J234" s="16">
        <v>230</v>
      </c>
      <c r="K234" s="19" t="s">
        <v>36</v>
      </c>
      <c r="L234" s="19" t="s">
        <v>142</v>
      </c>
      <c r="M234" s="19" t="s">
        <v>72</v>
      </c>
      <c r="N234" s="19" t="s">
        <v>33</v>
      </c>
      <c r="O234" s="19" t="s">
        <v>44</v>
      </c>
      <c r="Q234" s="20">
        <f t="shared" si="9"/>
        <v>4</v>
      </c>
      <c r="R234" s="20">
        <f t="shared" si="9"/>
        <v>5</v>
      </c>
      <c r="S234" s="20">
        <f t="shared" si="9"/>
        <v>15</v>
      </c>
      <c r="T234" s="20">
        <f t="shared" si="9"/>
        <v>6</v>
      </c>
      <c r="U234" s="20">
        <f t="shared" si="9"/>
        <v>10</v>
      </c>
      <c r="W234" s="20" t="str">
        <f t="shared" si="10"/>
        <v>M2</v>
      </c>
      <c r="X234" s="20" t="str">
        <f t="shared" si="10"/>
        <v>M3</v>
      </c>
      <c r="Y234" s="20" t="str">
        <f t="shared" si="10"/>
        <v>AG</v>
      </c>
      <c r="Z234" s="20" t="str">
        <f t="shared" si="10"/>
        <v>M4</v>
      </c>
      <c r="AA234" s="20" t="str">
        <f t="shared" si="10"/>
        <v>J</v>
      </c>
    </row>
    <row r="235" spans="10:27" ht="16.5">
      <c r="J235" s="16">
        <v>231</v>
      </c>
      <c r="K235" s="19" t="s">
        <v>36</v>
      </c>
      <c r="L235" s="19" t="s">
        <v>72</v>
      </c>
      <c r="M235" s="19" t="s">
        <v>140</v>
      </c>
      <c r="N235" s="19" t="s">
        <v>36</v>
      </c>
      <c r="O235" s="19" t="s">
        <v>44</v>
      </c>
      <c r="Q235" s="20">
        <f t="shared" si="9"/>
        <v>4</v>
      </c>
      <c r="R235" s="20">
        <f t="shared" si="9"/>
        <v>15</v>
      </c>
      <c r="S235" s="20">
        <f t="shared" si="9"/>
        <v>10</v>
      </c>
      <c r="T235" s="20">
        <f t="shared" si="9"/>
        <v>4</v>
      </c>
      <c r="U235" s="20">
        <f t="shared" si="9"/>
        <v>10</v>
      </c>
      <c r="W235" s="20" t="str">
        <f t="shared" si="10"/>
        <v>M2</v>
      </c>
      <c r="X235" s="20" t="str">
        <f t="shared" si="10"/>
        <v>AG</v>
      </c>
      <c r="Y235" s="20" t="str">
        <f t="shared" si="10"/>
        <v>J</v>
      </c>
      <c r="Z235" s="20" t="str">
        <f t="shared" si="10"/>
        <v>M2</v>
      </c>
      <c r="AA235" s="20" t="str">
        <f t="shared" si="10"/>
        <v>J</v>
      </c>
    </row>
    <row r="236" spans="10:27" ht="16.5">
      <c r="J236" s="29">
        <v>232</v>
      </c>
      <c r="K236" s="19" t="s">
        <v>32</v>
      </c>
      <c r="L236" s="19" t="s">
        <v>33</v>
      </c>
      <c r="M236" s="19" t="s">
        <v>138</v>
      </c>
      <c r="N236" s="19" t="s">
        <v>42</v>
      </c>
      <c r="O236" s="19" t="s">
        <v>33</v>
      </c>
      <c r="Q236" s="20">
        <f t="shared" si="9"/>
        <v>5</v>
      </c>
      <c r="R236" s="20">
        <f t="shared" si="9"/>
        <v>6</v>
      </c>
      <c r="S236" s="20">
        <f t="shared" si="9"/>
        <v>8</v>
      </c>
      <c r="T236" s="20">
        <f t="shared" si="9"/>
        <v>8</v>
      </c>
      <c r="U236" s="20">
        <f t="shared" si="9"/>
        <v>6</v>
      </c>
      <c r="W236" s="20" t="str">
        <f t="shared" si="10"/>
        <v>M3</v>
      </c>
      <c r="X236" s="20" t="str">
        <f t="shared" si="10"/>
        <v>M4</v>
      </c>
      <c r="Y236" s="20" t="str">
        <f t="shared" si="10"/>
        <v>K</v>
      </c>
      <c r="Z236" s="20" t="str">
        <f t="shared" si="10"/>
        <v>K</v>
      </c>
      <c r="AA236" s="20" t="str">
        <f t="shared" si="10"/>
        <v>M4</v>
      </c>
    </row>
    <row r="237" spans="10:27" ht="16.5">
      <c r="J237" s="29">
        <v>233</v>
      </c>
      <c r="K237" s="19" t="s">
        <v>33</v>
      </c>
      <c r="L237" s="19" t="s">
        <v>36</v>
      </c>
      <c r="M237" s="19" t="s">
        <v>43</v>
      </c>
      <c r="N237" s="19" t="s">
        <v>32</v>
      </c>
      <c r="O237" s="19" t="s">
        <v>42</v>
      </c>
      <c r="Q237" s="20">
        <f t="shared" si="9"/>
        <v>6</v>
      </c>
      <c r="R237" s="20">
        <f t="shared" si="9"/>
        <v>4</v>
      </c>
      <c r="S237" s="20">
        <f t="shared" si="9"/>
        <v>9</v>
      </c>
      <c r="T237" s="20">
        <f t="shared" si="9"/>
        <v>5</v>
      </c>
      <c r="U237" s="20">
        <f t="shared" si="9"/>
        <v>8</v>
      </c>
      <c r="W237" s="20" t="str">
        <f t="shared" si="10"/>
        <v>M4</v>
      </c>
      <c r="X237" s="20" t="str">
        <f t="shared" si="10"/>
        <v>M2</v>
      </c>
      <c r="Y237" s="20" t="str">
        <f t="shared" si="10"/>
        <v>Q</v>
      </c>
      <c r="Z237" s="20" t="str">
        <f t="shared" si="10"/>
        <v>M3</v>
      </c>
      <c r="AA237" s="20" t="str">
        <f t="shared" si="10"/>
        <v>K</v>
      </c>
    </row>
    <row r="238" spans="10:27" ht="16.5">
      <c r="J238" s="29">
        <v>234</v>
      </c>
      <c r="K238" s="19" t="s">
        <v>43</v>
      </c>
      <c r="L238" s="19" t="s">
        <v>41</v>
      </c>
      <c r="M238" s="19" t="s">
        <v>74</v>
      </c>
      <c r="N238" s="19" t="s">
        <v>137</v>
      </c>
      <c r="O238" s="19" t="s">
        <v>32</v>
      </c>
      <c r="Q238" s="20">
        <f t="shared" si="9"/>
        <v>9</v>
      </c>
      <c r="R238" s="20">
        <f t="shared" si="9"/>
        <v>7</v>
      </c>
      <c r="S238" s="20">
        <f t="shared" si="9"/>
        <v>16</v>
      </c>
      <c r="T238" s="20">
        <f t="shared" si="9"/>
        <v>7</v>
      </c>
      <c r="U238" s="20">
        <f t="shared" si="9"/>
        <v>5</v>
      </c>
      <c r="W238" s="20" t="str">
        <f t="shared" si="10"/>
        <v>Q</v>
      </c>
      <c r="X238" s="20" t="str">
        <f t="shared" si="10"/>
        <v>A</v>
      </c>
      <c r="Y238" s="20" t="str">
        <f t="shared" si="10"/>
        <v>KG</v>
      </c>
      <c r="Z238" s="20" t="str">
        <f t="shared" si="10"/>
        <v>A</v>
      </c>
      <c r="AA238" s="20" t="str">
        <f t="shared" si="10"/>
        <v>M3</v>
      </c>
    </row>
    <row r="239" spans="10:27" ht="16.5">
      <c r="J239" s="16">
        <v>235</v>
      </c>
      <c r="K239" s="19" t="s">
        <v>43</v>
      </c>
      <c r="L239" s="19" t="s">
        <v>70</v>
      </c>
      <c r="M239" s="19" t="s">
        <v>140</v>
      </c>
      <c r="N239" s="19" t="s">
        <v>74</v>
      </c>
      <c r="O239" s="19" t="s">
        <v>44</v>
      </c>
      <c r="Q239" s="20">
        <f t="shared" si="9"/>
        <v>9</v>
      </c>
      <c r="R239" s="20">
        <f t="shared" si="9"/>
        <v>14</v>
      </c>
      <c r="S239" s="20">
        <f t="shared" si="9"/>
        <v>10</v>
      </c>
      <c r="T239" s="20">
        <f t="shared" si="9"/>
        <v>16</v>
      </c>
      <c r="U239" s="20">
        <f t="shared" si="9"/>
        <v>10</v>
      </c>
      <c r="W239" s="20" t="str">
        <f t="shared" si="10"/>
        <v>Q</v>
      </c>
      <c r="X239" s="20" t="str">
        <f t="shared" si="10"/>
        <v>M4G</v>
      </c>
      <c r="Y239" s="20" t="str">
        <f t="shared" si="10"/>
        <v>J</v>
      </c>
      <c r="Z239" s="20" t="str">
        <f t="shared" si="10"/>
        <v>KG</v>
      </c>
      <c r="AA239" s="20" t="str">
        <f t="shared" si="10"/>
        <v>J</v>
      </c>
    </row>
    <row r="240" spans="10:27" ht="16.5">
      <c r="J240" s="16">
        <v>236</v>
      </c>
      <c r="K240" s="19" t="s">
        <v>32</v>
      </c>
      <c r="L240" s="19" t="s">
        <v>33</v>
      </c>
      <c r="M240" s="19" t="s">
        <v>74</v>
      </c>
      <c r="N240" s="19" t="s">
        <v>42</v>
      </c>
      <c r="O240" s="19" t="s">
        <v>36</v>
      </c>
      <c r="Q240" s="20">
        <f t="shared" si="9"/>
        <v>5</v>
      </c>
      <c r="R240" s="20">
        <f t="shared" si="9"/>
        <v>6</v>
      </c>
      <c r="S240" s="20">
        <f t="shared" si="9"/>
        <v>16</v>
      </c>
      <c r="T240" s="20">
        <f t="shared" si="9"/>
        <v>8</v>
      </c>
      <c r="U240" s="20">
        <f t="shared" si="9"/>
        <v>4</v>
      </c>
      <c r="W240" s="20" t="str">
        <f t="shared" si="10"/>
        <v>M3</v>
      </c>
      <c r="X240" s="20" t="str">
        <f t="shared" si="10"/>
        <v>M4</v>
      </c>
      <c r="Y240" s="20" t="str">
        <f t="shared" si="10"/>
        <v>KG</v>
      </c>
      <c r="Z240" s="20" t="str">
        <f t="shared" si="10"/>
        <v>K</v>
      </c>
      <c r="AA240" s="20" t="str">
        <f t="shared" si="10"/>
        <v>M2</v>
      </c>
    </row>
    <row r="241" spans="10:27" ht="16.5">
      <c r="J241" s="29">
        <v>237</v>
      </c>
      <c r="K241" s="19" t="s">
        <v>41</v>
      </c>
      <c r="L241" s="19" t="s">
        <v>36</v>
      </c>
      <c r="M241" s="19" t="s">
        <v>140</v>
      </c>
      <c r="N241" s="19" t="s">
        <v>35</v>
      </c>
      <c r="O241" s="19" t="s">
        <v>44</v>
      </c>
      <c r="Q241" s="20">
        <f t="shared" si="9"/>
        <v>7</v>
      </c>
      <c r="R241" s="20">
        <f t="shared" si="9"/>
        <v>4</v>
      </c>
      <c r="S241" s="20">
        <f t="shared" si="9"/>
        <v>10</v>
      </c>
      <c r="T241" s="20">
        <f t="shared" si="9"/>
        <v>3</v>
      </c>
      <c r="U241" s="20">
        <f t="shared" si="9"/>
        <v>10</v>
      </c>
      <c r="W241" s="20" t="str">
        <f t="shared" si="10"/>
        <v>A</v>
      </c>
      <c r="X241" s="20" t="str">
        <f t="shared" si="10"/>
        <v>M2</v>
      </c>
      <c r="Y241" s="20" t="str">
        <f t="shared" si="10"/>
        <v>J</v>
      </c>
      <c r="Z241" s="20" t="str">
        <f t="shared" si="10"/>
        <v>M1</v>
      </c>
      <c r="AA241" s="20" t="str">
        <f t="shared" si="10"/>
        <v>J</v>
      </c>
    </row>
    <row r="242" spans="10:27" ht="16.5">
      <c r="J242" s="29">
        <v>238</v>
      </c>
      <c r="K242" s="19" t="s">
        <v>33</v>
      </c>
      <c r="L242" s="19" t="s">
        <v>72</v>
      </c>
      <c r="M242" s="19" t="s">
        <v>66</v>
      </c>
      <c r="N242" s="19" t="s">
        <v>43</v>
      </c>
      <c r="O242" s="19" t="s">
        <v>32</v>
      </c>
      <c r="Q242" s="20">
        <f t="shared" si="9"/>
        <v>6</v>
      </c>
      <c r="R242" s="20">
        <f t="shared" si="9"/>
        <v>15</v>
      </c>
      <c r="S242" s="20">
        <f t="shared" si="9"/>
        <v>12</v>
      </c>
      <c r="T242" s="20">
        <f t="shared" si="9"/>
        <v>9</v>
      </c>
      <c r="U242" s="20">
        <f t="shared" si="9"/>
        <v>5</v>
      </c>
      <c r="W242" s="20" t="str">
        <f t="shared" si="10"/>
        <v>M4</v>
      </c>
      <c r="X242" s="20" t="str">
        <f t="shared" si="10"/>
        <v>AG</v>
      </c>
      <c r="Y242" s="20" t="str">
        <f t="shared" si="10"/>
        <v>M2G</v>
      </c>
      <c r="Z242" s="20" t="str">
        <f t="shared" si="10"/>
        <v>Q</v>
      </c>
      <c r="AA242" s="20" t="str">
        <f t="shared" si="10"/>
        <v>M3</v>
      </c>
    </row>
    <row r="243" spans="10:27" ht="16.5">
      <c r="J243" s="29">
        <v>239</v>
      </c>
      <c r="K243" s="19" t="s">
        <v>41</v>
      </c>
      <c r="L243" s="19" t="s">
        <v>44</v>
      </c>
      <c r="M243" s="19" t="s">
        <v>43</v>
      </c>
      <c r="N243" s="19" t="s">
        <v>36</v>
      </c>
      <c r="O243" s="19" t="s">
        <v>42</v>
      </c>
      <c r="Q243" s="20">
        <f t="shared" si="9"/>
        <v>7</v>
      </c>
      <c r="R243" s="20">
        <f t="shared" si="9"/>
        <v>10</v>
      </c>
      <c r="S243" s="20">
        <f t="shared" si="9"/>
        <v>9</v>
      </c>
      <c r="T243" s="20">
        <f t="shared" si="9"/>
        <v>4</v>
      </c>
      <c r="U243" s="20">
        <f t="shared" si="9"/>
        <v>8</v>
      </c>
      <c r="W243" s="20" t="str">
        <f t="shared" si="10"/>
        <v>A</v>
      </c>
      <c r="X243" s="20" t="str">
        <f t="shared" si="10"/>
        <v>J</v>
      </c>
      <c r="Y243" s="20" t="str">
        <f t="shared" si="10"/>
        <v>Q</v>
      </c>
      <c r="Z243" s="20" t="str">
        <f t="shared" si="10"/>
        <v>M2</v>
      </c>
      <c r="AA243" s="20" t="str">
        <f t="shared" si="10"/>
        <v>K</v>
      </c>
    </row>
    <row r="244" spans="10:27" ht="16.5">
      <c r="J244" s="16">
        <v>240</v>
      </c>
      <c r="K244" s="19" t="s">
        <v>42</v>
      </c>
      <c r="L244" s="19" t="s">
        <v>41</v>
      </c>
      <c r="M244" s="19" t="s">
        <v>43</v>
      </c>
      <c r="N244" s="19" t="s">
        <v>76</v>
      </c>
      <c r="O244" s="19" t="s">
        <v>41</v>
      </c>
      <c r="Q244" s="20">
        <f t="shared" si="9"/>
        <v>8</v>
      </c>
      <c r="R244" s="20">
        <f t="shared" si="9"/>
        <v>7</v>
      </c>
      <c r="S244" s="20">
        <f t="shared" si="9"/>
        <v>9</v>
      </c>
      <c r="T244" s="20">
        <f t="shared" si="9"/>
        <v>17</v>
      </c>
      <c r="U244" s="20">
        <f t="shared" si="9"/>
        <v>7</v>
      </c>
      <c r="W244" s="20" t="str">
        <f t="shared" si="10"/>
        <v>K</v>
      </c>
      <c r="X244" s="20" t="str">
        <f t="shared" si="10"/>
        <v>A</v>
      </c>
      <c r="Y244" s="20" t="str">
        <f t="shared" si="10"/>
        <v>Q</v>
      </c>
      <c r="Z244" s="20" t="str">
        <f t="shared" si="10"/>
        <v>QG</v>
      </c>
      <c r="AA244" s="20" t="str">
        <f t="shared" si="10"/>
        <v>A</v>
      </c>
    </row>
    <row r="245" spans="10:27" ht="16.5">
      <c r="J245" s="16">
        <v>241</v>
      </c>
      <c r="K245" s="19" t="s">
        <v>41</v>
      </c>
      <c r="L245" s="19" t="s">
        <v>33</v>
      </c>
      <c r="M245" s="19" t="s">
        <v>78</v>
      </c>
      <c r="N245" s="19" t="s">
        <v>32</v>
      </c>
      <c r="O245" s="19" t="s">
        <v>137</v>
      </c>
      <c r="Q245" s="20">
        <f t="shared" si="9"/>
        <v>7</v>
      </c>
      <c r="R245" s="20">
        <f t="shared" si="9"/>
        <v>6</v>
      </c>
      <c r="S245" s="20">
        <f t="shared" si="9"/>
        <v>18</v>
      </c>
      <c r="T245" s="20">
        <f t="shared" si="9"/>
        <v>5</v>
      </c>
      <c r="U245" s="20">
        <f t="shared" si="9"/>
        <v>7</v>
      </c>
      <c r="W245" s="20" t="str">
        <f t="shared" si="10"/>
        <v>A</v>
      </c>
      <c r="X245" s="20" t="str">
        <f t="shared" si="10"/>
        <v>M4</v>
      </c>
      <c r="Y245" s="20" t="str">
        <f t="shared" si="10"/>
        <v>JG</v>
      </c>
      <c r="Z245" s="20" t="str">
        <f t="shared" si="10"/>
        <v>M3</v>
      </c>
      <c r="AA245" s="20" t="str">
        <f t="shared" si="10"/>
        <v>A</v>
      </c>
    </row>
    <row r="246" spans="10:27" ht="16.5">
      <c r="J246" s="29">
        <v>242</v>
      </c>
      <c r="K246" s="19" t="s">
        <v>41</v>
      </c>
      <c r="L246" s="19" t="s">
        <v>42</v>
      </c>
      <c r="M246" s="19" t="s">
        <v>141</v>
      </c>
      <c r="N246" s="19" t="s">
        <v>42</v>
      </c>
      <c r="O246" s="19" t="s">
        <v>43</v>
      </c>
      <c r="Q246" s="20">
        <f t="shared" si="9"/>
        <v>7</v>
      </c>
      <c r="R246" s="20">
        <f t="shared" si="9"/>
        <v>8</v>
      </c>
      <c r="S246" s="20">
        <f t="shared" si="9"/>
        <v>6</v>
      </c>
      <c r="T246" s="20">
        <f t="shared" si="9"/>
        <v>8</v>
      </c>
      <c r="U246" s="20">
        <f t="shared" si="9"/>
        <v>9</v>
      </c>
      <c r="W246" s="20" t="str">
        <f t="shared" si="10"/>
        <v>A</v>
      </c>
      <c r="X246" s="20" t="str">
        <f t="shared" si="10"/>
        <v>K</v>
      </c>
      <c r="Y246" s="20" t="str">
        <f t="shared" si="10"/>
        <v>M4</v>
      </c>
      <c r="Z246" s="20" t="str">
        <f t="shared" si="10"/>
        <v>K</v>
      </c>
      <c r="AA246" s="20" t="str">
        <f t="shared" si="10"/>
        <v>Q</v>
      </c>
    </row>
    <row r="247" spans="10:27" ht="16.5">
      <c r="J247" s="29">
        <v>243</v>
      </c>
      <c r="K247" s="19" t="s">
        <v>41</v>
      </c>
      <c r="L247" s="19" t="s">
        <v>71</v>
      </c>
      <c r="M247" s="19" t="s">
        <v>41</v>
      </c>
      <c r="N247" s="19" t="s">
        <v>76</v>
      </c>
      <c r="O247" s="19" t="s">
        <v>32</v>
      </c>
      <c r="Q247" s="20">
        <f t="shared" si="9"/>
        <v>7</v>
      </c>
      <c r="R247" s="20">
        <f t="shared" si="9"/>
        <v>15</v>
      </c>
      <c r="S247" s="20">
        <f t="shared" si="9"/>
        <v>7</v>
      </c>
      <c r="T247" s="20">
        <f t="shared" si="9"/>
        <v>17</v>
      </c>
      <c r="U247" s="20">
        <f t="shared" si="9"/>
        <v>5</v>
      </c>
      <c r="W247" s="20" t="str">
        <f t="shared" si="10"/>
        <v>A</v>
      </c>
      <c r="X247" s="20" t="str">
        <f t="shared" si="10"/>
        <v>AG</v>
      </c>
      <c r="Y247" s="20" t="str">
        <f t="shared" si="10"/>
        <v>A</v>
      </c>
      <c r="Z247" s="20" t="str">
        <f t="shared" si="10"/>
        <v>QG</v>
      </c>
      <c r="AA247" s="20" t="str">
        <f t="shared" si="10"/>
        <v>M3</v>
      </c>
    </row>
    <row r="248" spans="10:27" ht="16.5">
      <c r="J248" s="29">
        <v>244</v>
      </c>
      <c r="K248" s="19" t="s">
        <v>42</v>
      </c>
      <c r="L248" s="19" t="s">
        <v>139</v>
      </c>
      <c r="M248" s="19" t="s">
        <v>78</v>
      </c>
      <c r="N248" s="19" t="s">
        <v>33</v>
      </c>
      <c r="O248" s="19" t="s">
        <v>43</v>
      </c>
      <c r="Q248" s="20">
        <f t="shared" si="9"/>
        <v>8</v>
      </c>
      <c r="R248" s="20">
        <f t="shared" si="9"/>
        <v>9</v>
      </c>
      <c r="S248" s="20">
        <f t="shared" si="9"/>
        <v>18</v>
      </c>
      <c r="T248" s="20">
        <f t="shared" si="9"/>
        <v>6</v>
      </c>
      <c r="U248" s="20">
        <f t="shared" si="9"/>
        <v>9</v>
      </c>
      <c r="W248" s="20" t="str">
        <f t="shared" si="10"/>
        <v>K</v>
      </c>
      <c r="X248" s="20" t="str">
        <f t="shared" si="10"/>
        <v>Q</v>
      </c>
      <c r="Y248" s="20" t="str">
        <f t="shared" si="10"/>
        <v>JG</v>
      </c>
      <c r="Z248" s="20" t="str">
        <f t="shared" si="10"/>
        <v>M4</v>
      </c>
      <c r="AA248" s="20" t="str">
        <f t="shared" si="10"/>
        <v>Q</v>
      </c>
    </row>
    <row r="249" spans="10:27" ht="16.5">
      <c r="J249" s="16">
        <v>245</v>
      </c>
      <c r="K249" s="19" t="s">
        <v>36</v>
      </c>
      <c r="L249" s="19" t="s">
        <v>42</v>
      </c>
      <c r="M249" s="19" t="s">
        <v>141</v>
      </c>
      <c r="N249" s="19" t="s">
        <v>42</v>
      </c>
      <c r="O249" s="19" t="s">
        <v>42</v>
      </c>
      <c r="Q249" s="20">
        <f t="shared" si="9"/>
        <v>4</v>
      </c>
      <c r="R249" s="20">
        <f t="shared" si="9"/>
        <v>8</v>
      </c>
      <c r="S249" s="20">
        <f t="shared" si="9"/>
        <v>6</v>
      </c>
      <c r="T249" s="20">
        <f t="shared" si="9"/>
        <v>8</v>
      </c>
      <c r="U249" s="20">
        <f t="shared" si="9"/>
        <v>8</v>
      </c>
      <c r="W249" s="20" t="str">
        <f t="shared" si="10"/>
        <v>M2</v>
      </c>
      <c r="X249" s="20" t="str">
        <f t="shared" si="10"/>
        <v>K</v>
      </c>
      <c r="Y249" s="20" t="str">
        <f t="shared" si="10"/>
        <v>M4</v>
      </c>
      <c r="Z249" s="20" t="str">
        <f t="shared" si="10"/>
        <v>K</v>
      </c>
      <c r="AA249" s="20" t="str">
        <f t="shared" si="10"/>
        <v>K</v>
      </c>
    </row>
    <row r="250" spans="10:27" ht="16.5">
      <c r="J250" s="16">
        <v>246</v>
      </c>
      <c r="K250" s="19" t="s">
        <v>42</v>
      </c>
      <c r="L250" s="19" t="s">
        <v>74</v>
      </c>
      <c r="M250" s="19" t="s">
        <v>138</v>
      </c>
      <c r="N250" s="19" t="s">
        <v>43</v>
      </c>
      <c r="O250" s="19" t="s">
        <v>44</v>
      </c>
      <c r="Q250" s="20">
        <f t="shared" si="9"/>
        <v>8</v>
      </c>
      <c r="R250" s="20">
        <f t="shared" si="9"/>
        <v>16</v>
      </c>
      <c r="S250" s="20">
        <f t="shared" si="9"/>
        <v>8</v>
      </c>
      <c r="T250" s="20">
        <f t="shared" si="9"/>
        <v>9</v>
      </c>
      <c r="U250" s="20">
        <f t="shared" si="9"/>
        <v>10</v>
      </c>
      <c r="W250" s="20" t="str">
        <f t="shared" si="10"/>
        <v>K</v>
      </c>
      <c r="X250" s="20" t="str">
        <f t="shared" si="10"/>
        <v>KG</v>
      </c>
      <c r="Y250" s="20" t="str">
        <f t="shared" si="10"/>
        <v>K</v>
      </c>
      <c r="Z250" s="20" t="str">
        <f t="shared" si="10"/>
        <v>Q</v>
      </c>
      <c r="AA250" s="20" t="str">
        <f t="shared" si="10"/>
        <v>J</v>
      </c>
    </row>
    <row r="251" spans="10:27" ht="16.5">
      <c r="J251" s="29">
        <v>247</v>
      </c>
      <c r="K251" s="19" t="s">
        <v>33</v>
      </c>
      <c r="L251" s="19" t="s">
        <v>41</v>
      </c>
      <c r="M251" s="19" t="s">
        <v>41</v>
      </c>
      <c r="N251" s="19" t="s">
        <v>74</v>
      </c>
      <c r="O251" s="19" t="s">
        <v>42</v>
      </c>
      <c r="Q251" s="20">
        <f t="shared" si="9"/>
        <v>6</v>
      </c>
      <c r="R251" s="20">
        <f t="shared" si="9"/>
        <v>7</v>
      </c>
      <c r="S251" s="20">
        <f t="shared" si="9"/>
        <v>7</v>
      </c>
      <c r="T251" s="20">
        <f t="shared" si="9"/>
        <v>16</v>
      </c>
      <c r="U251" s="20">
        <f t="shared" si="9"/>
        <v>8</v>
      </c>
      <c r="W251" s="20" t="str">
        <f t="shared" si="10"/>
        <v>M4</v>
      </c>
      <c r="X251" s="20" t="str">
        <f t="shared" si="10"/>
        <v>A</v>
      </c>
      <c r="Y251" s="20" t="str">
        <f t="shared" si="10"/>
        <v>A</v>
      </c>
      <c r="Z251" s="20" t="str">
        <f t="shared" si="10"/>
        <v>KG</v>
      </c>
      <c r="AA251" s="20" t="str">
        <f t="shared" si="10"/>
        <v>K</v>
      </c>
    </row>
    <row r="252" spans="10:27" ht="16.5">
      <c r="J252" s="29">
        <v>248</v>
      </c>
      <c r="K252" s="19" t="s">
        <v>42</v>
      </c>
      <c r="L252" s="19" t="s">
        <v>70</v>
      </c>
      <c r="M252" s="19" t="s">
        <v>32</v>
      </c>
      <c r="N252" s="19" t="s">
        <v>35</v>
      </c>
      <c r="O252" s="19" t="s">
        <v>41</v>
      </c>
      <c r="Q252" s="20">
        <f t="shared" si="9"/>
        <v>8</v>
      </c>
      <c r="R252" s="20">
        <f t="shared" si="9"/>
        <v>14</v>
      </c>
      <c r="S252" s="20">
        <f t="shared" si="9"/>
        <v>5</v>
      </c>
      <c r="T252" s="20">
        <f t="shared" si="9"/>
        <v>3</v>
      </c>
      <c r="U252" s="20">
        <f t="shared" si="9"/>
        <v>7</v>
      </c>
      <c r="W252" s="20" t="str">
        <f t="shared" si="10"/>
        <v>K</v>
      </c>
      <c r="X252" s="20" t="str">
        <f t="shared" si="10"/>
        <v>M4G</v>
      </c>
      <c r="Y252" s="20" t="str">
        <f t="shared" si="10"/>
        <v>M3</v>
      </c>
      <c r="Z252" s="20" t="str">
        <f t="shared" si="10"/>
        <v>M1</v>
      </c>
      <c r="AA252" s="20" t="str">
        <f t="shared" si="10"/>
        <v>A</v>
      </c>
    </row>
    <row r="253" spans="10:27" ht="16.5">
      <c r="J253" s="29">
        <v>249</v>
      </c>
      <c r="K253" s="19" t="s">
        <v>43</v>
      </c>
      <c r="L253" s="19" t="s">
        <v>36</v>
      </c>
      <c r="M253" s="19" t="s">
        <v>68</v>
      </c>
      <c r="N253" s="19" t="s">
        <v>36</v>
      </c>
      <c r="O253" s="19" t="s">
        <v>42</v>
      </c>
      <c r="Q253" s="20">
        <f t="shared" si="9"/>
        <v>9</v>
      </c>
      <c r="R253" s="20">
        <f t="shared" si="9"/>
        <v>4</v>
      </c>
      <c r="S253" s="20">
        <f t="shared" si="9"/>
        <v>13</v>
      </c>
      <c r="T253" s="20">
        <f t="shared" si="9"/>
        <v>4</v>
      </c>
      <c r="U253" s="20">
        <f t="shared" si="9"/>
        <v>8</v>
      </c>
      <c r="W253" s="20" t="str">
        <f t="shared" si="10"/>
        <v>Q</v>
      </c>
      <c r="X253" s="20" t="str">
        <f t="shared" si="10"/>
        <v>M2</v>
      </c>
      <c r="Y253" s="20" t="str">
        <f t="shared" si="10"/>
        <v>M3G</v>
      </c>
      <c r="Z253" s="20" t="str">
        <f t="shared" si="10"/>
        <v>M2</v>
      </c>
      <c r="AA253" s="20" t="str">
        <f t="shared" si="10"/>
        <v>K</v>
      </c>
    </row>
    <row r="254" spans="10:27" ht="16.5">
      <c r="J254" s="16">
        <v>250</v>
      </c>
      <c r="K254" s="19" t="s">
        <v>43</v>
      </c>
      <c r="L254" s="19" t="s">
        <v>142</v>
      </c>
      <c r="M254" s="19" t="s">
        <v>143</v>
      </c>
      <c r="N254" s="19" t="s">
        <v>42</v>
      </c>
      <c r="O254" s="19" t="s">
        <v>32</v>
      </c>
      <c r="Q254" s="20">
        <f t="shared" si="9"/>
        <v>9</v>
      </c>
      <c r="R254" s="20">
        <f t="shared" si="9"/>
        <v>5</v>
      </c>
      <c r="S254" s="20">
        <f t="shared" si="9"/>
        <v>4</v>
      </c>
      <c r="T254" s="20">
        <f t="shared" si="9"/>
        <v>8</v>
      </c>
      <c r="U254" s="20">
        <f t="shared" si="9"/>
        <v>5</v>
      </c>
      <c r="W254" s="20" t="str">
        <f t="shared" si="10"/>
        <v>Q</v>
      </c>
      <c r="X254" s="20" t="str">
        <f t="shared" si="10"/>
        <v>M3</v>
      </c>
      <c r="Y254" s="20" t="str">
        <f t="shared" si="10"/>
        <v>M2</v>
      </c>
      <c r="Z254" s="20" t="str">
        <f t="shared" si="10"/>
        <v>K</v>
      </c>
      <c r="AA254" s="20" t="str">
        <f t="shared" si="10"/>
        <v>M3</v>
      </c>
    </row>
    <row r="255" spans="10:27" ht="16.5">
      <c r="J255" s="16">
        <v>251</v>
      </c>
      <c r="K255" s="19" t="s">
        <v>33</v>
      </c>
      <c r="L255" s="19" t="s">
        <v>41</v>
      </c>
      <c r="M255" s="19" t="s">
        <v>138</v>
      </c>
      <c r="N255" s="19" t="s">
        <v>32</v>
      </c>
      <c r="O255" s="19" t="s">
        <v>33</v>
      </c>
      <c r="Q255" s="20">
        <f t="shared" si="9"/>
        <v>6</v>
      </c>
      <c r="R255" s="20">
        <f t="shared" si="9"/>
        <v>7</v>
      </c>
      <c r="S255" s="20">
        <f t="shared" si="9"/>
        <v>8</v>
      </c>
      <c r="T255" s="20">
        <f t="shared" si="9"/>
        <v>5</v>
      </c>
      <c r="U255" s="20">
        <f t="shared" si="9"/>
        <v>6</v>
      </c>
      <c r="W255" s="20" t="str">
        <f t="shared" si="10"/>
        <v>M4</v>
      </c>
      <c r="X255" s="20" t="str">
        <f t="shared" si="10"/>
        <v>A</v>
      </c>
      <c r="Y255" s="20" t="str">
        <f t="shared" si="10"/>
        <v>K</v>
      </c>
      <c r="Z255" s="20" t="str">
        <f t="shared" si="10"/>
        <v>M3</v>
      </c>
      <c r="AA255" s="20" t="str">
        <f t="shared" si="10"/>
        <v>M4</v>
      </c>
    </row>
    <row r="256" spans="10:27" ht="16.5">
      <c r="J256" s="29">
        <v>252</v>
      </c>
      <c r="K256" s="19" t="s">
        <v>137</v>
      </c>
      <c r="L256" s="19" t="s">
        <v>44</v>
      </c>
      <c r="M256" s="19" t="s">
        <v>138</v>
      </c>
      <c r="N256" s="19" t="s">
        <v>33</v>
      </c>
      <c r="O256" s="19" t="s">
        <v>42</v>
      </c>
      <c r="Q256" s="20">
        <f t="shared" si="9"/>
        <v>7</v>
      </c>
      <c r="R256" s="20">
        <f t="shared" si="9"/>
        <v>10</v>
      </c>
      <c r="S256" s="20">
        <f t="shared" si="9"/>
        <v>8</v>
      </c>
      <c r="T256" s="20">
        <f t="shared" si="9"/>
        <v>6</v>
      </c>
      <c r="U256" s="20">
        <f t="shared" si="9"/>
        <v>8</v>
      </c>
      <c r="W256" s="20" t="str">
        <f t="shared" si="10"/>
        <v>A</v>
      </c>
      <c r="X256" s="20" t="str">
        <f t="shared" si="10"/>
        <v>J</v>
      </c>
      <c r="Y256" s="20" t="str">
        <f t="shared" si="10"/>
        <v>K</v>
      </c>
      <c r="Z256" s="20" t="str">
        <f t="shared" si="10"/>
        <v>M4</v>
      </c>
      <c r="AA256" s="20" t="str">
        <f t="shared" si="10"/>
        <v>K</v>
      </c>
    </row>
    <row r="257" spans="10:27" ht="16.5">
      <c r="J257" s="29">
        <v>253</v>
      </c>
      <c r="K257" s="19" t="s">
        <v>42</v>
      </c>
      <c r="L257" s="19" t="s">
        <v>36</v>
      </c>
      <c r="M257" s="19" t="s">
        <v>141</v>
      </c>
      <c r="N257" s="19" t="s">
        <v>35</v>
      </c>
      <c r="O257" s="19" t="s">
        <v>42</v>
      </c>
      <c r="Q257" s="20">
        <f t="shared" si="9"/>
        <v>8</v>
      </c>
      <c r="R257" s="20">
        <f t="shared" si="9"/>
        <v>4</v>
      </c>
      <c r="S257" s="20">
        <f t="shared" si="9"/>
        <v>6</v>
      </c>
      <c r="T257" s="20">
        <f t="shared" si="9"/>
        <v>3</v>
      </c>
      <c r="U257" s="20">
        <f t="shared" si="9"/>
        <v>8</v>
      </c>
      <c r="W257" s="20" t="str">
        <f t="shared" si="10"/>
        <v>K</v>
      </c>
      <c r="X257" s="20" t="str">
        <f t="shared" si="10"/>
        <v>M2</v>
      </c>
      <c r="Y257" s="20" t="str">
        <f t="shared" si="10"/>
        <v>M4</v>
      </c>
      <c r="Z257" s="20" t="str">
        <f t="shared" si="10"/>
        <v>M1</v>
      </c>
      <c r="AA257" s="20" t="str">
        <f t="shared" si="10"/>
        <v>K</v>
      </c>
    </row>
    <row r="258" spans="10:27" ht="16.5">
      <c r="J258" s="29">
        <v>254</v>
      </c>
      <c r="K258" s="19" t="s">
        <v>43</v>
      </c>
      <c r="L258" s="19" t="s">
        <v>44</v>
      </c>
      <c r="M258" s="19" t="s">
        <v>72</v>
      </c>
      <c r="N258" s="19" t="s">
        <v>43</v>
      </c>
      <c r="O258" s="19" t="s">
        <v>44</v>
      </c>
      <c r="Q258" s="20">
        <f t="shared" si="9"/>
        <v>9</v>
      </c>
      <c r="R258" s="20">
        <f t="shared" si="9"/>
        <v>10</v>
      </c>
      <c r="S258" s="20">
        <f t="shared" si="9"/>
        <v>15</v>
      </c>
      <c r="T258" s="20">
        <f t="shared" si="9"/>
        <v>9</v>
      </c>
      <c r="U258" s="20">
        <f t="shared" si="9"/>
        <v>10</v>
      </c>
      <c r="W258" s="20" t="str">
        <f t="shared" si="10"/>
        <v>Q</v>
      </c>
      <c r="X258" s="20" t="str">
        <f t="shared" si="10"/>
        <v>J</v>
      </c>
      <c r="Y258" s="20" t="str">
        <f t="shared" si="10"/>
        <v>AG</v>
      </c>
      <c r="Z258" s="20" t="str">
        <f t="shared" si="10"/>
        <v>Q</v>
      </c>
      <c r="AA258" s="20" t="str">
        <f t="shared" si="10"/>
        <v>J</v>
      </c>
    </row>
    <row r="259" spans="10:27" ht="16.5">
      <c r="J259" s="16">
        <v>255</v>
      </c>
      <c r="K259" s="19" t="s">
        <v>43</v>
      </c>
      <c r="L259" s="19" t="s">
        <v>78</v>
      </c>
      <c r="M259" s="19" t="s">
        <v>41</v>
      </c>
      <c r="N259" s="19" t="s">
        <v>65</v>
      </c>
      <c r="O259" s="19" t="s">
        <v>44</v>
      </c>
      <c r="Q259" s="20">
        <f t="shared" si="9"/>
        <v>9</v>
      </c>
      <c r="R259" s="20">
        <f t="shared" si="9"/>
        <v>18</v>
      </c>
      <c r="S259" s="20">
        <f t="shared" si="9"/>
        <v>7</v>
      </c>
      <c r="T259" s="20">
        <f t="shared" si="9"/>
        <v>12</v>
      </c>
      <c r="U259" s="20">
        <f t="shared" si="9"/>
        <v>10</v>
      </c>
      <c r="W259" s="20" t="str">
        <f t="shared" si="10"/>
        <v>Q</v>
      </c>
      <c r="X259" s="20" t="str">
        <f t="shared" si="10"/>
        <v>JG</v>
      </c>
      <c r="Y259" s="20" t="str">
        <f t="shared" si="10"/>
        <v>A</v>
      </c>
      <c r="Z259" s="20" t="str">
        <f t="shared" si="10"/>
        <v>M2G</v>
      </c>
      <c r="AA259" s="20" t="str">
        <f t="shared" si="10"/>
        <v>J</v>
      </c>
    </row>
    <row r="260" spans="10:27" ht="16.5">
      <c r="J260" s="16">
        <v>256</v>
      </c>
      <c r="K260" s="19" t="s">
        <v>33</v>
      </c>
      <c r="L260" s="19" t="s">
        <v>44</v>
      </c>
      <c r="M260" s="19" t="s">
        <v>138</v>
      </c>
      <c r="N260" s="19" t="s">
        <v>35</v>
      </c>
      <c r="O260" s="19" t="s">
        <v>35</v>
      </c>
      <c r="Q260" s="20">
        <f t="shared" ref="Q260:U310" si="11">IF(K260="","",VLOOKUP(K260,$A:$H,8,FALSE))</f>
        <v>6</v>
      </c>
      <c r="R260" s="20">
        <f t="shared" si="11"/>
        <v>10</v>
      </c>
      <c r="S260" s="20">
        <f t="shared" si="11"/>
        <v>8</v>
      </c>
      <c r="T260" s="20">
        <f t="shared" si="11"/>
        <v>3</v>
      </c>
      <c r="U260" s="20">
        <f t="shared" si="11"/>
        <v>3</v>
      </c>
      <c r="W260" s="20" t="str">
        <f t="shared" ref="W260:AA310" si="12">IF(K260="","",VLOOKUP(K260,$A:$H,2,FALSE))</f>
        <v>M4</v>
      </c>
      <c r="X260" s="20" t="str">
        <f t="shared" si="12"/>
        <v>J</v>
      </c>
      <c r="Y260" s="20" t="str">
        <f t="shared" si="12"/>
        <v>K</v>
      </c>
      <c r="Z260" s="20" t="str">
        <f t="shared" si="12"/>
        <v>M1</v>
      </c>
      <c r="AA260" s="20" t="str">
        <f t="shared" si="12"/>
        <v>M1</v>
      </c>
    </row>
    <row r="261" spans="10:27" ht="16.5">
      <c r="J261" s="29">
        <v>257</v>
      </c>
      <c r="K261" s="19" t="s">
        <v>44</v>
      </c>
      <c r="L261" s="19" t="s">
        <v>139</v>
      </c>
      <c r="M261" s="19" t="s">
        <v>141</v>
      </c>
      <c r="N261" s="19" t="s">
        <v>42</v>
      </c>
      <c r="O261" s="19" t="s">
        <v>44</v>
      </c>
      <c r="Q261" s="20">
        <f t="shared" si="11"/>
        <v>10</v>
      </c>
      <c r="R261" s="20">
        <f t="shared" si="11"/>
        <v>9</v>
      </c>
      <c r="S261" s="20">
        <f t="shared" si="11"/>
        <v>6</v>
      </c>
      <c r="T261" s="20">
        <f t="shared" si="11"/>
        <v>8</v>
      </c>
      <c r="U261" s="20">
        <f t="shared" si="11"/>
        <v>10</v>
      </c>
      <c r="W261" s="20" t="str">
        <f t="shared" si="12"/>
        <v>J</v>
      </c>
      <c r="X261" s="20" t="str">
        <f t="shared" si="12"/>
        <v>Q</v>
      </c>
      <c r="Y261" s="20" t="str">
        <f t="shared" si="12"/>
        <v>M4</v>
      </c>
      <c r="Z261" s="20" t="str">
        <f t="shared" si="12"/>
        <v>K</v>
      </c>
      <c r="AA261" s="20" t="str">
        <f t="shared" si="12"/>
        <v>J</v>
      </c>
    </row>
    <row r="262" spans="10:27" ht="16.5">
      <c r="J262" s="29">
        <v>258</v>
      </c>
      <c r="K262" s="19" t="s">
        <v>34</v>
      </c>
      <c r="L262" s="19" t="s">
        <v>74</v>
      </c>
      <c r="M262" s="19" t="s">
        <v>76</v>
      </c>
      <c r="N262" s="19" t="s">
        <v>73</v>
      </c>
      <c r="O262" s="19" t="s">
        <v>42</v>
      </c>
      <c r="Q262" s="20">
        <f t="shared" si="11"/>
        <v>2</v>
      </c>
      <c r="R262" s="20">
        <f t="shared" si="11"/>
        <v>16</v>
      </c>
      <c r="S262" s="20">
        <f t="shared" si="11"/>
        <v>17</v>
      </c>
      <c r="T262" s="20">
        <f t="shared" si="11"/>
        <v>16</v>
      </c>
      <c r="U262" s="20">
        <f t="shared" si="11"/>
        <v>8</v>
      </c>
      <c r="W262" s="20" t="str">
        <f t="shared" si="12"/>
        <v>Scatter</v>
      </c>
      <c r="X262" s="20" t="str">
        <f t="shared" si="12"/>
        <v>KG</v>
      </c>
      <c r="Y262" s="20" t="str">
        <f t="shared" si="12"/>
        <v>QG</v>
      </c>
      <c r="Z262" s="20" t="str">
        <f t="shared" si="12"/>
        <v>KG</v>
      </c>
      <c r="AA262" s="20" t="str">
        <f t="shared" si="12"/>
        <v>K</v>
      </c>
    </row>
    <row r="263" spans="10:27" ht="16.5">
      <c r="J263" s="29">
        <v>259</v>
      </c>
      <c r="K263" s="19" t="s">
        <v>44</v>
      </c>
      <c r="L263" s="19" t="s">
        <v>42</v>
      </c>
      <c r="M263" s="19" t="s">
        <v>138</v>
      </c>
      <c r="N263" s="19" t="s">
        <v>33</v>
      </c>
      <c r="O263" s="19" t="s">
        <v>43</v>
      </c>
      <c r="Q263" s="20">
        <f t="shared" si="11"/>
        <v>10</v>
      </c>
      <c r="R263" s="20">
        <f t="shared" si="11"/>
        <v>8</v>
      </c>
      <c r="S263" s="20">
        <f t="shared" si="11"/>
        <v>8</v>
      </c>
      <c r="T263" s="20">
        <f t="shared" si="11"/>
        <v>6</v>
      </c>
      <c r="U263" s="20">
        <f t="shared" si="11"/>
        <v>9</v>
      </c>
      <c r="W263" s="20" t="str">
        <f t="shared" si="12"/>
        <v>J</v>
      </c>
      <c r="X263" s="20" t="str">
        <f t="shared" si="12"/>
        <v>K</v>
      </c>
      <c r="Y263" s="20" t="str">
        <f t="shared" si="12"/>
        <v>K</v>
      </c>
      <c r="Z263" s="20" t="str">
        <f t="shared" si="12"/>
        <v>M4</v>
      </c>
      <c r="AA263" s="20" t="str">
        <f t="shared" si="12"/>
        <v>Q</v>
      </c>
    </row>
    <row r="264" spans="10:27" ht="16.5">
      <c r="J264" s="16">
        <v>260</v>
      </c>
      <c r="K264" s="19" t="s">
        <v>139</v>
      </c>
      <c r="L264" s="19" t="s">
        <v>36</v>
      </c>
      <c r="M264" s="19" t="s">
        <v>41</v>
      </c>
      <c r="N264" s="19" t="s">
        <v>43</v>
      </c>
      <c r="O264" s="19" t="s">
        <v>32</v>
      </c>
      <c r="Q264" s="20">
        <f t="shared" si="11"/>
        <v>9</v>
      </c>
      <c r="R264" s="20">
        <f t="shared" si="11"/>
        <v>4</v>
      </c>
      <c r="S264" s="20">
        <f t="shared" si="11"/>
        <v>7</v>
      </c>
      <c r="T264" s="20">
        <f t="shared" si="11"/>
        <v>9</v>
      </c>
      <c r="U264" s="20">
        <f t="shared" si="11"/>
        <v>5</v>
      </c>
      <c r="W264" s="20" t="str">
        <f t="shared" si="12"/>
        <v>Q</v>
      </c>
      <c r="X264" s="20" t="str">
        <f t="shared" si="12"/>
        <v>M2</v>
      </c>
      <c r="Y264" s="20" t="str">
        <f t="shared" si="12"/>
        <v>A</v>
      </c>
      <c r="Z264" s="20" t="str">
        <f t="shared" si="12"/>
        <v>Q</v>
      </c>
      <c r="AA264" s="20" t="str">
        <f t="shared" si="12"/>
        <v>M3</v>
      </c>
    </row>
    <row r="265" spans="10:27" ht="16.5">
      <c r="J265" s="16">
        <v>261</v>
      </c>
      <c r="K265" s="19" t="s">
        <v>41</v>
      </c>
      <c r="L265" s="19" t="s">
        <v>66</v>
      </c>
      <c r="M265" s="19" t="s">
        <v>32</v>
      </c>
      <c r="N265" s="19" t="s">
        <v>78</v>
      </c>
      <c r="O265" s="19" t="s">
        <v>42</v>
      </c>
      <c r="Q265" s="20">
        <f t="shared" si="11"/>
        <v>7</v>
      </c>
      <c r="R265" s="20">
        <f t="shared" si="11"/>
        <v>12</v>
      </c>
      <c r="S265" s="20">
        <f t="shared" si="11"/>
        <v>5</v>
      </c>
      <c r="T265" s="20">
        <f t="shared" si="11"/>
        <v>18</v>
      </c>
      <c r="U265" s="20">
        <f t="shared" si="11"/>
        <v>8</v>
      </c>
      <c r="W265" s="20" t="str">
        <f t="shared" si="12"/>
        <v>A</v>
      </c>
      <c r="X265" s="20" t="str">
        <f t="shared" si="12"/>
        <v>M2G</v>
      </c>
      <c r="Y265" s="20" t="str">
        <f t="shared" si="12"/>
        <v>M3</v>
      </c>
      <c r="Z265" s="20" t="str">
        <f t="shared" si="12"/>
        <v>JG</v>
      </c>
      <c r="AA265" s="20" t="str">
        <f t="shared" si="12"/>
        <v>K</v>
      </c>
    </row>
    <row r="266" spans="10:27" ht="16.5">
      <c r="J266" s="29">
        <v>262</v>
      </c>
      <c r="K266" s="19" t="s">
        <v>44</v>
      </c>
      <c r="L266" s="19" t="s">
        <v>42</v>
      </c>
      <c r="M266" s="19" t="s">
        <v>43</v>
      </c>
      <c r="N266" s="19" t="s">
        <v>44</v>
      </c>
      <c r="O266" s="19" t="s">
        <v>42</v>
      </c>
      <c r="Q266" s="20">
        <f t="shared" si="11"/>
        <v>10</v>
      </c>
      <c r="R266" s="20">
        <f t="shared" si="11"/>
        <v>8</v>
      </c>
      <c r="S266" s="20">
        <f t="shared" si="11"/>
        <v>9</v>
      </c>
      <c r="T266" s="20">
        <f t="shared" si="11"/>
        <v>10</v>
      </c>
      <c r="U266" s="20">
        <f t="shared" si="11"/>
        <v>8</v>
      </c>
      <c r="W266" s="20" t="str">
        <f t="shared" si="12"/>
        <v>J</v>
      </c>
      <c r="X266" s="20" t="str">
        <f t="shared" si="12"/>
        <v>K</v>
      </c>
      <c r="Y266" s="20" t="str">
        <f t="shared" si="12"/>
        <v>Q</v>
      </c>
      <c r="Z266" s="20" t="str">
        <f t="shared" si="12"/>
        <v>J</v>
      </c>
      <c r="AA266" s="20" t="str">
        <f t="shared" si="12"/>
        <v>K</v>
      </c>
    </row>
    <row r="267" spans="10:27" ht="16.5">
      <c r="J267" s="29">
        <v>263</v>
      </c>
      <c r="K267" s="19" t="s">
        <v>41</v>
      </c>
      <c r="L267" s="19" t="s">
        <v>71</v>
      </c>
      <c r="M267" s="19" t="s">
        <v>41</v>
      </c>
      <c r="N267" s="19" t="s">
        <v>32</v>
      </c>
      <c r="O267" s="19" t="s">
        <v>44</v>
      </c>
      <c r="Q267" s="20">
        <f t="shared" si="11"/>
        <v>7</v>
      </c>
      <c r="R267" s="20">
        <f t="shared" si="11"/>
        <v>15</v>
      </c>
      <c r="S267" s="20">
        <f t="shared" si="11"/>
        <v>7</v>
      </c>
      <c r="T267" s="20">
        <f t="shared" si="11"/>
        <v>5</v>
      </c>
      <c r="U267" s="20">
        <f t="shared" si="11"/>
        <v>10</v>
      </c>
      <c r="W267" s="20" t="str">
        <f t="shared" si="12"/>
        <v>A</v>
      </c>
      <c r="X267" s="20" t="str">
        <f t="shared" si="12"/>
        <v>AG</v>
      </c>
      <c r="Y267" s="20" t="str">
        <f t="shared" si="12"/>
        <v>A</v>
      </c>
      <c r="Z267" s="20" t="str">
        <f t="shared" si="12"/>
        <v>M3</v>
      </c>
      <c r="AA267" s="20" t="str">
        <f t="shared" si="12"/>
        <v>J</v>
      </c>
    </row>
    <row r="268" spans="10:27" ht="16.5">
      <c r="J268" s="29">
        <v>264</v>
      </c>
      <c r="K268" s="19" t="s">
        <v>32</v>
      </c>
      <c r="L268" s="19" t="s">
        <v>44</v>
      </c>
      <c r="M268" s="19" t="s">
        <v>74</v>
      </c>
      <c r="N268" s="19" t="s">
        <v>42</v>
      </c>
      <c r="O268" s="19" t="s">
        <v>44</v>
      </c>
      <c r="Q268" s="20">
        <f t="shared" si="11"/>
        <v>5</v>
      </c>
      <c r="R268" s="20">
        <f t="shared" si="11"/>
        <v>10</v>
      </c>
      <c r="S268" s="20">
        <f t="shared" si="11"/>
        <v>16</v>
      </c>
      <c r="T268" s="20">
        <f t="shared" si="11"/>
        <v>8</v>
      </c>
      <c r="U268" s="20">
        <f t="shared" si="11"/>
        <v>10</v>
      </c>
      <c r="W268" s="20" t="str">
        <f t="shared" si="12"/>
        <v>M3</v>
      </c>
      <c r="X268" s="20" t="str">
        <f t="shared" si="12"/>
        <v>J</v>
      </c>
      <c r="Y268" s="20" t="str">
        <f t="shared" si="12"/>
        <v>KG</v>
      </c>
      <c r="Z268" s="20" t="str">
        <f t="shared" si="12"/>
        <v>K</v>
      </c>
      <c r="AA268" s="20" t="str">
        <f t="shared" si="12"/>
        <v>J</v>
      </c>
    </row>
    <row r="269" spans="10:27" ht="16.5">
      <c r="J269" s="16">
        <v>265</v>
      </c>
      <c r="K269" s="19" t="s">
        <v>42</v>
      </c>
      <c r="L269" s="19" t="s">
        <v>36</v>
      </c>
      <c r="M269" s="19" t="s">
        <v>43</v>
      </c>
      <c r="N269" s="19" t="s">
        <v>43</v>
      </c>
      <c r="O269" s="19" t="s">
        <v>32</v>
      </c>
      <c r="Q269" s="20">
        <f t="shared" si="11"/>
        <v>8</v>
      </c>
      <c r="R269" s="20">
        <f t="shared" si="11"/>
        <v>4</v>
      </c>
      <c r="S269" s="20">
        <f t="shared" si="11"/>
        <v>9</v>
      </c>
      <c r="T269" s="20">
        <f t="shared" si="11"/>
        <v>9</v>
      </c>
      <c r="U269" s="20">
        <f t="shared" si="11"/>
        <v>5</v>
      </c>
      <c r="W269" s="20" t="str">
        <f t="shared" si="12"/>
        <v>K</v>
      </c>
      <c r="X269" s="20" t="str">
        <f t="shared" si="12"/>
        <v>M2</v>
      </c>
      <c r="Y269" s="20" t="str">
        <f t="shared" si="12"/>
        <v>Q</v>
      </c>
      <c r="Z269" s="20" t="str">
        <f t="shared" si="12"/>
        <v>Q</v>
      </c>
      <c r="AA269" s="20" t="str">
        <f t="shared" si="12"/>
        <v>M3</v>
      </c>
    </row>
    <row r="270" spans="10:27" ht="16.5">
      <c r="J270" s="16">
        <v>266</v>
      </c>
      <c r="K270" s="19" t="s">
        <v>32</v>
      </c>
      <c r="L270" s="19" t="s">
        <v>66</v>
      </c>
      <c r="M270" s="19" t="s">
        <v>41</v>
      </c>
      <c r="N270" s="19" t="s">
        <v>68</v>
      </c>
      <c r="O270" s="19" t="s">
        <v>32</v>
      </c>
      <c r="Q270" s="20">
        <f t="shared" si="11"/>
        <v>5</v>
      </c>
      <c r="R270" s="20">
        <f t="shared" si="11"/>
        <v>12</v>
      </c>
      <c r="S270" s="20">
        <f t="shared" si="11"/>
        <v>7</v>
      </c>
      <c r="T270" s="20">
        <f t="shared" si="11"/>
        <v>13</v>
      </c>
      <c r="U270" s="20">
        <f t="shared" si="11"/>
        <v>5</v>
      </c>
      <c r="W270" s="20" t="str">
        <f t="shared" si="12"/>
        <v>M3</v>
      </c>
      <c r="X270" s="20" t="str">
        <f t="shared" si="12"/>
        <v>M2G</v>
      </c>
      <c r="Y270" s="20" t="str">
        <f t="shared" si="12"/>
        <v>A</v>
      </c>
      <c r="Z270" s="20" t="str">
        <f t="shared" si="12"/>
        <v>M3G</v>
      </c>
      <c r="AA270" s="20" t="str">
        <f t="shared" si="12"/>
        <v>M3</v>
      </c>
    </row>
    <row r="271" spans="10:27" ht="16.5">
      <c r="J271" s="29">
        <v>267</v>
      </c>
      <c r="K271" s="19" t="s">
        <v>43</v>
      </c>
      <c r="L271" s="19" t="s">
        <v>42</v>
      </c>
      <c r="M271" s="19" t="s">
        <v>66</v>
      </c>
      <c r="N271" s="19" t="s">
        <v>42</v>
      </c>
      <c r="O271" s="19" t="s">
        <v>32</v>
      </c>
      <c r="Q271" s="20">
        <f t="shared" si="11"/>
        <v>9</v>
      </c>
      <c r="R271" s="20">
        <f t="shared" si="11"/>
        <v>8</v>
      </c>
      <c r="S271" s="20">
        <f t="shared" si="11"/>
        <v>12</v>
      </c>
      <c r="T271" s="20">
        <f t="shared" si="11"/>
        <v>8</v>
      </c>
      <c r="U271" s="20">
        <f t="shared" si="11"/>
        <v>5</v>
      </c>
      <c r="W271" s="20" t="str">
        <f t="shared" si="12"/>
        <v>Q</v>
      </c>
      <c r="X271" s="20" t="str">
        <f t="shared" si="12"/>
        <v>K</v>
      </c>
      <c r="Y271" s="20" t="str">
        <f t="shared" si="12"/>
        <v>M2G</v>
      </c>
      <c r="Z271" s="20" t="str">
        <f t="shared" si="12"/>
        <v>K</v>
      </c>
      <c r="AA271" s="20" t="str">
        <f t="shared" si="12"/>
        <v>M3</v>
      </c>
    </row>
    <row r="272" spans="10:27" ht="16.5">
      <c r="J272" s="29">
        <v>268</v>
      </c>
      <c r="K272" s="19" t="s">
        <v>43</v>
      </c>
      <c r="L272" s="19" t="s">
        <v>72</v>
      </c>
      <c r="M272" s="19" t="s">
        <v>138</v>
      </c>
      <c r="N272" s="19" t="s">
        <v>33</v>
      </c>
      <c r="O272" s="19" t="s">
        <v>44</v>
      </c>
      <c r="Q272" s="20">
        <f t="shared" si="11"/>
        <v>9</v>
      </c>
      <c r="R272" s="20">
        <f t="shared" si="11"/>
        <v>15</v>
      </c>
      <c r="S272" s="20">
        <f t="shared" si="11"/>
        <v>8</v>
      </c>
      <c r="T272" s="20">
        <f t="shared" si="11"/>
        <v>6</v>
      </c>
      <c r="U272" s="20">
        <f t="shared" si="11"/>
        <v>10</v>
      </c>
      <c r="W272" s="20" t="str">
        <f t="shared" si="12"/>
        <v>Q</v>
      </c>
      <c r="X272" s="20" t="str">
        <f t="shared" si="12"/>
        <v>AG</v>
      </c>
      <c r="Y272" s="20" t="str">
        <f t="shared" si="12"/>
        <v>K</v>
      </c>
      <c r="Z272" s="20" t="str">
        <f t="shared" si="12"/>
        <v>M4</v>
      </c>
      <c r="AA272" s="20" t="str">
        <f t="shared" si="12"/>
        <v>J</v>
      </c>
    </row>
    <row r="273" spans="10:27" ht="16.5">
      <c r="J273" s="29">
        <v>269</v>
      </c>
      <c r="K273" s="19" t="s">
        <v>32</v>
      </c>
      <c r="L273" s="19" t="s">
        <v>44</v>
      </c>
      <c r="M273" s="19" t="s">
        <v>43</v>
      </c>
      <c r="N273" s="19" t="s">
        <v>43</v>
      </c>
      <c r="O273" s="19" t="s">
        <v>41</v>
      </c>
      <c r="Q273" s="20">
        <f t="shared" si="11"/>
        <v>5</v>
      </c>
      <c r="R273" s="20">
        <f t="shared" si="11"/>
        <v>10</v>
      </c>
      <c r="S273" s="20">
        <f t="shared" si="11"/>
        <v>9</v>
      </c>
      <c r="T273" s="20">
        <f t="shared" si="11"/>
        <v>9</v>
      </c>
      <c r="U273" s="20">
        <f t="shared" si="11"/>
        <v>7</v>
      </c>
      <c r="W273" s="20" t="str">
        <f t="shared" si="12"/>
        <v>M3</v>
      </c>
      <c r="X273" s="20" t="str">
        <f t="shared" si="12"/>
        <v>J</v>
      </c>
      <c r="Y273" s="20" t="str">
        <f t="shared" si="12"/>
        <v>Q</v>
      </c>
      <c r="Z273" s="20" t="str">
        <f t="shared" si="12"/>
        <v>Q</v>
      </c>
      <c r="AA273" s="20" t="str">
        <f t="shared" si="12"/>
        <v>A</v>
      </c>
    </row>
    <row r="274" spans="10:27" ht="16.5">
      <c r="J274" s="16">
        <v>270</v>
      </c>
      <c r="K274" s="19" t="s">
        <v>35</v>
      </c>
      <c r="L274" s="19" t="s">
        <v>76</v>
      </c>
      <c r="M274" s="19" t="s">
        <v>32</v>
      </c>
      <c r="N274" s="19" t="s">
        <v>70</v>
      </c>
      <c r="O274" s="19" t="s">
        <v>41</v>
      </c>
      <c r="Q274" s="20">
        <f t="shared" si="11"/>
        <v>3</v>
      </c>
      <c r="R274" s="20">
        <f t="shared" si="11"/>
        <v>17</v>
      </c>
      <c r="S274" s="20">
        <f t="shared" si="11"/>
        <v>5</v>
      </c>
      <c r="T274" s="20">
        <f t="shared" si="11"/>
        <v>14</v>
      </c>
      <c r="U274" s="20">
        <f t="shared" si="11"/>
        <v>7</v>
      </c>
      <c r="W274" s="20" t="str">
        <f t="shared" si="12"/>
        <v>M1</v>
      </c>
      <c r="X274" s="20" t="str">
        <f t="shared" si="12"/>
        <v>QG</v>
      </c>
      <c r="Y274" s="20" t="str">
        <f t="shared" si="12"/>
        <v>M3</v>
      </c>
      <c r="Z274" s="20" t="str">
        <f t="shared" si="12"/>
        <v>M4G</v>
      </c>
      <c r="AA274" s="20" t="str">
        <f t="shared" si="12"/>
        <v>A</v>
      </c>
    </row>
    <row r="275" spans="10:27" ht="16.5">
      <c r="J275" s="16">
        <v>271</v>
      </c>
      <c r="K275" s="19" t="s">
        <v>42</v>
      </c>
      <c r="L275" s="19" t="s">
        <v>41</v>
      </c>
      <c r="M275" s="19" t="s">
        <v>32</v>
      </c>
      <c r="N275" s="19" t="s">
        <v>32</v>
      </c>
      <c r="O275" s="19" t="s">
        <v>41</v>
      </c>
      <c r="Q275" s="20">
        <f t="shared" si="11"/>
        <v>8</v>
      </c>
      <c r="R275" s="20">
        <f t="shared" si="11"/>
        <v>7</v>
      </c>
      <c r="S275" s="20">
        <f t="shared" si="11"/>
        <v>5</v>
      </c>
      <c r="T275" s="20">
        <f t="shared" si="11"/>
        <v>5</v>
      </c>
      <c r="U275" s="20">
        <f t="shared" si="11"/>
        <v>7</v>
      </c>
      <c r="W275" s="20" t="str">
        <f t="shared" si="12"/>
        <v>K</v>
      </c>
      <c r="X275" s="20" t="str">
        <f t="shared" si="12"/>
        <v>A</v>
      </c>
      <c r="Y275" s="20" t="str">
        <f t="shared" si="12"/>
        <v>M3</v>
      </c>
      <c r="Z275" s="20" t="str">
        <f t="shared" si="12"/>
        <v>M3</v>
      </c>
      <c r="AA275" s="20" t="str">
        <f t="shared" si="12"/>
        <v>A</v>
      </c>
    </row>
    <row r="276" spans="10:27" ht="16.5">
      <c r="J276" s="29">
        <v>272</v>
      </c>
      <c r="K276" s="19" t="s">
        <v>44</v>
      </c>
      <c r="L276" s="19" t="s">
        <v>78</v>
      </c>
      <c r="M276" s="19" t="s">
        <v>41</v>
      </c>
      <c r="N276" s="19" t="s">
        <v>76</v>
      </c>
      <c r="O276" s="19" t="s">
        <v>44</v>
      </c>
      <c r="Q276" s="20">
        <f t="shared" si="11"/>
        <v>10</v>
      </c>
      <c r="R276" s="20">
        <f t="shared" si="11"/>
        <v>18</v>
      </c>
      <c r="S276" s="20">
        <f t="shared" si="11"/>
        <v>7</v>
      </c>
      <c r="T276" s="20">
        <f t="shared" si="11"/>
        <v>17</v>
      </c>
      <c r="U276" s="20">
        <f t="shared" si="11"/>
        <v>10</v>
      </c>
      <c r="W276" s="20" t="str">
        <f t="shared" si="12"/>
        <v>J</v>
      </c>
      <c r="X276" s="20" t="str">
        <f t="shared" si="12"/>
        <v>JG</v>
      </c>
      <c r="Y276" s="20" t="str">
        <f t="shared" si="12"/>
        <v>A</v>
      </c>
      <c r="Z276" s="20" t="str">
        <f t="shared" si="12"/>
        <v>QG</v>
      </c>
      <c r="AA276" s="20" t="str">
        <f t="shared" si="12"/>
        <v>J</v>
      </c>
    </row>
    <row r="277" spans="10:27" ht="16.5">
      <c r="J277" s="29">
        <v>273</v>
      </c>
      <c r="K277" s="19" t="s">
        <v>35</v>
      </c>
      <c r="L277" s="19" t="s">
        <v>33</v>
      </c>
      <c r="M277" s="19" t="s">
        <v>64</v>
      </c>
      <c r="N277" s="19" t="s">
        <v>43</v>
      </c>
      <c r="O277" s="19" t="s">
        <v>35</v>
      </c>
      <c r="Q277" s="20">
        <f t="shared" si="11"/>
        <v>3</v>
      </c>
      <c r="R277" s="20">
        <f t="shared" si="11"/>
        <v>6</v>
      </c>
      <c r="S277" s="20">
        <f t="shared" si="11"/>
        <v>11</v>
      </c>
      <c r="T277" s="20">
        <f t="shared" si="11"/>
        <v>9</v>
      </c>
      <c r="U277" s="20">
        <f t="shared" si="11"/>
        <v>3</v>
      </c>
      <c r="W277" s="20" t="str">
        <f t="shared" si="12"/>
        <v>M1</v>
      </c>
      <c r="X277" s="20" t="str">
        <f t="shared" si="12"/>
        <v>M4</v>
      </c>
      <c r="Y277" s="20" t="str">
        <f t="shared" si="12"/>
        <v>M1G</v>
      </c>
      <c r="Z277" s="20" t="str">
        <f t="shared" si="12"/>
        <v>Q</v>
      </c>
      <c r="AA277" s="20" t="str">
        <f t="shared" si="12"/>
        <v>M1</v>
      </c>
    </row>
    <row r="278" spans="10:27" ht="16.5">
      <c r="J278" s="29">
        <v>274</v>
      </c>
      <c r="K278" s="19" t="s">
        <v>137</v>
      </c>
      <c r="L278" s="19" t="s">
        <v>142</v>
      </c>
      <c r="M278" s="19" t="s">
        <v>138</v>
      </c>
      <c r="N278" s="19" t="s">
        <v>35</v>
      </c>
      <c r="O278" s="19" t="s">
        <v>32</v>
      </c>
      <c r="Q278" s="20">
        <f t="shared" si="11"/>
        <v>7</v>
      </c>
      <c r="R278" s="20">
        <f t="shared" si="11"/>
        <v>5</v>
      </c>
      <c r="S278" s="20">
        <f t="shared" si="11"/>
        <v>8</v>
      </c>
      <c r="T278" s="20">
        <f t="shared" si="11"/>
        <v>3</v>
      </c>
      <c r="U278" s="20">
        <f t="shared" si="11"/>
        <v>5</v>
      </c>
      <c r="W278" s="20" t="str">
        <f t="shared" si="12"/>
        <v>A</v>
      </c>
      <c r="X278" s="20" t="str">
        <f t="shared" si="12"/>
        <v>M3</v>
      </c>
      <c r="Y278" s="20" t="str">
        <f t="shared" si="12"/>
        <v>K</v>
      </c>
      <c r="Z278" s="20" t="str">
        <f t="shared" si="12"/>
        <v>M1</v>
      </c>
      <c r="AA278" s="20" t="str">
        <f t="shared" si="12"/>
        <v>M3</v>
      </c>
    </row>
    <row r="279" spans="10:27" ht="16.5">
      <c r="J279" s="16">
        <v>275</v>
      </c>
      <c r="K279" s="19" t="s">
        <v>33</v>
      </c>
      <c r="L279" s="19" t="s">
        <v>41</v>
      </c>
      <c r="M279" s="19" t="s">
        <v>143</v>
      </c>
      <c r="N279" s="19" t="s">
        <v>33</v>
      </c>
      <c r="O279" s="19" t="s">
        <v>32</v>
      </c>
      <c r="Q279" s="20">
        <f t="shared" si="11"/>
        <v>6</v>
      </c>
      <c r="R279" s="20">
        <f t="shared" si="11"/>
        <v>7</v>
      </c>
      <c r="S279" s="20">
        <f t="shared" si="11"/>
        <v>4</v>
      </c>
      <c r="T279" s="20">
        <f t="shared" si="11"/>
        <v>6</v>
      </c>
      <c r="U279" s="20">
        <f t="shared" si="11"/>
        <v>5</v>
      </c>
      <c r="W279" s="20" t="str">
        <f t="shared" si="12"/>
        <v>M4</v>
      </c>
      <c r="X279" s="20" t="str">
        <f t="shared" si="12"/>
        <v>A</v>
      </c>
      <c r="Y279" s="20" t="str">
        <f t="shared" si="12"/>
        <v>M2</v>
      </c>
      <c r="Z279" s="20" t="str">
        <f t="shared" si="12"/>
        <v>M4</v>
      </c>
      <c r="AA279" s="20" t="str">
        <f t="shared" si="12"/>
        <v>M3</v>
      </c>
    </row>
    <row r="280" spans="10:27" ht="16.5">
      <c r="J280" s="16">
        <v>276</v>
      </c>
      <c r="K280" s="19" t="s">
        <v>32</v>
      </c>
      <c r="L280" s="19" t="s">
        <v>78</v>
      </c>
      <c r="M280" s="19" t="s">
        <v>70</v>
      </c>
      <c r="N280" s="19" t="s">
        <v>43</v>
      </c>
      <c r="O280" s="19" t="s">
        <v>44</v>
      </c>
      <c r="Q280" s="20">
        <f t="shared" si="11"/>
        <v>5</v>
      </c>
      <c r="R280" s="20">
        <f t="shared" si="11"/>
        <v>18</v>
      </c>
      <c r="S280" s="20">
        <f t="shared" si="11"/>
        <v>14</v>
      </c>
      <c r="T280" s="20">
        <f t="shared" si="11"/>
        <v>9</v>
      </c>
      <c r="U280" s="20">
        <f t="shared" si="11"/>
        <v>10</v>
      </c>
      <c r="W280" s="20" t="str">
        <f t="shared" si="12"/>
        <v>M3</v>
      </c>
      <c r="X280" s="20" t="str">
        <f t="shared" si="12"/>
        <v>JG</v>
      </c>
      <c r="Y280" s="20" t="str">
        <f t="shared" si="12"/>
        <v>M4G</v>
      </c>
      <c r="Z280" s="20" t="str">
        <f t="shared" si="12"/>
        <v>Q</v>
      </c>
      <c r="AA280" s="20" t="str">
        <f t="shared" si="12"/>
        <v>J</v>
      </c>
    </row>
    <row r="281" spans="10:27" ht="16.5">
      <c r="J281" s="29">
        <v>277</v>
      </c>
      <c r="K281" s="19" t="s">
        <v>36</v>
      </c>
      <c r="L281" s="19" t="s">
        <v>44</v>
      </c>
      <c r="M281" s="19" t="s">
        <v>35</v>
      </c>
      <c r="N281" s="19" t="s">
        <v>32</v>
      </c>
      <c r="O281" s="19" t="s">
        <v>42</v>
      </c>
      <c r="Q281" s="20">
        <f t="shared" si="11"/>
        <v>4</v>
      </c>
      <c r="R281" s="20">
        <f t="shared" si="11"/>
        <v>10</v>
      </c>
      <c r="S281" s="20">
        <f t="shared" si="11"/>
        <v>3</v>
      </c>
      <c r="T281" s="20">
        <f t="shared" si="11"/>
        <v>5</v>
      </c>
      <c r="U281" s="20">
        <f t="shared" si="11"/>
        <v>8</v>
      </c>
      <c r="W281" s="20" t="str">
        <f t="shared" si="12"/>
        <v>M2</v>
      </c>
      <c r="X281" s="20" t="str">
        <f t="shared" si="12"/>
        <v>J</v>
      </c>
      <c r="Y281" s="20" t="str">
        <f t="shared" si="12"/>
        <v>M1</v>
      </c>
      <c r="Z281" s="20" t="str">
        <f t="shared" si="12"/>
        <v>M3</v>
      </c>
      <c r="AA281" s="20" t="str">
        <f t="shared" si="12"/>
        <v>K</v>
      </c>
    </row>
    <row r="282" spans="10:27" ht="16.5">
      <c r="J282" s="29">
        <v>278</v>
      </c>
      <c r="K282" s="19" t="s">
        <v>41</v>
      </c>
      <c r="L282" s="19" t="s">
        <v>77</v>
      </c>
      <c r="M282" s="19" t="s">
        <v>138</v>
      </c>
      <c r="N282" s="19" t="s">
        <v>35</v>
      </c>
      <c r="O282" s="19" t="s">
        <v>41</v>
      </c>
      <c r="Q282" s="20">
        <f t="shared" si="11"/>
        <v>7</v>
      </c>
      <c r="R282" s="20">
        <f t="shared" si="11"/>
        <v>18</v>
      </c>
      <c r="S282" s="20">
        <f t="shared" si="11"/>
        <v>8</v>
      </c>
      <c r="T282" s="20">
        <f t="shared" si="11"/>
        <v>3</v>
      </c>
      <c r="U282" s="20">
        <f t="shared" si="11"/>
        <v>7</v>
      </c>
      <c r="W282" s="20" t="str">
        <f t="shared" si="12"/>
        <v>A</v>
      </c>
      <c r="X282" s="20" t="str">
        <f t="shared" si="12"/>
        <v>JG</v>
      </c>
      <c r="Y282" s="20" t="str">
        <f t="shared" si="12"/>
        <v>K</v>
      </c>
      <c r="Z282" s="20" t="str">
        <f t="shared" si="12"/>
        <v>M1</v>
      </c>
      <c r="AA282" s="20" t="str">
        <f t="shared" si="12"/>
        <v>A</v>
      </c>
    </row>
    <row r="283" spans="10:27" ht="16.5">
      <c r="J283" s="29">
        <v>279</v>
      </c>
      <c r="K283" s="19" t="s">
        <v>32</v>
      </c>
      <c r="L283" s="19" t="s">
        <v>34</v>
      </c>
      <c r="M283" s="19" t="s">
        <v>43</v>
      </c>
      <c r="N283" s="19" t="s">
        <v>44</v>
      </c>
      <c r="O283" s="19" t="s">
        <v>36</v>
      </c>
      <c r="Q283" s="20">
        <f t="shared" si="11"/>
        <v>5</v>
      </c>
      <c r="R283" s="20">
        <f t="shared" si="11"/>
        <v>2</v>
      </c>
      <c r="S283" s="20">
        <f t="shared" si="11"/>
        <v>9</v>
      </c>
      <c r="T283" s="20">
        <f t="shared" si="11"/>
        <v>10</v>
      </c>
      <c r="U283" s="20">
        <f t="shared" si="11"/>
        <v>4</v>
      </c>
      <c r="W283" s="20" t="str">
        <f t="shared" si="12"/>
        <v>M3</v>
      </c>
      <c r="X283" s="20" t="str">
        <f t="shared" si="12"/>
        <v>Scatter</v>
      </c>
      <c r="Y283" s="20" t="str">
        <f t="shared" si="12"/>
        <v>Q</v>
      </c>
      <c r="Z283" s="20" t="str">
        <f t="shared" si="12"/>
        <v>J</v>
      </c>
      <c r="AA283" s="20" t="str">
        <f t="shared" si="12"/>
        <v>M2</v>
      </c>
    </row>
    <row r="284" spans="10:27" ht="16.5">
      <c r="J284" s="16">
        <v>280</v>
      </c>
      <c r="K284" s="19" t="s">
        <v>44</v>
      </c>
      <c r="L284" s="19" t="s">
        <v>42</v>
      </c>
      <c r="M284" s="19" t="s">
        <v>75</v>
      </c>
      <c r="N284" s="19" t="s">
        <v>65</v>
      </c>
      <c r="O284" s="19" t="s">
        <v>43</v>
      </c>
      <c r="Q284" s="20">
        <f t="shared" si="11"/>
        <v>10</v>
      </c>
      <c r="R284" s="20">
        <f t="shared" si="11"/>
        <v>8</v>
      </c>
      <c r="S284" s="20">
        <f t="shared" si="11"/>
        <v>17</v>
      </c>
      <c r="T284" s="20">
        <f t="shared" si="11"/>
        <v>12</v>
      </c>
      <c r="U284" s="20">
        <f t="shared" si="11"/>
        <v>9</v>
      </c>
      <c r="W284" s="20" t="str">
        <f t="shared" si="12"/>
        <v>J</v>
      </c>
      <c r="X284" s="20" t="str">
        <f t="shared" si="12"/>
        <v>K</v>
      </c>
      <c r="Y284" s="20" t="str">
        <f t="shared" si="12"/>
        <v>QG</v>
      </c>
      <c r="Z284" s="20" t="str">
        <f t="shared" si="12"/>
        <v>M2G</v>
      </c>
      <c r="AA284" s="20" t="str">
        <f t="shared" si="12"/>
        <v>Q</v>
      </c>
    </row>
    <row r="285" spans="10:27" ht="16.5">
      <c r="J285" s="16">
        <v>281</v>
      </c>
      <c r="K285" s="19" t="s">
        <v>36</v>
      </c>
      <c r="L285" s="19" t="s">
        <v>139</v>
      </c>
      <c r="M285" s="19" t="s">
        <v>41</v>
      </c>
      <c r="N285" s="19" t="s">
        <v>44</v>
      </c>
      <c r="O285" s="19" t="s">
        <v>43</v>
      </c>
      <c r="Q285" s="20">
        <f t="shared" si="11"/>
        <v>4</v>
      </c>
      <c r="R285" s="20">
        <f t="shared" si="11"/>
        <v>9</v>
      </c>
      <c r="S285" s="20">
        <f t="shared" si="11"/>
        <v>7</v>
      </c>
      <c r="T285" s="20">
        <f t="shared" si="11"/>
        <v>10</v>
      </c>
      <c r="U285" s="20">
        <f t="shared" si="11"/>
        <v>9</v>
      </c>
      <c r="W285" s="20" t="str">
        <f t="shared" si="12"/>
        <v>M2</v>
      </c>
      <c r="X285" s="20" t="str">
        <f t="shared" si="12"/>
        <v>Q</v>
      </c>
      <c r="Y285" s="20" t="str">
        <f t="shared" si="12"/>
        <v>A</v>
      </c>
      <c r="Z285" s="20" t="str">
        <f t="shared" si="12"/>
        <v>J</v>
      </c>
      <c r="AA285" s="20" t="str">
        <f t="shared" si="12"/>
        <v>Q</v>
      </c>
    </row>
    <row r="286" spans="10:27" ht="16.5">
      <c r="J286" s="29">
        <v>282</v>
      </c>
      <c r="K286" s="19" t="s">
        <v>41</v>
      </c>
      <c r="L286" s="19" t="s">
        <v>41</v>
      </c>
      <c r="M286" s="19" t="s">
        <v>41</v>
      </c>
      <c r="N286" s="19" t="s">
        <v>42</v>
      </c>
      <c r="O286" s="19" t="s">
        <v>42</v>
      </c>
      <c r="Q286" s="20">
        <f t="shared" si="11"/>
        <v>7</v>
      </c>
      <c r="R286" s="20">
        <f t="shared" si="11"/>
        <v>7</v>
      </c>
      <c r="S286" s="20">
        <f t="shared" si="11"/>
        <v>7</v>
      </c>
      <c r="T286" s="20">
        <f t="shared" si="11"/>
        <v>8</v>
      </c>
      <c r="U286" s="20">
        <f t="shared" si="11"/>
        <v>8</v>
      </c>
      <c r="W286" s="20" t="str">
        <f t="shared" si="12"/>
        <v>A</v>
      </c>
      <c r="X286" s="20" t="str">
        <f t="shared" si="12"/>
        <v>A</v>
      </c>
      <c r="Y286" s="20" t="str">
        <f t="shared" si="12"/>
        <v>A</v>
      </c>
      <c r="Z286" s="20" t="str">
        <f t="shared" si="12"/>
        <v>K</v>
      </c>
      <c r="AA286" s="20" t="str">
        <f t="shared" si="12"/>
        <v>K</v>
      </c>
    </row>
    <row r="287" spans="10:27" ht="16.5">
      <c r="J287" s="29">
        <v>283</v>
      </c>
      <c r="K287" s="19" t="s">
        <v>41</v>
      </c>
      <c r="L287" s="19" t="s">
        <v>71</v>
      </c>
      <c r="M287" s="19" t="s">
        <v>74</v>
      </c>
      <c r="N287" s="19" t="s">
        <v>67</v>
      </c>
      <c r="O287" s="19" t="s">
        <v>35</v>
      </c>
      <c r="Q287" s="20">
        <f t="shared" si="11"/>
        <v>7</v>
      </c>
      <c r="R287" s="20">
        <f t="shared" si="11"/>
        <v>15</v>
      </c>
      <c r="S287" s="20">
        <f t="shared" si="11"/>
        <v>16</v>
      </c>
      <c r="T287" s="20">
        <f t="shared" si="11"/>
        <v>13</v>
      </c>
      <c r="U287" s="20">
        <f t="shared" si="11"/>
        <v>3</v>
      </c>
      <c r="W287" s="20" t="str">
        <f t="shared" si="12"/>
        <v>A</v>
      </c>
      <c r="X287" s="20" t="str">
        <f t="shared" si="12"/>
        <v>AG</v>
      </c>
      <c r="Y287" s="20" t="str">
        <f t="shared" si="12"/>
        <v>KG</v>
      </c>
      <c r="Z287" s="20" t="str">
        <f t="shared" si="12"/>
        <v>M3G</v>
      </c>
      <c r="AA287" s="20" t="str">
        <f t="shared" si="12"/>
        <v>M1</v>
      </c>
    </row>
    <row r="288" spans="10:27" ht="16.5">
      <c r="J288" s="29">
        <v>284</v>
      </c>
      <c r="K288" s="19" t="s">
        <v>43</v>
      </c>
      <c r="L288" s="19" t="s">
        <v>141</v>
      </c>
      <c r="M288" s="19" t="s">
        <v>43</v>
      </c>
      <c r="N288" s="19" t="s">
        <v>43</v>
      </c>
      <c r="O288" s="19" t="s">
        <v>42</v>
      </c>
      <c r="Q288" s="20">
        <f t="shared" si="11"/>
        <v>9</v>
      </c>
      <c r="R288" s="20">
        <f t="shared" si="11"/>
        <v>6</v>
      </c>
      <c r="S288" s="20">
        <f t="shared" si="11"/>
        <v>9</v>
      </c>
      <c r="T288" s="20">
        <f t="shared" si="11"/>
        <v>9</v>
      </c>
      <c r="U288" s="20">
        <f t="shared" si="11"/>
        <v>8</v>
      </c>
      <c r="W288" s="20" t="str">
        <f t="shared" si="12"/>
        <v>Q</v>
      </c>
      <c r="X288" s="20" t="str">
        <f t="shared" si="12"/>
        <v>M4</v>
      </c>
      <c r="Y288" s="20" t="str">
        <f t="shared" si="12"/>
        <v>Q</v>
      </c>
      <c r="Z288" s="20" t="str">
        <f t="shared" si="12"/>
        <v>Q</v>
      </c>
      <c r="AA288" s="20" t="str">
        <f t="shared" si="12"/>
        <v>K</v>
      </c>
    </row>
    <row r="289" spans="10:27" ht="16.5">
      <c r="J289" s="16">
        <v>285</v>
      </c>
      <c r="K289" s="19" t="s">
        <v>140</v>
      </c>
      <c r="L289" s="19" t="s">
        <v>36</v>
      </c>
      <c r="M289" s="19" t="s">
        <v>138</v>
      </c>
      <c r="N289" s="19" t="s">
        <v>33</v>
      </c>
      <c r="O289" s="19" t="s">
        <v>41</v>
      </c>
      <c r="Q289" s="20">
        <f t="shared" si="11"/>
        <v>10</v>
      </c>
      <c r="R289" s="20">
        <f t="shared" si="11"/>
        <v>4</v>
      </c>
      <c r="S289" s="20">
        <f t="shared" si="11"/>
        <v>8</v>
      </c>
      <c r="T289" s="20">
        <f t="shared" si="11"/>
        <v>6</v>
      </c>
      <c r="U289" s="20">
        <f t="shared" si="11"/>
        <v>7</v>
      </c>
      <c r="W289" s="20" t="str">
        <f t="shared" si="12"/>
        <v>J</v>
      </c>
      <c r="X289" s="20" t="str">
        <f t="shared" si="12"/>
        <v>M2</v>
      </c>
      <c r="Y289" s="20" t="str">
        <f t="shared" si="12"/>
        <v>K</v>
      </c>
      <c r="Z289" s="20" t="str">
        <f t="shared" si="12"/>
        <v>M4</v>
      </c>
      <c r="AA289" s="20" t="str">
        <f t="shared" si="12"/>
        <v>A</v>
      </c>
    </row>
    <row r="290" spans="10:27" ht="16.5">
      <c r="J290" s="16">
        <v>286</v>
      </c>
      <c r="K290" s="19" t="s">
        <v>42</v>
      </c>
      <c r="L290" s="19" t="s">
        <v>36</v>
      </c>
      <c r="M290" s="19" t="s">
        <v>43</v>
      </c>
      <c r="N290" s="19" t="s">
        <v>44</v>
      </c>
      <c r="O290" s="19" t="s">
        <v>43</v>
      </c>
      <c r="Q290" s="20">
        <f t="shared" si="11"/>
        <v>8</v>
      </c>
      <c r="R290" s="20">
        <f t="shared" si="11"/>
        <v>4</v>
      </c>
      <c r="S290" s="20">
        <f t="shared" si="11"/>
        <v>9</v>
      </c>
      <c r="T290" s="20">
        <f t="shared" si="11"/>
        <v>10</v>
      </c>
      <c r="U290" s="20">
        <f t="shared" si="11"/>
        <v>9</v>
      </c>
      <c r="W290" s="20" t="str">
        <f t="shared" si="12"/>
        <v>K</v>
      </c>
      <c r="X290" s="20" t="str">
        <f t="shared" si="12"/>
        <v>M2</v>
      </c>
      <c r="Y290" s="20" t="str">
        <f t="shared" si="12"/>
        <v>Q</v>
      </c>
      <c r="Z290" s="20" t="str">
        <f t="shared" si="12"/>
        <v>J</v>
      </c>
      <c r="AA290" s="20" t="str">
        <f t="shared" si="12"/>
        <v>Q</v>
      </c>
    </row>
    <row r="291" spans="10:27" ht="16.5">
      <c r="J291" s="29">
        <v>287</v>
      </c>
      <c r="K291" s="19" t="s">
        <v>43</v>
      </c>
      <c r="L291" s="19" t="s">
        <v>41</v>
      </c>
      <c r="M291" s="19" t="s">
        <v>70</v>
      </c>
      <c r="N291" s="19" t="s">
        <v>42</v>
      </c>
      <c r="O291" s="19" t="s">
        <v>41</v>
      </c>
      <c r="Q291" s="20">
        <f t="shared" si="11"/>
        <v>9</v>
      </c>
      <c r="R291" s="20">
        <f t="shared" si="11"/>
        <v>7</v>
      </c>
      <c r="S291" s="20">
        <f t="shared" si="11"/>
        <v>14</v>
      </c>
      <c r="T291" s="20">
        <f t="shared" si="11"/>
        <v>8</v>
      </c>
      <c r="U291" s="20">
        <f t="shared" si="11"/>
        <v>7</v>
      </c>
      <c r="W291" s="20" t="str">
        <f t="shared" si="12"/>
        <v>Q</v>
      </c>
      <c r="X291" s="20" t="str">
        <f t="shared" si="12"/>
        <v>A</v>
      </c>
      <c r="Y291" s="20" t="str">
        <f t="shared" si="12"/>
        <v>M4G</v>
      </c>
      <c r="Z291" s="20" t="str">
        <f t="shared" si="12"/>
        <v>K</v>
      </c>
      <c r="AA291" s="20" t="str">
        <f t="shared" si="12"/>
        <v>A</v>
      </c>
    </row>
    <row r="292" spans="10:27" ht="16.5">
      <c r="J292" s="29">
        <v>288</v>
      </c>
      <c r="K292" s="19" t="s">
        <v>42</v>
      </c>
      <c r="L292" s="19" t="s">
        <v>33</v>
      </c>
      <c r="M292" s="19" t="s">
        <v>32</v>
      </c>
      <c r="N292" s="19" t="s">
        <v>33</v>
      </c>
      <c r="O292" s="19" t="s">
        <v>44</v>
      </c>
      <c r="Q292" s="20">
        <f t="shared" si="11"/>
        <v>8</v>
      </c>
      <c r="R292" s="20">
        <f t="shared" si="11"/>
        <v>6</v>
      </c>
      <c r="S292" s="20">
        <f t="shared" si="11"/>
        <v>5</v>
      </c>
      <c r="T292" s="20">
        <f t="shared" si="11"/>
        <v>6</v>
      </c>
      <c r="U292" s="20">
        <f t="shared" si="11"/>
        <v>10</v>
      </c>
      <c r="W292" s="20" t="str">
        <f t="shared" si="12"/>
        <v>K</v>
      </c>
      <c r="X292" s="20" t="str">
        <f t="shared" si="12"/>
        <v>M4</v>
      </c>
      <c r="Y292" s="20" t="str">
        <f t="shared" si="12"/>
        <v>M3</v>
      </c>
      <c r="Z292" s="20" t="str">
        <f t="shared" si="12"/>
        <v>M4</v>
      </c>
      <c r="AA292" s="20" t="str">
        <f t="shared" si="12"/>
        <v>J</v>
      </c>
    </row>
    <row r="293" spans="10:27" ht="16.5">
      <c r="J293" s="29">
        <v>289</v>
      </c>
      <c r="K293" s="19" t="s">
        <v>44</v>
      </c>
      <c r="L293" s="19" t="s">
        <v>78</v>
      </c>
      <c r="M293" s="19" t="s">
        <v>32</v>
      </c>
      <c r="N293" s="19" t="s">
        <v>72</v>
      </c>
      <c r="O293" s="19" t="s">
        <v>43</v>
      </c>
      <c r="Q293" s="20">
        <f t="shared" si="11"/>
        <v>10</v>
      </c>
      <c r="R293" s="20">
        <f t="shared" si="11"/>
        <v>18</v>
      </c>
      <c r="S293" s="20">
        <f t="shared" si="11"/>
        <v>5</v>
      </c>
      <c r="T293" s="20">
        <f t="shared" si="11"/>
        <v>15</v>
      </c>
      <c r="U293" s="20">
        <f t="shared" si="11"/>
        <v>9</v>
      </c>
      <c r="W293" s="20" t="str">
        <f t="shared" si="12"/>
        <v>J</v>
      </c>
      <c r="X293" s="20" t="str">
        <f t="shared" si="12"/>
        <v>JG</v>
      </c>
      <c r="Y293" s="20" t="str">
        <f t="shared" si="12"/>
        <v>M3</v>
      </c>
      <c r="Z293" s="20" t="str">
        <f t="shared" si="12"/>
        <v>AG</v>
      </c>
      <c r="AA293" s="20" t="str">
        <f t="shared" si="12"/>
        <v>Q</v>
      </c>
    </row>
    <row r="294" spans="10:27" ht="16.5">
      <c r="J294" s="16">
        <v>290</v>
      </c>
      <c r="K294" s="19" t="s">
        <v>35</v>
      </c>
      <c r="L294" s="19" t="s">
        <v>41</v>
      </c>
      <c r="M294" s="19" t="s">
        <v>143</v>
      </c>
      <c r="N294" s="19" t="s">
        <v>43</v>
      </c>
      <c r="O294" s="19" t="s">
        <v>41</v>
      </c>
      <c r="Q294" s="20">
        <f t="shared" si="11"/>
        <v>3</v>
      </c>
      <c r="R294" s="20">
        <f t="shared" si="11"/>
        <v>7</v>
      </c>
      <c r="S294" s="20">
        <f t="shared" si="11"/>
        <v>4</v>
      </c>
      <c r="T294" s="20">
        <f t="shared" si="11"/>
        <v>9</v>
      </c>
      <c r="U294" s="20">
        <f t="shared" si="11"/>
        <v>7</v>
      </c>
      <c r="W294" s="20" t="str">
        <f t="shared" si="12"/>
        <v>M1</v>
      </c>
      <c r="X294" s="20" t="str">
        <f t="shared" si="12"/>
        <v>A</v>
      </c>
      <c r="Y294" s="20" t="str">
        <f t="shared" si="12"/>
        <v>M2</v>
      </c>
      <c r="Z294" s="20" t="str">
        <f t="shared" si="12"/>
        <v>Q</v>
      </c>
      <c r="AA294" s="20" t="str">
        <f t="shared" si="12"/>
        <v>A</v>
      </c>
    </row>
    <row r="295" spans="10:27" ht="16.5">
      <c r="J295" s="16">
        <v>291</v>
      </c>
      <c r="K295" s="19" t="s">
        <v>32</v>
      </c>
      <c r="L295" s="19" t="s">
        <v>139</v>
      </c>
      <c r="M295" s="19" t="s">
        <v>143</v>
      </c>
      <c r="N295" s="19" t="s">
        <v>33</v>
      </c>
      <c r="O295" s="19" t="s">
        <v>43</v>
      </c>
      <c r="Q295" s="20">
        <f t="shared" si="11"/>
        <v>5</v>
      </c>
      <c r="R295" s="20">
        <f t="shared" si="11"/>
        <v>9</v>
      </c>
      <c r="S295" s="20">
        <f t="shared" si="11"/>
        <v>4</v>
      </c>
      <c r="T295" s="20">
        <f t="shared" si="11"/>
        <v>6</v>
      </c>
      <c r="U295" s="20">
        <f t="shared" si="11"/>
        <v>9</v>
      </c>
      <c r="W295" s="20" t="str">
        <f t="shared" si="12"/>
        <v>M3</v>
      </c>
      <c r="X295" s="20" t="str">
        <f t="shared" si="12"/>
        <v>Q</v>
      </c>
      <c r="Y295" s="20" t="str">
        <f t="shared" si="12"/>
        <v>M2</v>
      </c>
      <c r="Z295" s="20" t="str">
        <f t="shared" si="12"/>
        <v>M4</v>
      </c>
      <c r="AA295" s="20" t="str">
        <f t="shared" si="12"/>
        <v>Q</v>
      </c>
    </row>
    <row r="296" spans="10:27" ht="16.5">
      <c r="J296" s="29">
        <v>292</v>
      </c>
      <c r="K296" s="19" t="s">
        <v>41</v>
      </c>
      <c r="L296" s="19" t="s">
        <v>72</v>
      </c>
      <c r="M296" s="19" t="s">
        <v>76</v>
      </c>
      <c r="N296" s="19" t="s">
        <v>33</v>
      </c>
      <c r="O296" s="19" t="s">
        <v>43</v>
      </c>
      <c r="Q296" s="20">
        <f t="shared" si="11"/>
        <v>7</v>
      </c>
      <c r="R296" s="20">
        <f t="shared" si="11"/>
        <v>15</v>
      </c>
      <c r="S296" s="20">
        <f t="shared" si="11"/>
        <v>17</v>
      </c>
      <c r="T296" s="20">
        <f t="shared" si="11"/>
        <v>6</v>
      </c>
      <c r="U296" s="20">
        <f t="shared" si="11"/>
        <v>9</v>
      </c>
      <c r="W296" s="20" t="str">
        <f t="shared" si="12"/>
        <v>A</v>
      </c>
      <c r="X296" s="20" t="str">
        <f t="shared" si="12"/>
        <v>AG</v>
      </c>
      <c r="Y296" s="20" t="str">
        <f t="shared" si="12"/>
        <v>QG</v>
      </c>
      <c r="Z296" s="20" t="str">
        <f t="shared" si="12"/>
        <v>M4</v>
      </c>
      <c r="AA296" s="20" t="str">
        <f t="shared" si="12"/>
        <v>Q</v>
      </c>
    </row>
    <row r="297" spans="10:27" ht="16.5">
      <c r="J297" s="29">
        <v>293</v>
      </c>
      <c r="K297" s="19" t="s">
        <v>44</v>
      </c>
      <c r="L297" s="19" t="s">
        <v>42</v>
      </c>
      <c r="M297" s="19" t="s">
        <v>138</v>
      </c>
      <c r="N297" s="19" t="s">
        <v>32</v>
      </c>
      <c r="O297" s="19" t="s">
        <v>42</v>
      </c>
      <c r="Q297" s="20">
        <f t="shared" si="11"/>
        <v>10</v>
      </c>
      <c r="R297" s="20">
        <f t="shared" si="11"/>
        <v>8</v>
      </c>
      <c r="S297" s="20">
        <f t="shared" si="11"/>
        <v>8</v>
      </c>
      <c r="T297" s="20">
        <f t="shared" si="11"/>
        <v>5</v>
      </c>
      <c r="U297" s="20">
        <f t="shared" si="11"/>
        <v>8</v>
      </c>
      <c r="W297" s="20" t="str">
        <f t="shared" si="12"/>
        <v>J</v>
      </c>
      <c r="X297" s="20" t="str">
        <f t="shared" si="12"/>
        <v>K</v>
      </c>
      <c r="Y297" s="20" t="str">
        <f t="shared" si="12"/>
        <v>K</v>
      </c>
      <c r="Z297" s="20" t="str">
        <f t="shared" si="12"/>
        <v>M3</v>
      </c>
      <c r="AA297" s="20" t="str">
        <f t="shared" si="12"/>
        <v>K</v>
      </c>
    </row>
    <row r="298" spans="10:27" ht="16.5">
      <c r="J298" s="29">
        <v>294</v>
      </c>
      <c r="K298" s="19" t="s">
        <v>42</v>
      </c>
      <c r="L298" s="19" t="s">
        <v>142</v>
      </c>
      <c r="M298" s="19" t="s">
        <v>74</v>
      </c>
      <c r="N298" s="19" t="s">
        <v>32</v>
      </c>
      <c r="O298" s="19" t="s">
        <v>36</v>
      </c>
      <c r="Q298" s="20">
        <f t="shared" si="11"/>
        <v>8</v>
      </c>
      <c r="R298" s="20">
        <f t="shared" si="11"/>
        <v>5</v>
      </c>
      <c r="S298" s="20">
        <f t="shared" si="11"/>
        <v>16</v>
      </c>
      <c r="T298" s="20">
        <f t="shared" si="11"/>
        <v>5</v>
      </c>
      <c r="U298" s="20">
        <f t="shared" si="11"/>
        <v>4</v>
      </c>
      <c r="W298" s="20" t="str">
        <f t="shared" si="12"/>
        <v>K</v>
      </c>
      <c r="X298" s="20" t="str">
        <f t="shared" si="12"/>
        <v>M3</v>
      </c>
      <c r="Y298" s="20" t="str">
        <f t="shared" si="12"/>
        <v>KG</v>
      </c>
      <c r="Z298" s="20" t="str">
        <f t="shared" si="12"/>
        <v>M3</v>
      </c>
      <c r="AA298" s="20" t="str">
        <f t="shared" si="12"/>
        <v>M2</v>
      </c>
    </row>
    <row r="299" spans="10:27" ht="16.5">
      <c r="J299" s="16">
        <v>295</v>
      </c>
      <c r="K299" s="19" t="s">
        <v>33</v>
      </c>
      <c r="L299" s="19" t="s">
        <v>33</v>
      </c>
      <c r="M299" s="19" t="s">
        <v>43</v>
      </c>
      <c r="N299" s="19" t="s">
        <v>70</v>
      </c>
      <c r="O299" s="19" t="s">
        <v>42</v>
      </c>
      <c r="Q299" s="20">
        <f t="shared" si="11"/>
        <v>6</v>
      </c>
      <c r="R299" s="20">
        <f t="shared" si="11"/>
        <v>6</v>
      </c>
      <c r="S299" s="20">
        <f t="shared" si="11"/>
        <v>9</v>
      </c>
      <c r="T299" s="20">
        <f t="shared" si="11"/>
        <v>14</v>
      </c>
      <c r="U299" s="20">
        <f t="shared" si="11"/>
        <v>8</v>
      </c>
      <c r="W299" s="20" t="str">
        <f t="shared" si="12"/>
        <v>M4</v>
      </c>
      <c r="X299" s="20" t="str">
        <f t="shared" si="12"/>
        <v>M4</v>
      </c>
      <c r="Y299" s="20" t="str">
        <f t="shared" si="12"/>
        <v>Q</v>
      </c>
      <c r="Z299" s="20" t="str">
        <f t="shared" si="12"/>
        <v>M4G</v>
      </c>
      <c r="AA299" s="20" t="str">
        <f t="shared" si="12"/>
        <v>K</v>
      </c>
    </row>
    <row r="300" spans="10:27" ht="16.5">
      <c r="J300" s="16">
        <v>296</v>
      </c>
      <c r="K300" s="19" t="s">
        <v>44</v>
      </c>
      <c r="L300" s="19" t="s">
        <v>42</v>
      </c>
      <c r="M300" s="19" t="s">
        <v>41</v>
      </c>
      <c r="N300" s="19" t="s">
        <v>43</v>
      </c>
      <c r="O300" s="19" t="s">
        <v>42</v>
      </c>
      <c r="Q300" s="20">
        <f t="shared" si="11"/>
        <v>10</v>
      </c>
      <c r="R300" s="20">
        <f t="shared" si="11"/>
        <v>8</v>
      </c>
      <c r="S300" s="20">
        <f t="shared" si="11"/>
        <v>7</v>
      </c>
      <c r="T300" s="20">
        <f t="shared" si="11"/>
        <v>9</v>
      </c>
      <c r="U300" s="20">
        <f t="shared" si="11"/>
        <v>8</v>
      </c>
      <c r="W300" s="20" t="str">
        <f t="shared" si="12"/>
        <v>J</v>
      </c>
      <c r="X300" s="20" t="str">
        <f t="shared" si="12"/>
        <v>K</v>
      </c>
      <c r="Y300" s="20" t="str">
        <f t="shared" si="12"/>
        <v>A</v>
      </c>
      <c r="Z300" s="20" t="str">
        <f t="shared" si="12"/>
        <v>Q</v>
      </c>
      <c r="AA300" s="20" t="str">
        <f t="shared" si="12"/>
        <v>K</v>
      </c>
    </row>
    <row r="301" spans="10:27" ht="16.5">
      <c r="J301" s="29">
        <v>297</v>
      </c>
      <c r="K301" s="19" t="s">
        <v>33</v>
      </c>
      <c r="L301" s="19" t="s">
        <v>78</v>
      </c>
      <c r="M301" s="19" t="s">
        <v>35</v>
      </c>
      <c r="N301" s="19" t="s">
        <v>73</v>
      </c>
      <c r="O301" s="19" t="s">
        <v>43</v>
      </c>
      <c r="Q301" s="20">
        <f t="shared" si="11"/>
        <v>6</v>
      </c>
      <c r="R301" s="20">
        <f t="shared" si="11"/>
        <v>18</v>
      </c>
      <c r="S301" s="20">
        <f t="shared" si="11"/>
        <v>3</v>
      </c>
      <c r="T301" s="20">
        <f t="shared" si="11"/>
        <v>16</v>
      </c>
      <c r="U301" s="20">
        <f t="shared" si="11"/>
        <v>9</v>
      </c>
      <c r="W301" s="20" t="str">
        <f t="shared" si="12"/>
        <v>M4</v>
      </c>
      <c r="X301" s="20" t="str">
        <f t="shared" si="12"/>
        <v>JG</v>
      </c>
      <c r="Y301" s="20" t="str">
        <f t="shared" si="12"/>
        <v>M1</v>
      </c>
      <c r="Z301" s="20" t="str">
        <f t="shared" si="12"/>
        <v>KG</v>
      </c>
      <c r="AA301" s="20" t="str">
        <f t="shared" si="12"/>
        <v>Q</v>
      </c>
    </row>
    <row r="302" spans="10:27" ht="16.5">
      <c r="J302" s="29">
        <v>298</v>
      </c>
      <c r="K302" s="19" t="s">
        <v>42</v>
      </c>
      <c r="L302" s="19" t="s">
        <v>36</v>
      </c>
      <c r="M302" s="19" t="s">
        <v>43</v>
      </c>
      <c r="N302" s="19" t="s">
        <v>42</v>
      </c>
      <c r="O302" s="19" t="s">
        <v>44</v>
      </c>
      <c r="Q302" s="20">
        <f t="shared" si="11"/>
        <v>8</v>
      </c>
      <c r="R302" s="20">
        <f t="shared" si="11"/>
        <v>4</v>
      </c>
      <c r="S302" s="20">
        <f t="shared" si="11"/>
        <v>9</v>
      </c>
      <c r="T302" s="20">
        <f t="shared" si="11"/>
        <v>8</v>
      </c>
      <c r="U302" s="20">
        <f t="shared" si="11"/>
        <v>10</v>
      </c>
      <c r="W302" s="20" t="str">
        <f t="shared" si="12"/>
        <v>K</v>
      </c>
      <c r="X302" s="20" t="str">
        <f t="shared" si="12"/>
        <v>M2</v>
      </c>
      <c r="Y302" s="20" t="str">
        <f t="shared" si="12"/>
        <v>Q</v>
      </c>
      <c r="Z302" s="20" t="str">
        <f t="shared" si="12"/>
        <v>K</v>
      </c>
      <c r="AA302" s="20" t="str">
        <f t="shared" si="12"/>
        <v>J</v>
      </c>
    </row>
    <row r="303" spans="10:27" ht="16.5">
      <c r="J303" s="29">
        <v>299</v>
      </c>
      <c r="K303" s="19" t="s">
        <v>34</v>
      </c>
      <c r="L303" s="19" t="s">
        <v>41</v>
      </c>
      <c r="M303" s="19" t="s">
        <v>72</v>
      </c>
      <c r="N303" s="19" t="s">
        <v>42</v>
      </c>
      <c r="O303" s="19" t="s">
        <v>36</v>
      </c>
      <c r="Q303" s="20">
        <f t="shared" si="11"/>
        <v>2</v>
      </c>
      <c r="R303" s="20">
        <f t="shared" si="11"/>
        <v>7</v>
      </c>
      <c r="S303" s="20">
        <f t="shared" si="11"/>
        <v>15</v>
      </c>
      <c r="T303" s="20">
        <f t="shared" si="11"/>
        <v>8</v>
      </c>
      <c r="U303" s="20">
        <f t="shared" si="11"/>
        <v>4</v>
      </c>
      <c r="W303" s="20" t="str">
        <f t="shared" si="12"/>
        <v>Scatter</v>
      </c>
      <c r="X303" s="20" t="str">
        <f t="shared" si="12"/>
        <v>A</v>
      </c>
      <c r="Y303" s="20" t="str">
        <f t="shared" si="12"/>
        <v>AG</v>
      </c>
      <c r="Z303" s="20" t="str">
        <f t="shared" si="12"/>
        <v>K</v>
      </c>
      <c r="AA303" s="20" t="str">
        <f t="shared" si="12"/>
        <v>M2</v>
      </c>
    </row>
    <row r="304" spans="10:27" ht="16.5">
      <c r="J304" s="16">
        <v>300</v>
      </c>
      <c r="K304" s="19" t="s">
        <v>139</v>
      </c>
      <c r="L304" s="19" t="s">
        <v>33</v>
      </c>
      <c r="M304" s="19" t="s">
        <v>43</v>
      </c>
      <c r="N304" s="19" t="s">
        <v>76</v>
      </c>
      <c r="O304" s="19" t="s">
        <v>36</v>
      </c>
      <c r="Q304" s="20">
        <f t="shared" si="11"/>
        <v>9</v>
      </c>
      <c r="R304" s="20">
        <f t="shared" si="11"/>
        <v>6</v>
      </c>
      <c r="S304" s="20">
        <f t="shared" si="11"/>
        <v>9</v>
      </c>
      <c r="T304" s="20">
        <f t="shared" si="11"/>
        <v>17</v>
      </c>
      <c r="U304" s="20">
        <f t="shared" si="11"/>
        <v>4</v>
      </c>
      <c r="W304" s="20" t="str">
        <f t="shared" si="12"/>
        <v>Q</v>
      </c>
      <c r="X304" s="20" t="str">
        <f t="shared" si="12"/>
        <v>M4</v>
      </c>
      <c r="Y304" s="20" t="str">
        <f t="shared" si="12"/>
        <v>Q</v>
      </c>
      <c r="Z304" s="20" t="str">
        <f t="shared" si="12"/>
        <v>QG</v>
      </c>
      <c r="AA304" s="20" t="str">
        <f t="shared" si="12"/>
        <v>M2</v>
      </c>
    </row>
    <row r="305" spans="10:27" ht="16.5">
      <c r="J305" s="16">
        <v>301</v>
      </c>
      <c r="K305" s="19" t="s">
        <v>36</v>
      </c>
      <c r="L305" s="19" t="s">
        <v>33</v>
      </c>
      <c r="M305" s="19" t="s">
        <v>41</v>
      </c>
      <c r="N305" s="19" t="s">
        <v>32</v>
      </c>
      <c r="O305" s="19" t="s">
        <v>36</v>
      </c>
      <c r="Q305" s="20">
        <f t="shared" si="11"/>
        <v>4</v>
      </c>
      <c r="R305" s="20">
        <f t="shared" si="11"/>
        <v>6</v>
      </c>
      <c r="S305" s="20">
        <f t="shared" si="11"/>
        <v>7</v>
      </c>
      <c r="T305" s="20">
        <f t="shared" si="11"/>
        <v>5</v>
      </c>
      <c r="U305" s="20">
        <f t="shared" si="11"/>
        <v>4</v>
      </c>
      <c r="W305" s="20" t="str">
        <f t="shared" si="12"/>
        <v>M2</v>
      </c>
      <c r="X305" s="20" t="str">
        <f t="shared" si="12"/>
        <v>M4</v>
      </c>
      <c r="Y305" s="20" t="str">
        <f t="shared" si="12"/>
        <v>A</v>
      </c>
      <c r="Z305" s="20" t="str">
        <f t="shared" si="12"/>
        <v>M3</v>
      </c>
      <c r="AA305" s="20" t="str">
        <f t="shared" si="12"/>
        <v>M2</v>
      </c>
    </row>
    <row r="306" spans="10:27" ht="16.5">
      <c r="J306" s="29">
        <v>302</v>
      </c>
      <c r="K306" s="19" t="s">
        <v>44</v>
      </c>
      <c r="L306" s="19" t="s">
        <v>42</v>
      </c>
      <c r="M306" s="19" t="s">
        <v>67</v>
      </c>
      <c r="N306" s="19" t="s">
        <v>43</v>
      </c>
      <c r="O306" s="19" t="s">
        <v>44</v>
      </c>
      <c r="Q306" s="20">
        <f t="shared" si="11"/>
        <v>10</v>
      </c>
      <c r="R306" s="20">
        <f t="shared" si="11"/>
        <v>8</v>
      </c>
      <c r="S306" s="20">
        <f t="shared" si="11"/>
        <v>13</v>
      </c>
      <c r="T306" s="20">
        <f t="shared" si="11"/>
        <v>9</v>
      </c>
      <c r="U306" s="20">
        <f t="shared" si="11"/>
        <v>10</v>
      </c>
      <c r="W306" s="20" t="str">
        <f t="shared" si="12"/>
        <v>J</v>
      </c>
      <c r="X306" s="20" t="str">
        <f t="shared" si="12"/>
        <v>K</v>
      </c>
      <c r="Y306" s="20" t="str">
        <f t="shared" si="12"/>
        <v>M3G</v>
      </c>
      <c r="Z306" s="20" t="str">
        <f t="shared" si="12"/>
        <v>Q</v>
      </c>
      <c r="AA306" s="20" t="str">
        <f t="shared" si="12"/>
        <v>J</v>
      </c>
    </row>
    <row r="307" spans="10:27" ht="16.5">
      <c r="J307" s="29">
        <v>303</v>
      </c>
      <c r="K307" s="19" t="s">
        <v>41</v>
      </c>
      <c r="L307" s="19" t="s">
        <v>137</v>
      </c>
      <c r="M307" s="19" t="s">
        <v>138</v>
      </c>
      <c r="N307" s="19" t="s">
        <v>41</v>
      </c>
      <c r="O307" s="19" t="s">
        <v>41</v>
      </c>
      <c r="Q307" s="20">
        <f t="shared" si="11"/>
        <v>7</v>
      </c>
      <c r="R307" s="20">
        <f t="shared" si="11"/>
        <v>7</v>
      </c>
      <c r="S307" s="20">
        <f t="shared" si="11"/>
        <v>8</v>
      </c>
      <c r="T307" s="20">
        <f t="shared" si="11"/>
        <v>7</v>
      </c>
      <c r="U307" s="20">
        <f t="shared" si="11"/>
        <v>7</v>
      </c>
      <c r="W307" s="20" t="str">
        <f t="shared" si="12"/>
        <v>A</v>
      </c>
      <c r="X307" s="20" t="str">
        <f t="shared" si="12"/>
        <v>A</v>
      </c>
      <c r="Y307" s="20" t="str">
        <f t="shared" si="12"/>
        <v>K</v>
      </c>
      <c r="Z307" s="20" t="str">
        <f t="shared" si="12"/>
        <v>A</v>
      </c>
      <c r="AA307" s="20" t="str">
        <f t="shared" si="12"/>
        <v>A</v>
      </c>
    </row>
    <row r="308" spans="10:27" ht="16.5">
      <c r="J308" s="29">
        <v>304</v>
      </c>
      <c r="K308" s="19" t="s">
        <v>42</v>
      </c>
      <c r="L308" s="19" t="s">
        <v>69</v>
      </c>
      <c r="M308" s="19" t="s">
        <v>140</v>
      </c>
      <c r="N308" s="19" t="s">
        <v>32</v>
      </c>
      <c r="O308" s="19" t="s">
        <v>44</v>
      </c>
      <c r="Q308" s="20">
        <f t="shared" si="11"/>
        <v>8</v>
      </c>
      <c r="R308" s="20">
        <f t="shared" si="11"/>
        <v>14</v>
      </c>
      <c r="S308" s="20">
        <f t="shared" si="11"/>
        <v>10</v>
      </c>
      <c r="T308" s="20">
        <f t="shared" si="11"/>
        <v>5</v>
      </c>
      <c r="U308" s="20">
        <f t="shared" si="11"/>
        <v>10</v>
      </c>
      <c r="W308" s="20" t="str">
        <f t="shared" si="12"/>
        <v>K</v>
      </c>
      <c r="X308" s="20" t="str">
        <f t="shared" si="12"/>
        <v>M4G</v>
      </c>
      <c r="Y308" s="20" t="str">
        <f t="shared" si="12"/>
        <v>J</v>
      </c>
      <c r="Z308" s="20" t="str">
        <f t="shared" si="12"/>
        <v>M3</v>
      </c>
      <c r="AA308" s="20" t="str">
        <f t="shared" si="12"/>
        <v>J</v>
      </c>
    </row>
    <row r="309" spans="10:27" ht="16.5">
      <c r="J309" s="16">
        <v>305</v>
      </c>
      <c r="K309" s="19" t="s">
        <v>43</v>
      </c>
      <c r="L309" s="19" t="s">
        <v>44</v>
      </c>
      <c r="M309" s="19" t="s">
        <v>75</v>
      </c>
      <c r="N309" s="19" t="s">
        <v>73</v>
      </c>
      <c r="O309" s="19" t="s">
        <v>42</v>
      </c>
      <c r="Q309" s="20">
        <f t="shared" si="11"/>
        <v>9</v>
      </c>
      <c r="R309" s="20">
        <f t="shared" si="11"/>
        <v>10</v>
      </c>
      <c r="S309" s="20">
        <f t="shared" si="11"/>
        <v>17</v>
      </c>
      <c r="T309" s="20">
        <f t="shared" si="11"/>
        <v>16</v>
      </c>
      <c r="U309" s="20">
        <f t="shared" si="11"/>
        <v>8</v>
      </c>
      <c r="W309" s="20" t="str">
        <f t="shared" si="12"/>
        <v>Q</v>
      </c>
      <c r="X309" s="20" t="str">
        <f t="shared" si="12"/>
        <v>J</v>
      </c>
      <c r="Y309" s="20" t="str">
        <f t="shared" si="12"/>
        <v>QG</v>
      </c>
      <c r="Z309" s="20" t="str">
        <f t="shared" si="12"/>
        <v>KG</v>
      </c>
      <c r="AA309" s="20" t="str">
        <f t="shared" si="12"/>
        <v>K</v>
      </c>
    </row>
    <row r="310" spans="10:27" ht="16.5">
      <c r="J310" s="16">
        <v>306</v>
      </c>
      <c r="K310" s="19" t="s">
        <v>42</v>
      </c>
      <c r="L310" s="19" t="s">
        <v>69</v>
      </c>
      <c r="M310" s="19" t="s">
        <v>43</v>
      </c>
      <c r="N310" s="19" t="s">
        <v>35</v>
      </c>
      <c r="O310" s="19" t="s">
        <v>44</v>
      </c>
      <c r="Q310" s="20">
        <f t="shared" si="11"/>
        <v>8</v>
      </c>
      <c r="R310" s="20">
        <f t="shared" si="11"/>
        <v>14</v>
      </c>
      <c r="S310" s="20">
        <f t="shared" si="11"/>
        <v>9</v>
      </c>
      <c r="T310" s="20">
        <f t="shared" si="11"/>
        <v>3</v>
      </c>
      <c r="U310" s="20">
        <f t="shared" si="11"/>
        <v>10</v>
      </c>
      <c r="W310" s="20" t="str">
        <f t="shared" si="12"/>
        <v>K</v>
      </c>
      <c r="X310" s="20" t="str">
        <f t="shared" si="12"/>
        <v>M4G</v>
      </c>
      <c r="Y310" s="20" t="str">
        <f t="shared" si="12"/>
        <v>Q</v>
      </c>
      <c r="Z310" s="20" t="str">
        <f t="shared" si="12"/>
        <v>M1</v>
      </c>
      <c r="AA310" s="20" t="str">
        <f t="shared" si="12"/>
        <v>J</v>
      </c>
    </row>
    <row r="311" spans="10:27" ht="16.5">
      <c r="J311" s="29">
        <v>307</v>
      </c>
      <c r="K311" s="19" t="s">
        <v>33</v>
      </c>
      <c r="L311" s="19" t="s">
        <v>36</v>
      </c>
      <c r="M311" s="19" t="s">
        <v>143</v>
      </c>
      <c r="N311" s="19" t="s">
        <v>32</v>
      </c>
      <c r="O311" s="19" t="s">
        <v>41</v>
      </c>
      <c r="Q311" s="20">
        <f t="shared" ref="Q311:U361" si="13">IF(K311="","",VLOOKUP(K311,$A:$H,8,FALSE))</f>
        <v>6</v>
      </c>
      <c r="R311" s="20">
        <f t="shared" si="13"/>
        <v>4</v>
      </c>
      <c r="S311" s="20">
        <f t="shared" si="13"/>
        <v>4</v>
      </c>
      <c r="T311" s="20">
        <f t="shared" si="13"/>
        <v>5</v>
      </c>
      <c r="U311" s="20">
        <f t="shared" si="13"/>
        <v>7</v>
      </c>
      <c r="W311" s="20" t="str">
        <f t="shared" ref="W311:AA361" si="14">IF(K311="","",VLOOKUP(K311,$A:$H,2,FALSE))</f>
        <v>M4</v>
      </c>
      <c r="X311" s="20" t="str">
        <f t="shared" si="14"/>
        <v>M2</v>
      </c>
      <c r="Y311" s="20" t="str">
        <f t="shared" si="14"/>
        <v>M2</v>
      </c>
      <c r="Z311" s="20" t="str">
        <f t="shared" si="14"/>
        <v>M3</v>
      </c>
      <c r="AA311" s="20" t="str">
        <f t="shared" si="14"/>
        <v>A</v>
      </c>
    </row>
    <row r="312" spans="10:27" ht="16.5">
      <c r="J312" s="29">
        <v>308</v>
      </c>
      <c r="K312" s="19" t="s">
        <v>41</v>
      </c>
      <c r="L312" s="19" t="s">
        <v>142</v>
      </c>
      <c r="M312" s="19" t="s">
        <v>138</v>
      </c>
      <c r="N312" s="19" t="s">
        <v>42</v>
      </c>
      <c r="O312" s="19" t="s">
        <v>43</v>
      </c>
      <c r="Q312" s="20">
        <f t="shared" si="13"/>
        <v>7</v>
      </c>
      <c r="R312" s="20">
        <f t="shared" si="13"/>
        <v>5</v>
      </c>
      <c r="S312" s="20">
        <f t="shared" si="13"/>
        <v>8</v>
      </c>
      <c r="T312" s="20">
        <f t="shared" si="13"/>
        <v>8</v>
      </c>
      <c r="U312" s="20">
        <f t="shared" si="13"/>
        <v>9</v>
      </c>
      <c r="W312" s="20" t="str">
        <f t="shared" si="14"/>
        <v>A</v>
      </c>
      <c r="X312" s="20" t="str">
        <f t="shared" si="14"/>
        <v>M3</v>
      </c>
      <c r="Y312" s="20" t="str">
        <f t="shared" si="14"/>
        <v>K</v>
      </c>
      <c r="Z312" s="20" t="str">
        <f t="shared" si="14"/>
        <v>K</v>
      </c>
      <c r="AA312" s="20" t="str">
        <f t="shared" si="14"/>
        <v>Q</v>
      </c>
    </row>
    <row r="313" spans="10:27" ht="16.5">
      <c r="J313" s="29">
        <v>309</v>
      </c>
      <c r="K313" s="19" t="s">
        <v>43</v>
      </c>
      <c r="L313" s="19" t="s">
        <v>74</v>
      </c>
      <c r="M313" s="19" t="s">
        <v>41</v>
      </c>
      <c r="N313" s="19" t="s">
        <v>64</v>
      </c>
      <c r="O313" s="19" t="s">
        <v>44</v>
      </c>
      <c r="Q313" s="20">
        <f t="shared" si="13"/>
        <v>9</v>
      </c>
      <c r="R313" s="20">
        <f t="shared" si="13"/>
        <v>16</v>
      </c>
      <c r="S313" s="20">
        <f t="shared" si="13"/>
        <v>7</v>
      </c>
      <c r="T313" s="20">
        <f t="shared" si="13"/>
        <v>11</v>
      </c>
      <c r="U313" s="20">
        <f t="shared" si="13"/>
        <v>10</v>
      </c>
      <c r="W313" s="20" t="str">
        <f t="shared" si="14"/>
        <v>Q</v>
      </c>
      <c r="X313" s="20" t="str">
        <f t="shared" si="14"/>
        <v>KG</v>
      </c>
      <c r="Y313" s="20" t="str">
        <f t="shared" si="14"/>
        <v>A</v>
      </c>
      <c r="Z313" s="20" t="str">
        <f t="shared" si="14"/>
        <v>M1G</v>
      </c>
      <c r="AA313" s="20" t="str">
        <f t="shared" si="14"/>
        <v>J</v>
      </c>
    </row>
    <row r="314" spans="10:27" ht="16.5">
      <c r="J314" s="16">
        <v>310</v>
      </c>
      <c r="K314" s="19" t="s">
        <v>41</v>
      </c>
      <c r="L314" s="19" t="s">
        <v>36</v>
      </c>
      <c r="M314" s="19" t="s">
        <v>34</v>
      </c>
      <c r="N314" s="19" t="s">
        <v>43</v>
      </c>
      <c r="O314" s="19" t="s">
        <v>44</v>
      </c>
      <c r="Q314" s="20">
        <f t="shared" si="13"/>
        <v>7</v>
      </c>
      <c r="R314" s="20">
        <f t="shared" si="13"/>
        <v>4</v>
      </c>
      <c r="S314" s="20">
        <f t="shared" si="13"/>
        <v>2</v>
      </c>
      <c r="T314" s="20">
        <f t="shared" si="13"/>
        <v>9</v>
      </c>
      <c r="U314" s="20">
        <f t="shared" si="13"/>
        <v>10</v>
      </c>
      <c r="W314" s="20" t="str">
        <f t="shared" si="14"/>
        <v>A</v>
      </c>
      <c r="X314" s="20" t="str">
        <f t="shared" si="14"/>
        <v>M2</v>
      </c>
      <c r="Y314" s="20" t="str">
        <f t="shared" si="14"/>
        <v>Scatter</v>
      </c>
      <c r="Z314" s="20" t="str">
        <f t="shared" si="14"/>
        <v>Q</v>
      </c>
      <c r="AA314" s="20" t="str">
        <f t="shared" si="14"/>
        <v>J</v>
      </c>
    </row>
    <row r="315" spans="10:27" ht="16.5">
      <c r="J315" s="16">
        <v>311</v>
      </c>
      <c r="K315" s="19" t="s">
        <v>36</v>
      </c>
      <c r="L315" s="19" t="s">
        <v>78</v>
      </c>
      <c r="M315" s="19" t="s">
        <v>41</v>
      </c>
      <c r="N315" s="19" t="s">
        <v>137</v>
      </c>
      <c r="O315" s="19" t="s">
        <v>36</v>
      </c>
      <c r="Q315" s="20">
        <f t="shared" si="13"/>
        <v>4</v>
      </c>
      <c r="R315" s="20">
        <f t="shared" si="13"/>
        <v>18</v>
      </c>
      <c r="S315" s="20">
        <f t="shared" si="13"/>
        <v>7</v>
      </c>
      <c r="T315" s="20">
        <f t="shared" si="13"/>
        <v>7</v>
      </c>
      <c r="U315" s="20">
        <f t="shared" si="13"/>
        <v>4</v>
      </c>
      <c r="W315" s="20" t="str">
        <f t="shared" si="14"/>
        <v>M2</v>
      </c>
      <c r="X315" s="20" t="str">
        <f t="shared" si="14"/>
        <v>JG</v>
      </c>
      <c r="Y315" s="20" t="str">
        <f t="shared" si="14"/>
        <v>A</v>
      </c>
      <c r="Z315" s="20" t="str">
        <f t="shared" si="14"/>
        <v>A</v>
      </c>
      <c r="AA315" s="20" t="str">
        <f t="shared" si="14"/>
        <v>M2</v>
      </c>
    </row>
    <row r="316" spans="10:27" ht="16.5">
      <c r="J316" s="29">
        <v>312</v>
      </c>
      <c r="K316" s="19" t="s">
        <v>35</v>
      </c>
      <c r="L316" s="19" t="s">
        <v>41</v>
      </c>
      <c r="M316" s="19" t="s">
        <v>76</v>
      </c>
      <c r="N316" s="19" t="s">
        <v>76</v>
      </c>
      <c r="O316" s="19" t="s">
        <v>42</v>
      </c>
      <c r="Q316" s="20">
        <f t="shared" si="13"/>
        <v>3</v>
      </c>
      <c r="R316" s="20">
        <f t="shared" si="13"/>
        <v>7</v>
      </c>
      <c r="S316" s="20">
        <f t="shared" si="13"/>
        <v>17</v>
      </c>
      <c r="T316" s="20">
        <f t="shared" si="13"/>
        <v>17</v>
      </c>
      <c r="U316" s="20">
        <f t="shared" si="13"/>
        <v>8</v>
      </c>
      <c r="W316" s="20" t="str">
        <f t="shared" si="14"/>
        <v>M1</v>
      </c>
      <c r="X316" s="20" t="str">
        <f t="shared" si="14"/>
        <v>A</v>
      </c>
      <c r="Y316" s="20" t="str">
        <f t="shared" si="14"/>
        <v>QG</v>
      </c>
      <c r="Z316" s="20" t="str">
        <f t="shared" si="14"/>
        <v>QG</v>
      </c>
      <c r="AA316" s="20" t="str">
        <f t="shared" si="14"/>
        <v>K</v>
      </c>
    </row>
    <row r="317" spans="10:27" ht="16.5">
      <c r="J317" s="29">
        <v>313</v>
      </c>
      <c r="K317" s="19" t="s">
        <v>33</v>
      </c>
      <c r="L317" s="19" t="s">
        <v>33</v>
      </c>
      <c r="M317" s="19" t="s">
        <v>140</v>
      </c>
      <c r="N317" s="19" t="s">
        <v>42</v>
      </c>
      <c r="O317" s="19" t="s">
        <v>42</v>
      </c>
      <c r="Q317" s="20">
        <f t="shared" si="13"/>
        <v>6</v>
      </c>
      <c r="R317" s="20">
        <f t="shared" si="13"/>
        <v>6</v>
      </c>
      <c r="S317" s="20">
        <f t="shared" si="13"/>
        <v>10</v>
      </c>
      <c r="T317" s="20">
        <f t="shared" si="13"/>
        <v>8</v>
      </c>
      <c r="U317" s="20">
        <f t="shared" si="13"/>
        <v>8</v>
      </c>
      <c r="W317" s="20" t="str">
        <f t="shared" si="14"/>
        <v>M4</v>
      </c>
      <c r="X317" s="20" t="str">
        <f t="shared" si="14"/>
        <v>M4</v>
      </c>
      <c r="Y317" s="20" t="str">
        <f t="shared" si="14"/>
        <v>J</v>
      </c>
      <c r="Z317" s="20" t="str">
        <f t="shared" si="14"/>
        <v>K</v>
      </c>
      <c r="AA317" s="20" t="str">
        <f t="shared" si="14"/>
        <v>K</v>
      </c>
    </row>
    <row r="318" spans="10:27" ht="16.5">
      <c r="J318" s="29">
        <v>314</v>
      </c>
      <c r="K318" s="19" t="s">
        <v>44</v>
      </c>
      <c r="L318" s="19" t="s">
        <v>72</v>
      </c>
      <c r="M318" s="19" t="s">
        <v>32</v>
      </c>
      <c r="N318" s="19" t="s">
        <v>34</v>
      </c>
      <c r="O318" s="19" t="s">
        <v>44</v>
      </c>
      <c r="Q318" s="20">
        <f t="shared" si="13"/>
        <v>10</v>
      </c>
      <c r="R318" s="20">
        <f t="shared" si="13"/>
        <v>15</v>
      </c>
      <c r="S318" s="20">
        <f t="shared" si="13"/>
        <v>5</v>
      </c>
      <c r="T318" s="20">
        <f t="shared" si="13"/>
        <v>2</v>
      </c>
      <c r="U318" s="20">
        <f t="shared" si="13"/>
        <v>10</v>
      </c>
      <c r="W318" s="20" t="str">
        <f t="shared" si="14"/>
        <v>J</v>
      </c>
      <c r="X318" s="20" t="str">
        <f t="shared" si="14"/>
        <v>AG</v>
      </c>
      <c r="Y318" s="20" t="str">
        <f t="shared" si="14"/>
        <v>M3</v>
      </c>
      <c r="Z318" s="20" t="str">
        <f t="shared" si="14"/>
        <v>Scatter</v>
      </c>
      <c r="AA318" s="20" t="str">
        <f t="shared" si="14"/>
        <v>J</v>
      </c>
    </row>
    <row r="319" spans="10:27" ht="16.5">
      <c r="J319" s="16">
        <v>315</v>
      </c>
      <c r="K319" s="19" t="s">
        <v>43</v>
      </c>
      <c r="L319" s="19" t="s">
        <v>41</v>
      </c>
      <c r="M319" s="19" t="s">
        <v>138</v>
      </c>
      <c r="N319" s="19" t="s">
        <v>44</v>
      </c>
      <c r="O319" s="19" t="s">
        <v>32</v>
      </c>
      <c r="Q319" s="20">
        <f t="shared" si="13"/>
        <v>9</v>
      </c>
      <c r="R319" s="20">
        <f t="shared" si="13"/>
        <v>7</v>
      </c>
      <c r="S319" s="20">
        <f t="shared" si="13"/>
        <v>8</v>
      </c>
      <c r="T319" s="20">
        <f t="shared" si="13"/>
        <v>10</v>
      </c>
      <c r="U319" s="20">
        <f t="shared" si="13"/>
        <v>5</v>
      </c>
      <c r="W319" s="20" t="str">
        <f t="shared" si="14"/>
        <v>Q</v>
      </c>
      <c r="X319" s="20" t="str">
        <f t="shared" si="14"/>
        <v>A</v>
      </c>
      <c r="Y319" s="20" t="str">
        <f t="shared" si="14"/>
        <v>K</v>
      </c>
      <c r="Z319" s="20" t="str">
        <f t="shared" si="14"/>
        <v>J</v>
      </c>
      <c r="AA319" s="20" t="str">
        <f t="shared" si="14"/>
        <v>M3</v>
      </c>
    </row>
    <row r="320" spans="10:27" ht="16.5">
      <c r="J320" s="16">
        <v>316</v>
      </c>
      <c r="K320" s="19" t="s">
        <v>41</v>
      </c>
      <c r="L320" s="19" t="s">
        <v>33</v>
      </c>
      <c r="M320" s="19" t="s">
        <v>143</v>
      </c>
      <c r="N320" s="19" t="s">
        <v>32</v>
      </c>
      <c r="O320" s="19" t="s">
        <v>42</v>
      </c>
      <c r="Q320" s="20">
        <f t="shared" si="13"/>
        <v>7</v>
      </c>
      <c r="R320" s="20">
        <f t="shared" si="13"/>
        <v>6</v>
      </c>
      <c r="S320" s="20">
        <f t="shared" si="13"/>
        <v>4</v>
      </c>
      <c r="T320" s="20">
        <f t="shared" si="13"/>
        <v>5</v>
      </c>
      <c r="U320" s="20">
        <f t="shared" si="13"/>
        <v>8</v>
      </c>
      <c r="W320" s="20" t="str">
        <f t="shared" si="14"/>
        <v>A</v>
      </c>
      <c r="X320" s="20" t="str">
        <f t="shared" si="14"/>
        <v>M4</v>
      </c>
      <c r="Y320" s="20" t="str">
        <f t="shared" si="14"/>
        <v>M2</v>
      </c>
      <c r="Z320" s="20" t="str">
        <f t="shared" si="14"/>
        <v>M3</v>
      </c>
      <c r="AA320" s="20" t="str">
        <f t="shared" si="14"/>
        <v>K</v>
      </c>
    </row>
    <row r="321" spans="10:27" ht="16.5">
      <c r="J321" s="29">
        <v>317</v>
      </c>
      <c r="K321" s="19" t="s">
        <v>42</v>
      </c>
      <c r="L321" s="19" t="s">
        <v>44</v>
      </c>
      <c r="M321" s="19" t="s">
        <v>141</v>
      </c>
      <c r="N321" s="19" t="s">
        <v>76</v>
      </c>
      <c r="O321" s="19" t="s">
        <v>32</v>
      </c>
      <c r="Q321" s="20">
        <f t="shared" si="13"/>
        <v>8</v>
      </c>
      <c r="R321" s="20">
        <f t="shared" si="13"/>
        <v>10</v>
      </c>
      <c r="S321" s="20">
        <f t="shared" si="13"/>
        <v>6</v>
      </c>
      <c r="T321" s="20">
        <f t="shared" si="13"/>
        <v>17</v>
      </c>
      <c r="U321" s="20">
        <f t="shared" si="13"/>
        <v>5</v>
      </c>
      <c r="W321" s="20" t="str">
        <f t="shared" si="14"/>
        <v>K</v>
      </c>
      <c r="X321" s="20" t="str">
        <f t="shared" si="14"/>
        <v>J</v>
      </c>
      <c r="Y321" s="20" t="str">
        <f t="shared" si="14"/>
        <v>M4</v>
      </c>
      <c r="Z321" s="20" t="str">
        <f t="shared" si="14"/>
        <v>QG</v>
      </c>
      <c r="AA321" s="20" t="str">
        <f t="shared" si="14"/>
        <v>M3</v>
      </c>
    </row>
    <row r="322" spans="10:27" ht="16.5">
      <c r="J322" s="29">
        <v>318</v>
      </c>
      <c r="K322" s="19" t="s">
        <v>36</v>
      </c>
      <c r="L322" s="19" t="s">
        <v>36</v>
      </c>
      <c r="M322" s="19" t="s">
        <v>78</v>
      </c>
      <c r="N322" s="19" t="s">
        <v>72</v>
      </c>
      <c r="O322" s="19" t="s">
        <v>41</v>
      </c>
      <c r="Q322" s="20">
        <f t="shared" si="13"/>
        <v>4</v>
      </c>
      <c r="R322" s="20">
        <f t="shared" si="13"/>
        <v>4</v>
      </c>
      <c r="S322" s="20">
        <f t="shared" si="13"/>
        <v>18</v>
      </c>
      <c r="T322" s="20">
        <f t="shared" si="13"/>
        <v>15</v>
      </c>
      <c r="U322" s="20">
        <f t="shared" si="13"/>
        <v>7</v>
      </c>
      <c r="W322" s="20" t="str">
        <f t="shared" si="14"/>
        <v>M2</v>
      </c>
      <c r="X322" s="20" t="str">
        <f t="shared" si="14"/>
        <v>M2</v>
      </c>
      <c r="Y322" s="20" t="str">
        <f t="shared" si="14"/>
        <v>JG</v>
      </c>
      <c r="Z322" s="20" t="str">
        <f t="shared" si="14"/>
        <v>AG</v>
      </c>
      <c r="AA322" s="20" t="str">
        <f t="shared" si="14"/>
        <v>A</v>
      </c>
    </row>
    <row r="323" spans="10:27" ht="16.5">
      <c r="J323" s="29">
        <v>319</v>
      </c>
      <c r="K323" s="19" t="s">
        <v>32</v>
      </c>
      <c r="L323" s="19" t="s">
        <v>33</v>
      </c>
      <c r="M323" s="19" t="s">
        <v>138</v>
      </c>
      <c r="N323" s="19" t="s">
        <v>43</v>
      </c>
      <c r="O323" s="19" t="s">
        <v>42</v>
      </c>
      <c r="Q323" s="20">
        <f t="shared" si="13"/>
        <v>5</v>
      </c>
      <c r="R323" s="20">
        <f t="shared" si="13"/>
        <v>6</v>
      </c>
      <c r="S323" s="20">
        <f t="shared" si="13"/>
        <v>8</v>
      </c>
      <c r="T323" s="20">
        <f t="shared" si="13"/>
        <v>9</v>
      </c>
      <c r="U323" s="20">
        <f t="shared" si="13"/>
        <v>8</v>
      </c>
      <c r="W323" s="20" t="str">
        <f t="shared" si="14"/>
        <v>M3</v>
      </c>
      <c r="X323" s="20" t="str">
        <f t="shared" si="14"/>
        <v>M4</v>
      </c>
      <c r="Y323" s="20" t="str">
        <f t="shared" si="14"/>
        <v>K</v>
      </c>
      <c r="Z323" s="20" t="str">
        <f t="shared" si="14"/>
        <v>Q</v>
      </c>
      <c r="AA323" s="20" t="str">
        <f t="shared" si="14"/>
        <v>K</v>
      </c>
    </row>
    <row r="324" spans="10:27" ht="16.5">
      <c r="J324" s="16">
        <v>320</v>
      </c>
      <c r="K324" s="19" t="s">
        <v>36</v>
      </c>
      <c r="L324" s="19" t="s">
        <v>42</v>
      </c>
      <c r="M324" s="19" t="s">
        <v>78</v>
      </c>
      <c r="N324" s="19" t="s">
        <v>77</v>
      </c>
      <c r="O324" s="19" t="s">
        <v>43</v>
      </c>
      <c r="Q324" s="20">
        <f t="shared" si="13"/>
        <v>4</v>
      </c>
      <c r="R324" s="20">
        <f t="shared" si="13"/>
        <v>8</v>
      </c>
      <c r="S324" s="20">
        <f t="shared" si="13"/>
        <v>18</v>
      </c>
      <c r="T324" s="20">
        <f t="shared" si="13"/>
        <v>18</v>
      </c>
      <c r="U324" s="20">
        <f t="shared" si="13"/>
        <v>9</v>
      </c>
      <c r="W324" s="20" t="str">
        <f t="shared" si="14"/>
        <v>M2</v>
      </c>
      <c r="X324" s="20" t="str">
        <f t="shared" si="14"/>
        <v>K</v>
      </c>
      <c r="Y324" s="20" t="str">
        <f t="shared" si="14"/>
        <v>JG</v>
      </c>
      <c r="Z324" s="20" t="str">
        <f t="shared" si="14"/>
        <v>JG</v>
      </c>
      <c r="AA324" s="20" t="str">
        <f t="shared" si="14"/>
        <v>Q</v>
      </c>
    </row>
    <row r="325" spans="10:27" ht="16.5">
      <c r="J325" s="16">
        <v>321</v>
      </c>
      <c r="K325" s="19" t="s">
        <v>32</v>
      </c>
      <c r="L325" s="19" t="s">
        <v>72</v>
      </c>
      <c r="M325" s="19" t="s">
        <v>41</v>
      </c>
      <c r="N325" s="19" t="s">
        <v>42</v>
      </c>
      <c r="O325" s="19" t="s">
        <v>36</v>
      </c>
      <c r="Q325" s="20">
        <f t="shared" si="13"/>
        <v>5</v>
      </c>
      <c r="R325" s="20">
        <f t="shared" si="13"/>
        <v>15</v>
      </c>
      <c r="S325" s="20">
        <f t="shared" si="13"/>
        <v>7</v>
      </c>
      <c r="T325" s="20">
        <f t="shared" si="13"/>
        <v>8</v>
      </c>
      <c r="U325" s="20">
        <f t="shared" si="13"/>
        <v>4</v>
      </c>
      <c r="W325" s="20" t="str">
        <f t="shared" si="14"/>
        <v>M3</v>
      </c>
      <c r="X325" s="20" t="str">
        <f t="shared" si="14"/>
        <v>AG</v>
      </c>
      <c r="Y325" s="20" t="str">
        <f t="shared" si="14"/>
        <v>A</v>
      </c>
      <c r="Z325" s="20" t="str">
        <f t="shared" si="14"/>
        <v>K</v>
      </c>
      <c r="AA325" s="20" t="str">
        <f t="shared" si="14"/>
        <v>M2</v>
      </c>
    </row>
    <row r="326" spans="10:27" ht="16.5">
      <c r="J326" s="29">
        <v>322</v>
      </c>
      <c r="K326" s="19" t="s">
        <v>42</v>
      </c>
      <c r="L326" s="19" t="s">
        <v>33</v>
      </c>
      <c r="M326" s="19" t="s">
        <v>75</v>
      </c>
      <c r="N326" s="19" t="s">
        <v>44</v>
      </c>
      <c r="O326" s="19" t="s">
        <v>33</v>
      </c>
      <c r="Q326" s="20">
        <f t="shared" si="13"/>
        <v>8</v>
      </c>
      <c r="R326" s="20">
        <f t="shared" si="13"/>
        <v>6</v>
      </c>
      <c r="S326" s="20">
        <f t="shared" si="13"/>
        <v>17</v>
      </c>
      <c r="T326" s="20">
        <f t="shared" si="13"/>
        <v>10</v>
      </c>
      <c r="U326" s="20">
        <f t="shared" si="13"/>
        <v>6</v>
      </c>
      <c r="W326" s="20" t="str">
        <f t="shared" si="14"/>
        <v>K</v>
      </c>
      <c r="X326" s="20" t="str">
        <f t="shared" si="14"/>
        <v>M4</v>
      </c>
      <c r="Y326" s="20" t="str">
        <f t="shared" si="14"/>
        <v>QG</v>
      </c>
      <c r="Z326" s="20" t="str">
        <f t="shared" si="14"/>
        <v>J</v>
      </c>
      <c r="AA326" s="20" t="str">
        <f t="shared" si="14"/>
        <v>M4</v>
      </c>
    </row>
    <row r="327" spans="10:27" ht="16.5">
      <c r="J327" s="29">
        <v>323</v>
      </c>
      <c r="K327" s="19" t="s">
        <v>41</v>
      </c>
      <c r="L327" s="19" t="s">
        <v>72</v>
      </c>
      <c r="M327" s="19" t="s">
        <v>138</v>
      </c>
      <c r="N327" s="19" t="s">
        <v>74</v>
      </c>
      <c r="O327" s="19" t="s">
        <v>42</v>
      </c>
      <c r="Q327" s="20">
        <f t="shared" si="13"/>
        <v>7</v>
      </c>
      <c r="R327" s="20">
        <f t="shared" si="13"/>
        <v>15</v>
      </c>
      <c r="S327" s="20">
        <f t="shared" si="13"/>
        <v>8</v>
      </c>
      <c r="T327" s="20">
        <f t="shared" si="13"/>
        <v>16</v>
      </c>
      <c r="U327" s="20">
        <f t="shared" si="13"/>
        <v>8</v>
      </c>
      <c r="W327" s="20" t="str">
        <f t="shared" si="14"/>
        <v>A</v>
      </c>
      <c r="X327" s="20" t="str">
        <f t="shared" si="14"/>
        <v>AG</v>
      </c>
      <c r="Y327" s="20" t="str">
        <f t="shared" si="14"/>
        <v>K</v>
      </c>
      <c r="Z327" s="20" t="str">
        <f t="shared" si="14"/>
        <v>KG</v>
      </c>
      <c r="AA327" s="20" t="str">
        <f t="shared" si="14"/>
        <v>K</v>
      </c>
    </row>
    <row r="328" spans="10:27" ht="16.5">
      <c r="J328" s="29">
        <v>324</v>
      </c>
      <c r="K328" s="19" t="s">
        <v>32</v>
      </c>
      <c r="L328" s="19" t="s">
        <v>41</v>
      </c>
      <c r="M328" s="19" t="s">
        <v>35</v>
      </c>
      <c r="N328" s="19" t="s">
        <v>36</v>
      </c>
      <c r="O328" s="19" t="s">
        <v>32</v>
      </c>
      <c r="Q328" s="20">
        <f t="shared" si="13"/>
        <v>5</v>
      </c>
      <c r="R328" s="20">
        <f t="shared" si="13"/>
        <v>7</v>
      </c>
      <c r="S328" s="20">
        <f t="shared" si="13"/>
        <v>3</v>
      </c>
      <c r="T328" s="20">
        <f t="shared" si="13"/>
        <v>4</v>
      </c>
      <c r="U328" s="20">
        <f t="shared" si="13"/>
        <v>5</v>
      </c>
      <c r="W328" s="20" t="str">
        <f t="shared" si="14"/>
        <v>M3</v>
      </c>
      <c r="X328" s="20" t="str">
        <f t="shared" si="14"/>
        <v>A</v>
      </c>
      <c r="Y328" s="20" t="str">
        <f t="shared" si="14"/>
        <v>M1</v>
      </c>
      <c r="Z328" s="20" t="str">
        <f t="shared" si="14"/>
        <v>M2</v>
      </c>
      <c r="AA328" s="20" t="str">
        <f t="shared" si="14"/>
        <v>M3</v>
      </c>
    </row>
    <row r="329" spans="10:27" ht="16.5">
      <c r="J329" s="16">
        <v>325</v>
      </c>
      <c r="K329" s="19" t="s">
        <v>33</v>
      </c>
      <c r="L329" s="19" t="s">
        <v>36</v>
      </c>
      <c r="M329" s="19" t="s">
        <v>32</v>
      </c>
      <c r="N329" s="19" t="s">
        <v>36</v>
      </c>
      <c r="O329" s="19" t="s">
        <v>44</v>
      </c>
      <c r="Q329" s="20">
        <f t="shared" si="13"/>
        <v>6</v>
      </c>
      <c r="R329" s="20">
        <f t="shared" si="13"/>
        <v>4</v>
      </c>
      <c r="S329" s="20">
        <f t="shared" si="13"/>
        <v>5</v>
      </c>
      <c r="T329" s="20">
        <f t="shared" si="13"/>
        <v>4</v>
      </c>
      <c r="U329" s="20">
        <f t="shared" si="13"/>
        <v>10</v>
      </c>
      <c r="W329" s="20" t="str">
        <f t="shared" si="14"/>
        <v>M4</v>
      </c>
      <c r="X329" s="20" t="str">
        <f t="shared" si="14"/>
        <v>M2</v>
      </c>
      <c r="Y329" s="20" t="str">
        <f t="shared" si="14"/>
        <v>M3</v>
      </c>
      <c r="Z329" s="20" t="str">
        <f t="shared" si="14"/>
        <v>M2</v>
      </c>
      <c r="AA329" s="20" t="str">
        <f t="shared" si="14"/>
        <v>J</v>
      </c>
    </row>
    <row r="330" spans="10:27" ht="16.5">
      <c r="J330" s="16">
        <v>326</v>
      </c>
      <c r="K330" s="19" t="s">
        <v>43</v>
      </c>
      <c r="L330" s="19" t="s">
        <v>70</v>
      </c>
      <c r="M330" s="19" t="s">
        <v>68</v>
      </c>
      <c r="N330" s="19" t="s">
        <v>41</v>
      </c>
      <c r="O330" s="19" t="s">
        <v>33</v>
      </c>
      <c r="Q330" s="20">
        <f t="shared" si="13"/>
        <v>9</v>
      </c>
      <c r="R330" s="20">
        <f t="shared" si="13"/>
        <v>14</v>
      </c>
      <c r="S330" s="20">
        <f t="shared" si="13"/>
        <v>13</v>
      </c>
      <c r="T330" s="20">
        <f t="shared" si="13"/>
        <v>7</v>
      </c>
      <c r="U330" s="20">
        <f t="shared" si="13"/>
        <v>6</v>
      </c>
      <c r="W330" s="20" t="str">
        <f t="shared" si="14"/>
        <v>Q</v>
      </c>
      <c r="X330" s="20" t="str">
        <f t="shared" si="14"/>
        <v>M4G</v>
      </c>
      <c r="Y330" s="20" t="str">
        <f t="shared" si="14"/>
        <v>M3G</v>
      </c>
      <c r="Z330" s="20" t="str">
        <f t="shared" si="14"/>
        <v>A</v>
      </c>
      <c r="AA330" s="20" t="str">
        <f t="shared" si="14"/>
        <v>M4</v>
      </c>
    </row>
    <row r="331" spans="10:27" ht="16.5">
      <c r="J331" s="29">
        <v>327</v>
      </c>
      <c r="K331" s="19" t="s">
        <v>41</v>
      </c>
      <c r="L331" s="19" t="s">
        <v>212</v>
      </c>
      <c r="M331" s="19" t="s">
        <v>143</v>
      </c>
      <c r="N331" s="19" t="s">
        <v>32</v>
      </c>
      <c r="O331" s="19" t="s">
        <v>44</v>
      </c>
      <c r="Q331" s="20">
        <f t="shared" si="13"/>
        <v>7</v>
      </c>
      <c r="R331" s="20">
        <f t="shared" si="13"/>
        <v>3</v>
      </c>
      <c r="S331" s="20">
        <f t="shared" si="13"/>
        <v>4</v>
      </c>
      <c r="T331" s="20">
        <f t="shared" si="13"/>
        <v>5</v>
      </c>
      <c r="U331" s="20">
        <f t="shared" si="13"/>
        <v>10</v>
      </c>
      <c r="W331" s="20" t="str">
        <f t="shared" si="14"/>
        <v>A</v>
      </c>
      <c r="X331" s="20" t="str">
        <f t="shared" si="14"/>
        <v>M1</v>
      </c>
      <c r="Y331" s="20" t="str">
        <f t="shared" si="14"/>
        <v>M2</v>
      </c>
      <c r="Z331" s="20" t="str">
        <f t="shared" si="14"/>
        <v>M3</v>
      </c>
      <c r="AA331" s="20" t="str">
        <f t="shared" si="14"/>
        <v>J</v>
      </c>
    </row>
    <row r="332" spans="10:27" ht="16.5">
      <c r="J332" s="29">
        <v>328</v>
      </c>
      <c r="K332" s="19" t="s">
        <v>42</v>
      </c>
      <c r="L332" s="19" t="s">
        <v>36</v>
      </c>
      <c r="M332" s="19" t="s">
        <v>43</v>
      </c>
      <c r="N332" s="19" t="s">
        <v>32</v>
      </c>
      <c r="O332" s="19" t="s">
        <v>42</v>
      </c>
      <c r="Q332" s="20">
        <f t="shared" si="13"/>
        <v>8</v>
      </c>
      <c r="R332" s="20">
        <f t="shared" si="13"/>
        <v>4</v>
      </c>
      <c r="S332" s="20">
        <f t="shared" si="13"/>
        <v>9</v>
      </c>
      <c r="T332" s="20">
        <f t="shared" si="13"/>
        <v>5</v>
      </c>
      <c r="U332" s="20">
        <f t="shared" si="13"/>
        <v>8</v>
      </c>
      <c r="W332" s="20" t="str">
        <f t="shared" si="14"/>
        <v>K</v>
      </c>
      <c r="X332" s="20" t="str">
        <f t="shared" si="14"/>
        <v>M2</v>
      </c>
      <c r="Y332" s="20" t="str">
        <f t="shared" si="14"/>
        <v>Q</v>
      </c>
      <c r="Z332" s="20" t="str">
        <f t="shared" si="14"/>
        <v>M3</v>
      </c>
      <c r="AA332" s="20" t="str">
        <f t="shared" si="14"/>
        <v>K</v>
      </c>
    </row>
    <row r="333" spans="10:27" ht="16.5">
      <c r="J333" s="29">
        <v>329</v>
      </c>
      <c r="K333" s="19" t="s">
        <v>35</v>
      </c>
      <c r="L333" s="19" t="s">
        <v>74</v>
      </c>
      <c r="M333" s="19" t="s">
        <v>140</v>
      </c>
      <c r="N333" s="19" t="s">
        <v>74</v>
      </c>
      <c r="O333" s="19" t="s">
        <v>44</v>
      </c>
      <c r="Q333" s="20">
        <f t="shared" si="13"/>
        <v>3</v>
      </c>
      <c r="R333" s="20">
        <f t="shared" si="13"/>
        <v>16</v>
      </c>
      <c r="S333" s="20">
        <f t="shared" si="13"/>
        <v>10</v>
      </c>
      <c r="T333" s="20">
        <f t="shared" si="13"/>
        <v>16</v>
      </c>
      <c r="U333" s="20">
        <f t="shared" si="13"/>
        <v>10</v>
      </c>
      <c r="W333" s="20" t="str">
        <f t="shared" si="14"/>
        <v>M1</v>
      </c>
      <c r="X333" s="20" t="str">
        <f t="shared" si="14"/>
        <v>KG</v>
      </c>
      <c r="Y333" s="20" t="str">
        <f t="shared" si="14"/>
        <v>J</v>
      </c>
      <c r="Z333" s="20" t="str">
        <f t="shared" si="14"/>
        <v>KG</v>
      </c>
      <c r="AA333" s="20" t="str">
        <f t="shared" si="14"/>
        <v>J</v>
      </c>
    </row>
    <row r="334" spans="10:27" ht="16.5">
      <c r="J334" s="16">
        <v>330</v>
      </c>
      <c r="K334" s="19" t="s">
        <v>44</v>
      </c>
      <c r="L334" s="19" t="s">
        <v>33</v>
      </c>
      <c r="M334" s="19" t="s">
        <v>74</v>
      </c>
      <c r="N334" s="19" t="s">
        <v>35</v>
      </c>
      <c r="O334" s="19" t="s">
        <v>35</v>
      </c>
      <c r="Q334" s="20">
        <f t="shared" si="13"/>
        <v>10</v>
      </c>
      <c r="R334" s="20">
        <f t="shared" si="13"/>
        <v>6</v>
      </c>
      <c r="S334" s="20">
        <f t="shared" si="13"/>
        <v>16</v>
      </c>
      <c r="T334" s="20">
        <f t="shared" si="13"/>
        <v>3</v>
      </c>
      <c r="U334" s="20">
        <f t="shared" si="13"/>
        <v>3</v>
      </c>
      <c r="W334" s="20" t="str">
        <f t="shared" si="14"/>
        <v>J</v>
      </c>
      <c r="X334" s="20" t="str">
        <f t="shared" si="14"/>
        <v>M4</v>
      </c>
      <c r="Y334" s="20" t="str">
        <f t="shared" si="14"/>
        <v>KG</v>
      </c>
      <c r="Z334" s="20" t="str">
        <f t="shared" si="14"/>
        <v>M1</v>
      </c>
      <c r="AA334" s="20" t="str">
        <f t="shared" si="14"/>
        <v>M1</v>
      </c>
    </row>
    <row r="335" spans="10:27" ht="16.5">
      <c r="J335" s="16">
        <v>331</v>
      </c>
      <c r="K335" s="19" t="s">
        <v>32</v>
      </c>
      <c r="L335" s="19" t="s">
        <v>41</v>
      </c>
      <c r="M335" s="19" t="s">
        <v>32</v>
      </c>
      <c r="N335" s="19" t="s">
        <v>33</v>
      </c>
      <c r="O335" s="19" t="s">
        <v>36</v>
      </c>
      <c r="Q335" s="20">
        <f t="shared" si="13"/>
        <v>5</v>
      </c>
      <c r="R335" s="20">
        <f t="shared" si="13"/>
        <v>7</v>
      </c>
      <c r="S335" s="20">
        <f t="shared" si="13"/>
        <v>5</v>
      </c>
      <c r="T335" s="20">
        <f t="shared" si="13"/>
        <v>6</v>
      </c>
      <c r="U335" s="20">
        <f t="shared" si="13"/>
        <v>4</v>
      </c>
      <c r="W335" s="20" t="str">
        <f t="shared" si="14"/>
        <v>M3</v>
      </c>
      <c r="X335" s="20" t="str">
        <f t="shared" si="14"/>
        <v>A</v>
      </c>
      <c r="Y335" s="20" t="str">
        <f t="shared" si="14"/>
        <v>M3</v>
      </c>
      <c r="Z335" s="20" t="str">
        <f t="shared" si="14"/>
        <v>M4</v>
      </c>
      <c r="AA335" s="20" t="str">
        <f t="shared" si="14"/>
        <v>M2</v>
      </c>
    </row>
    <row r="336" spans="10:27" ht="16.5">
      <c r="J336" s="29">
        <v>332</v>
      </c>
      <c r="K336" s="19" t="s">
        <v>36</v>
      </c>
      <c r="L336" s="19" t="s">
        <v>33</v>
      </c>
      <c r="M336" s="19" t="s">
        <v>143</v>
      </c>
      <c r="N336" s="19" t="s">
        <v>43</v>
      </c>
      <c r="O336" s="19" t="s">
        <v>32</v>
      </c>
      <c r="Q336" s="20">
        <f t="shared" si="13"/>
        <v>4</v>
      </c>
      <c r="R336" s="20">
        <f t="shared" si="13"/>
        <v>6</v>
      </c>
      <c r="S336" s="20">
        <f t="shared" si="13"/>
        <v>4</v>
      </c>
      <c r="T336" s="20">
        <f t="shared" si="13"/>
        <v>9</v>
      </c>
      <c r="U336" s="20">
        <f t="shared" si="13"/>
        <v>5</v>
      </c>
      <c r="W336" s="20" t="str">
        <f t="shared" si="14"/>
        <v>M2</v>
      </c>
      <c r="X336" s="20" t="str">
        <f t="shared" si="14"/>
        <v>M4</v>
      </c>
      <c r="Y336" s="20" t="str">
        <f t="shared" si="14"/>
        <v>M2</v>
      </c>
      <c r="Z336" s="20" t="str">
        <f t="shared" si="14"/>
        <v>Q</v>
      </c>
      <c r="AA336" s="20" t="str">
        <f t="shared" si="14"/>
        <v>M3</v>
      </c>
    </row>
    <row r="337" spans="10:27" ht="16.5">
      <c r="J337" s="29">
        <v>333</v>
      </c>
      <c r="K337" s="19" t="s">
        <v>138</v>
      </c>
      <c r="L337" s="19" t="s">
        <v>74</v>
      </c>
      <c r="M337" s="19" t="s">
        <v>141</v>
      </c>
      <c r="N337" s="19" t="s">
        <v>72</v>
      </c>
      <c r="O337" s="19" t="s">
        <v>43</v>
      </c>
      <c r="Q337" s="20">
        <f t="shared" si="13"/>
        <v>8</v>
      </c>
      <c r="R337" s="20">
        <f t="shared" si="13"/>
        <v>16</v>
      </c>
      <c r="S337" s="20">
        <f t="shared" si="13"/>
        <v>6</v>
      </c>
      <c r="T337" s="20">
        <f t="shared" si="13"/>
        <v>15</v>
      </c>
      <c r="U337" s="20">
        <f t="shared" si="13"/>
        <v>9</v>
      </c>
      <c r="W337" s="20" t="str">
        <f t="shared" si="14"/>
        <v>K</v>
      </c>
      <c r="X337" s="20" t="str">
        <f t="shared" si="14"/>
        <v>KG</v>
      </c>
      <c r="Y337" s="20" t="str">
        <f t="shared" si="14"/>
        <v>M4</v>
      </c>
      <c r="Z337" s="20" t="str">
        <f t="shared" si="14"/>
        <v>AG</v>
      </c>
      <c r="AA337" s="20" t="str">
        <f t="shared" si="14"/>
        <v>Q</v>
      </c>
    </row>
    <row r="338" spans="10:27" ht="16.5">
      <c r="J338" s="29">
        <v>334</v>
      </c>
      <c r="K338" s="19" t="s">
        <v>140</v>
      </c>
      <c r="L338" s="19" t="s">
        <v>36</v>
      </c>
      <c r="M338" s="19" t="s">
        <v>76</v>
      </c>
      <c r="N338" s="19" t="s">
        <v>43</v>
      </c>
      <c r="O338" s="19" t="s">
        <v>36</v>
      </c>
      <c r="Q338" s="20">
        <f t="shared" si="13"/>
        <v>10</v>
      </c>
      <c r="R338" s="20">
        <f t="shared" si="13"/>
        <v>4</v>
      </c>
      <c r="S338" s="20">
        <f t="shared" si="13"/>
        <v>17</v>
      </c>
      <c r="T338" s="20">
        <f t="shared" si="13"/>
        <v>9</v>
      </c>
      <c r="U338" s="20">
        <f t="shared" si="13"/>
        <v>4</v>
      </c>
      <c r="W338" s="20" t="str">
        <f t="shared" si="14"/>
        <v>J</v>
      </c>
      <c r="X338" s="20" t="str">
        <f t="shared" si="14"/>
        <v>M2</v>
      </c>
      <c r="Y338" s="20" t="str">
        <f t="shared" si="14"/>
        <v>QG</v>
      </c>
      <c r="Z338" s="20" t="str">
        <f t="shared" si="14"/>
        <v>Q</v>
      </c>
      <c r="AA338" s="20" t="str">
        <f t="shared" si="14"/>
        <v>M2</v>
      </c>
    </row>
    <row r="339" spans="10:27" ht="16.5">
      <c r="J339" s="16">
        <v>335</v>
      </c>
      <c r="K339" s="19" t="s">
        <v>41</v>
      </c>
      <c r="L339" s="19" t="s">
        <v>74</v>
      </c>
      <c r="M339" s="19" t="s">
        <v>32</v>
      </c>
      <c r="N339" s="19" t="s">
        <v>32</v>
      </c>
      <c r="O339" s="19" t="s">
        <v>44</v>
      </c>
      <c r="Q339" s="20">
        <f t="shared" si="13"/>
        <v>7</v>
      </c>
      <c r="R339" s="20">
        <f t="shared" si="13"/>
        <v>16</v>
      </c>
      <c r="S339" s="20">
        <f t="shared" si="13"/>
        <v>5</v>
      </c>
      <c r="T339" s="20">
        <f t="shared" si="13"/>
        <v>5</v>
      </c>
      <c r="U339" s="20">
        <f t="shared" si="13"/>
        <v>10</v>
      </c>
      <c r="W339" s="20" t="str">
        <f t="shared" si="14"/>
        <v>A</v>
      </c>
      <c r="X339" s="20" t="str">
        <f t="shared" si="14"/>
        <v>KG</v>
      </c>
      <c r="Y339" s="20" t="str">
        <f t="shared" si="14"/>
        <v>M3</v>
      </c>
      <c r="Z339" s="20" t="str">
        <f t="shared" si="14"/>
        <v>M3</v>
      </c>
      <c r="AA339" s="20" t="str">
        <f t="shared" si="14"/>
        <v>J</v>
      </c>
    </row>
    <row r="340" spans="10:27" ht="16.5">
      <c r="J340" s="16">
        <v>336</v>
      </c>
      <c r="K340" s="19" t="s">
        <v>43</v>
      </c>
      <c r="L340" s="19" t="s">
        <v>42</v>
      </c>
      <c r="M340" s="19" t="s">
        <v>141</v>
      </c>
      <c r="N340" s="19" t="s">
        <v>70</v>
      </c>
      <c r="O340" s="19" t="s">
        <v>43</v>
      </c>
      <c r="Q340" s="20">
        <f t="shared" si="13"/>
        <v>9</v>
      </c>
      <c r="R340" s="20">
        <f t="shared" si="13"/>
        <v>8</v>
      </c>
      <c r="S340" s="20">
        <f t="shared" si="13"/>
        <v>6</v>
      </c>
      <c r="T340" s="20">
        <f t="shared" si="13"/>
        <v>14</v>
      </c>
      <c r="U340" s="20">
        <f t="shared" si="13"/>
        <v>9</v>
      </c>
      <c r="W340" s="20" t="str">
        <f t="shared" si="14"/>
        <v>Q</v>
      </c>
      <c r="X340" s="20" t="str">
        <f t="shared" si="14"/>
        <v>K</v>
      </c>
      <c r="Y340" s="20" t="str">
        <f t="shared" si="14"/>
        <v>M4</v>
      </c>
      <c r="Z340" s="20" t="str">
        <f t="shared" si="14"/>
        <v>M4G</v>
      </c>
      <c r="AA340" s="20" t="str">
        <f t="shared" si="14"/>
        <v>Q</v>
      </c>
    </row>
    <row r="341" spans="10:27" ht="16.5">
      <c r="J341" s="29">
        <v>337</v>
      </c>
      <c r="K341" s="19" t="s">
        <v>43</v>
      </c>
      <c r="L341" s="19" t="s">
        <v>142</v>
      </c>
      <c r="M341" s="19" t="s">
        <v>35</v>
      </c>
      <c r="N341" s="19" t="s">
        <v>138</v>
      </c>
      <c r="O341" s="19" t="s">
        <v>41</v>
      </c>
      <c r="Q341" s="20">
        <f t="shared" si="13"/>
        <v>9</v>
      </c>
      <c r="R341" s="20">
        <f t="shared" si="13"/>
        <v>5</v>
      </c>
      <c r="S341" s="20">
        <f t="shared" si="13"/>
        <v>3</v>
      </c>
      <c r="T341" s="20">
        <f t="shared" si="13"/>
        <v>8</v>
      </c>
      <c r="U341" s="20">
        <f t="shared" si="13"/>
        <v>7</v>
      </c>
      <c r="W341" s="20" t="str">
        <f t="shared" si="14"/>
        <v>Q</v>
      </c>
      <c r="X341" s="20" t="str">
        <f t="shared" si="14"/>
        <v>M3</v>
      </c>
      <c r="Y341" s="20" t="str">
        <f t="shared" si="14"/>
        <v>M1</v>
      </c>
      <c r="Z341" s="20" t="str">
        <f t="shared" si="14"/>
        <v>K</v>
      </c>
      <c r="AA341" s="20" t="str">
        <f t="shared" si="14"/>
        <v>A</v>
      </c>
    </row>
    <row r="342" spans="10:27" ht="16.5">
      <c r="J342" s="29">
        <v>338</v>
      </c>
      <c r="K342" s="19" t="s">
        <v>36</v>
      </c>
      <c r="L342" s="19" t="s">
        <v>212</v>
      </c>
      <c r="M342" s="19" t="s">
        <v>43</v>
      </c>
      <c r="N342" s="19" t="s">
        <v>33</v>
      </c>
      <c r="O342" s="19" t="s">
        <v>32</v>
      </c>
      <c r="Q342" s="20">
        <f t="shared" si="13"/>
        <v>4</v>
      </c>
      <c r="R342" s="20">
        <f t="shared" si="13"/>
        <v>3</v>
      </c>
      <c r="S342" s="20">
        <f t="shared" si="13"/>
        <v>9</v>
      </c>
      <c r="T342" s="20">
        <f t="shared" si="13"/>
        <v>6</v>
      </c>
      <c r="U342" s="20">
        <f t="shared" si="13"/>
        <v>5</v>
      </c>
      <c r="W342" s="20" t="str">
        <f t="shared" si="14"/>
        <v>M2</v>
      </c>
      <c r="X342" s="20" t="str">
        <f t="shared" si="14"/>
        <v>M1</v>
      </c>
      <c r="Y342" s="20" t="str">
        <f t="shared" si="14"/>
        <v>Q</v>
      </c>
      <c r="Z342" s="20" t="str">
        <f t="shared" si="14"/>
        <v>M4</v>
      </c>
      <c r="AA342" s="20" t="str">
        <f t="shared" si="14"/>
        <v>M3</v>
      </c>
    </row>
    <row r="343" spans="10:27" ht="16.5">
      <c r="J343" s="29">
        <v>339</v>
      </c>
      <c r="K343" s="19" t="s">
        <v>36</v>
      </c>
      <c r="L343" s="19" t="s">
        <v>36</v>
      </c>
      <c r="M343" s="19" t="s">
        <v>76</v>
      </c>
      <c r="N343" s="19" t="s">
        <v>42</v>
      </c>
      <c r="O343" s="19" t="s">
        <v>41</v>
      </c>
      <c r="Q343" s="20">
        <f t="shared" si="13"/>
        <v>4</v>
      </c>
      <c r="R343" s="20">
        <f t="shared" si="13"/>
        <v>4</v>
      </c>
      <c r="S343" s="20">
        <f t="shared" si="13"/>
        <v>17</v>
      </c>
      <c r="T343" s="20">
        <f t="shared" si="13"/>
        <v>8</v>
      </c>
      <c r="U343" s="20">
        <f t="shared" si="13"/>
        <v>7</v>
      </c>
      <c r="W343" s="20" t="str">
        <f t="shared" si="14"/>
        <v>M2</v>
      </c>
      <c r="X343" s="20" t="str">
        <f t="shared" si="14"/>
        <v>M2</v>
      </c>
      <c r="Y343" s="20" t="str">
        <f t="shared" si="14"/>
        <v>QG</v>
      </c>
      <c r="Z343" s="20" t="str">
        <f t="shared" si="14"/>
        <v>K</v>
      </c>
      <c r="AA343" s="20" t="str">
        <f t="shared" si="14"/>
        <v>A</v>
      </c>
    </row>
    <row r="344" spans="10:27" ht="16.5">
      <c r="J344" s="16">
        <v>340</v>
      </c>
      <c r="K344" s="19" t="s">
        <v>43</v>
      </c>
      <c r="L344" s="19" t="s">
        <v>36</v>
      </c>
      <c r="M344" s="19" t="s">
        <v>143</v>
      </c>
      <c r="N344" s="19" t="s">
        <v>141</v>
      </c>
      <c r="O344" s="19" t="s">
        <v>32</v>
      </c>
      <c r="Q344" s="20">
        <f t="shared" si="13"/>
        <v>9</v>
      </c>
      <c r="R344" s="20">
        <f t="shared" si="13"/>
        <v>4</v>
      </c>
      <c r="S344" s="20">
        <f t="shared" si="13"/>
        <v>4</v>
      </c>
      <c r="T344" s="20">
        <f t="shared" si="13"/>
        <v>6</v>
      </c>
      <c r="U344" s="20">
        <f t="shared" si="13"/>
        <v>5</v>
      </c>
      <c r="W344" s="20" t="str">
        <f t="shared" si="14"/>
        <v>Q</v>
      </c>
      <c r="X344" s="20" t="str">
        <f t="shared" si="14"/>
        <v>M2</v>
      </c>
      <c r="Y344" s="20" t="str">
        <f t="shared" si="14"/>
        <v>M2</v>
      </c>
      <c r="Z344" s="20" t="str">
        <f t="shared" si="14"/>
        <v>M4</v>
      </c>
      <c r="AA344" s="20" t="str">
        <f t="shared" si="14"/>
        <v>M3</v>
      </c>
    </row>
    <row r="345" spans="10:27" ht="16.5">
      <c r="J345" s="16">
        <v>341</v>
      </c>
      <c r="K345" s="19" t="s">
        <v>41</v>
      </c>
      <c r="L345" s="19" t="s">
        <v>71</v>
      </c>
      <c r="M345" s="19" t="s">
        <v>138</v>
      </c>
      <c r="N345" s="19" t="s">
        <v>43</v>
      </c>
      <c r="O345" s="19" t="s">
        <v>43</v>
      </c>
      <c r="Q345" s="20">
        <f t="shared" si="13"/>
        <v>7</v>
      </c>
      <c r="R345" s="20">
        <f t="shared" si="13"/>
        <v>15</v>
      </c>
      <c r="S345" s="20">
        <f t="shared" si="13"/>
        <v>8</v>
      </c>
      <c r="T345" s="20">
        <f t="shared" si="13"/>
        <v>9</v>
      </c>
      <c r="U345" s="20">
        <f t="shared" si="13"/>
        <v>9</v>
      </c>
      <c r="W345" s="20" t="str">
        <f t="shared" si="14"/>
        <v>A</v>
      </c>
      <c r="X345" s="20" t="str">
        <f t="shared" si="14"/>
        <v>AG</v>
      </c>
      <c r="Y345" s="20" t="str">
        <f t="shared" si="14"/>
        <v>K</v>
      </c>
      <c r="Z345" s="20" t="str">
        <f t="shared" si="14"/>
        <v>Q</v>
      </c>
      <c r="AA345" s="20" t="str">
        <f t="shared" si="14"/>
        <v>Q</v>
      </c>
    </row>
    <row r="346" spans="10:27" ht="16.5">
      <c r="J346" s="29">
        <v>342</v>
      </c>
      <c r="K346" s="19" t="s">
        <v>43</v>
      </c>
      <c r="L346" s="19" t="s">
        <v>44</v>
      </c>
      <c r="M346" s="19" t="s">
        <v>43</v>
      </c>
      <c r="N346" s="19" t="s">
        <v>74</v>
      </c>
      <c r="O346" s="19" t="s">
        <v>41</v>
      </c>
      <c r="Q346" s="20">
        <f t="shared" si="13"/>
        <v>9</v>
      </c>
      <c r="R346" s="20">
        <f t="shared" si="13"/>
        <v>10</v>
      </c>
      <c r="S346" s="20">
        <f t="shared" si="13"/>
        <v>9</v>
      </c>
      <c r="T346" s="20">
        <f t="shared" si="13"/>
        <v>16</v>
      </c>
      <c r="U346" s="20">
        <f t="shared" si="13"/>
        <v>7</v>
      </c>
      <c r="W346" s="20" t="str">
        <f t="shared" si="14"/>
        <v>Q</v>
      </c>
      <c r="X346" s="20" t="str">
        <f t="shared" si="14"/>
        <v>J</v>
      </c>
      <c r="Y346" s="20" t="str">
        <f t="shared" si="14"/>
        <v>Q</v>
      </c>
      <c r="Z346" s="20" t="str">
        <f t="shared" si="14"/>
        <v>KG</v>
      </c>
      <c r="AA346" s="20" t="str">
        <f t="shared" si="14"/>
        <v>A</v>
      </c>
    </row>
    <row r="347" spans="10:27" ht="16.5">
      <c r="J347" s="29">
        <v>343</v>
      </c>
      <c r="K347" s="19" t="s">
        <v>41</v>
      </c>
      <c r="L347" s="19" t="s">
        <v>71</v>
      </c>
      <c r="M347" s="19" t="s">
        <v>74</v>
      </c>
      <c r="N347" s="19" t="s">
        <v>36</v>
      </c>
      <c r="O347" s="19" t="s">
        <v>41</v>
      </c>
      <c r="Q347" s="20">
        <f t="shared" si="13"/>
        <v>7</v>
      </c>
      <c r="R347" s="20">
        <f t="shared" si="13"/>
        <v>15</v>
      </c>
      <c r="S347" s="20">
        <f t="shared" si="13"/>
        <v>16</v>
      </c>
      <c r="T347" s="20">
        <f t="shared" si="13"/>
        <v>4</v>
      </c>
      <c r="U347" s="20">
        <f t="shared" si="13"/>
        <v>7</v>
      </c>
      <c r="W347" s="20" t="str">
        <f t="shared" si="14"/>
        <v>A</v>
      </c>
      <c r="X347" s="20" t="str">
        <f t="shared" si="14"/>
        <v>AG</v>
      </c>
      <c r="Y347" s="20" t="str">
        <f t="shared" si="14"/>
        <v>KG</v>
      </c>
      <c r="Z347" s="20" t="str">
        <f t="shared" si="14"/>
        <v>M2</v>
      </c>
      <c r="AA347" s="20" t="str">
        <f t="shared" si="14"/>
        <v>A</v>
      </c>
    </row>
    <row r="348" spans="10:27" ht="16.5">
      <c r="J348" s="29">
        <v>344</v>
      </c>
      <c r="K348" s="19" t="s">
        <v>33</v>
      </c>
      <c r="L348" s="19" t="s">
        <v>44</v>
      </c>
      <c r="M348" s="19" t="s">
        <v>141</v>
      </c>
      <c r="N348" s="19" t="s">
        <v>43</v>
      </c>
      <c r="O348" s="19" t="s">
        <v>36</v>
      </c>
      <c r="Q348" s="20">
        <f t="shared" si="13"/>
        <v>6</v>
      </c>
      <c r="R348" s="20">
        <f t="shared" si="13"/>
        <v>10</v>
      </c>
      <c r="S348" s="20">
        <f t="shared" si="13"/>
        <v>6</v>
      </c>
      <c r="T348" s="20">
        <f t="shared" si="13"/>
        <v>9</v>
      </c>
      <c r="U348" s="20">
        <f t="shared" si="13"/>
        <v>4</v>
      </c>
      <c r="W348" s="20" t="str">
        <f t="shared" si="14"/>
        <v>M4</v>
      </c>
      <c r="X348" s="20" t="str">
        <f t="shared" si="14"/>
        <v>J</v>
      </c>
      <c r="Y348" s="20" t="str">
        <f t="shared" si="14"/>
        <v>M4</v>
      </c>
      <c r="Z348" s="20" t="str">
        <f t="shared" si="14"/>
        <v>Q</v>
      </c>
      <c r="AA348" s="20" t="str">
        <f t="shared" si="14"/>
        <v>M2</v>
      </c>
    </row>
    <row r="349" spans="10:27" ht="16.5">
      <c r="J349" s="16">
        <v>345</v>
      </c>
      <c r="K349" s="19" t="s">
        <v>43</v>
      </c>
      <c r="L349" s="19" t="s">
        <v>36</v>
      </c>
      <c r="M349" s="19" t="s">
        <v>43</v>
      </c>
      <c r="N349" s="19" t="s">
        <v>36</v>
      </c>
      <c r="O349" s="19" t="s">
        <v>32</v>
      </c>
      <c r="Q349" s="20">
        <f t="shared" si="13"/>
        <v>9</v>
      </c>
      <c r="R349" s="20">
        <f t="shared" si="13"/>
        <v>4</v>
      </c>
      <c r="S349" s="20">
        <f t="shared" si="13"/>
        <v>9</v>
      </c>
      <c r="T349" s="20">
        <f t="shared" si="13"/>
        <v>4</v>
      </c>
      <c r="U349" s="20">
        <f t="shared" si="13"/>
        <v>5</v>
      </c>
      <c r="W349" s="20" t="str">
        <f t="shared" si="14"/>
        <v>Q</v>
      </c>
      <c r="X349" s="20" t="str">
        <f t="shared" si="14"/>
        <v>M2</v>
      </c>
      <c r="Y349" s="20" t="str">
        <f t="shared" si="14"/>
        <v>Q</v>
      </c>
      <c r="Z349" s="20" t="str">
        <f t="shared" si="14"/>
        <v>M2</v>
      </c>
      <c r="AA349" s="20" t="str">
        <f t="shared" si="14"/>
        <v>M3</v>
      </c>
    </row>
    <row r="350" spans="10:27" ht="16.5">
      <c r="J350" s="16">
        <v>346</v>
      </c>
      <c r="K350" s="19" t="s">
        <v>33</v>
      </c>
      <c r="L350" s="19" t="s">
        <v>142</v>
      </c>
      <c r="M350" s="19" t="s">
        <v>43</v>
      </c>
      <c r="N350" s="19" t="s">
        <v>42</v>
      </c>
      <c r="O350" s="19" t="s">
        <v>35</v>
      </c>
      <c r="Q350" s="20">
        <f t="shared" si="13"/>
        <v>6</v>
      </c>
      <c r="R350" s="20">
        <f t="shared" si="13"/>
        <v>5</v>
      </c>
      <c r="S350" s="20">
        <f t="shared" si="13"/>
        <v>9</v>
      </c>
      <c r="T350" s="20">
        <f t="shared" si="13"/>
        <v>8</v>
      </c>
      <c r="U350" s="20">
        <f t="shared" si="13"/>
        <v>3</v>
      </c>
      <c r="W350" s="20" t="str">
        <f t="shared" si="14"/>
        <v>M4</v>
      </c>
      <c r="X350" s="20" t="str">
        <f t="shared" si="14"/>
        <v>M3</v>
      </c>
      <c r="Y350" s="20" t="str">
        <f t="shared" si="14"/>
        <v>Q</v>
      </c>
      <c r="Z350" s="20" t="str">
        <f t="shared" si="14"/>
        <v>K</v>
      </c>
      <c r="AA350" s="20" t="str">
        <f t="shared" si="14"/>
        <v>M1</v>
      </c>
    </row>
    <row r="351" spans="10:27" ht="16.5">
      <c r="J351" s="29">
        <v>347</v>
      </c>
      <c r="K351" s="19" t="s">
        <v>42</v>
      </c>
      <c r="L351" s="19" t="s">
        <v>33</v>
      </c>
      <c r="M351" s="19" t="s">
        <v>67</v>
      </c>
      <c r="N351" s="19" t="s">
        <v>76</v>
      </c>
      <c r="O351" s="19" t="s">
        <v>36</v>
      </c>
      <c r="Q351" s="20">
        <f t="shared" si="13"/>
        <v>8</v>
      </c>
      <c r="R351" s="20">
        <f t="shared" si="13"/>
        <v>6</v>
      </c>
      <c r="S351" s="20">
        <f t="shared" si="13"/>
        <v>13</v>
      </c>
      <c r="T351" s="20">
        <f t="shared" si="13"/>
        <v>17</v>
      </c>
      <c r="U351" s="20">
        <f t="shared" si="13"/>
        <v>4</v>
      </c>
      <c r="W351" s="20" t="str">
        <f t="shared" si="14"/>
        <v>K</v>
      </c>
      <c r="X351" s="20" t="str">
        <f t="shared" si="14"/>
        <v>M4</v>
      </c>
      <c r="Y351" s="20" t="str">
        <f t="shared" si="14"/>
        <v>M3G</v>
      </c>
      <c r="Z351" s="20" t="str">
        <f t="shared" si="14"/>
        <v>QG</v>
      </c>
      <c r="AA351" s="20" t="str">
        <f t="shared" si="14"/>
        <v>M2</v>
      </c>
    </row>
    <row r="352" spans="10:27" ht="16.5">
      <c r="J352" s="29">
        <v>348</v>
      </c>
      <c r="K352" s="19" t="s">
        <v>44</v>
      </c>
      <c r="L352" s="19" t="s">
        <v>42</v>
      </c>
      <c r="M352" s="19" t="s">
        <v>138</v>
      </c>
      <c r="N352" s="19" t="s">
        <v>33</v>
      </c>
      <c r="O352" s="19" t="s">
        <v>44</v>
      </c>
      <c r="Q352" s="20">
        <f t="shared" si="13"/>
        <v>10</v>
      </c>
      <c r="R352" s="20">
        <f t="shared" si="13"/>
        <v>8</v>
      </c>
      <c r="S352" s="20">
        <f t="shared" si="13"/>
        <v>8</v>
      </c>
      <c r="T352" s="20">
        <f t="shared" si="13"/>
        <v>6</v>
      </c>
      <c r="U352" s="20">
        <f t="shared" si="13"/>
        <v>10</v>
      </c>
      <c r="W352" s="20" t="str">
        <f t="shared" si="14"/>
        <v>J</v>
      </c>
      <c r="X352" s="20" t="str">
        <f t="shared" si="14"/>
        <v>K</v>
      </c>
      <c r="Y352" s="20" t="str">
        <f t="shared" si="14"/>
        <v>K</v>
      </c>
      <c r="Z352" s="20" t="str">
        <f t="shared" si="14"/>
        <v>M4</v>
      </c>
      <c r="AA352" s="20" t="str">
        <f t="shared" si="14"/>
        <v>J</v>
      </c>
    </row>
    <row r="353" spans="10:27" ht="16.5">
      <c r="J353" s="29">
        <v>349</v>
      </c>
      <c r="K353" s="19" t="s">
        <v>42</v>
      </c>
      <c r="L353" s="19" t="s">
        <v>72</v>
      </c>
      <c r="M353" s="19" t="s">
        <v>32</v>
      </c>
      <c r="N353" s="19" t="s">
        <v>33</v>
      </c>
      <c r="O353" s="19" t="s">
        <v>32</v>
      </c>
      <c r="Q353" s="20">
        <f t="shared" si="13"/>
        <v>8</v>
      </c>
      <c r="R353" s="20">
        <f t="shared" si="13"/>
        <v>15</v>
      </c>
      <c r="S353" s="20">
        <f t="shared" si="13"/>
        <v>5</v>
      </c>
      <c r="T353" s="20">
        <f t="shared" si="13"/>
        <v>6</v>
      </c>
      <c r="U353" s="20">
        <f t="shared" si="13"/>
        <v>5</v>
      </c>
      <c r="W353" s="20" t="str">
        <f t="shared" si="14"/>
        <v>K</v>
      </c>
      <c r="X353" s="20" t="str">
        <f t="shared" si="14"/>
        <v>AG</v>
      </c>
      <c r="Y353" s="20" t="str">
        <f t="shared" si="14"/>
        <v>M3</v>
      </c>
      <c r="Z353" s="20" t="str">
        <f t="shared" si="14"/>
        <v>M4</v>
      </c>
      <c r="AA353" s="20" t="str">
        <f t="shared" si="14"/>
        <v>M3</v>
      </c>
    </row>
    <row r="354" spans="10:27" ht="16.5">
      <c r="J354" s="16">
        <v>350</v>
      </c>
      <c r="K354" s="19" t="s">
        <v>36</v>
      </c>
      <c r="L354" s="19" t="s">
        <v>36</v>
      </c>
      <c r="M354" s="19" t="s">
        <v>43</v>
      </c>
      <c r="N354" s="19" t="s">
        <v>42</v>
      </c>
      <c r="O354" s="19" t="s">
        <v>35</v>
      </c>
      <c r="Q354" s="20">
        <f t="shared" si="13"/>
        <v>4</v>
      </c>
      <c r="R354" s="20">
        <f t="shared" si="13"/>
        <v>4</v>
      </c>
      <c r="S354" s="20">
        <f t="shared" si="13"/>
        <v>9</v>
      </c>
      <c r="T354" s="20">
        <f t="shared" si="13"/>
        <v>8</v>
      </c>
      <c r="U354" s="20">
        <f t="shared" si="13"/>
        <v>3</v>
      </c>
      <c r="W354" s="20" t="str">
        <f t="shared" si="14"/>
        <v>M2</v>
      </c>
      <c r="X354" s="20" t="str">
        <f t="shared" si="14"/>
        <v>M2</v>
      </c>
      <c r="Y354" s="20" t="str">
        <f t="shared" si="14"/>
        <v>Q</v>
      </c>
      <c r="Z354" s="20" t="str">
        <f t="shared" si="14"/>
        <v>K</v>
      </c>
      <c r="AA354" s="20" t="str">
        <f t="shared" si="14"/>
        <v>M1</v>
      </c>
    </row>
    <row r="355" spans="10:27" ht="16.5">
      <c r="J355" s="16">
        <v>351</v>
      </c>
      <c r="K355" s="19" t="s">
        <v>44</v>
      </c>
      <c r="L355" s="19" t="s">
        <v>41</v>
      </c>
      <c r="M355" s="19" t="s">
        <v>63</v>
      </c>
      <c r="N355" s="19" t="s">
        <v>36</v>
      </c>
      <c r="O355" s="19" t="s">
        <v>44</v>
      </c>
      <c r="Q355" s="20">
        <f t="shared" si="13"/>
        <v>10</v>
      </c>
      <c r="R355" s="20">
        <f t="shared" si="13"/>
        <v>7</v>
      </c>
      <c r="S355" s="20">
        <f t="shared" si="13"/>
        <v>11</v>
      </c>
      <c r="T355" s="20">
        <f t="shared" si="13"/>
        <v>4</v>
      </c>
      <c r="U355" s="20">
        <f t="shared" si="13"/>
        <v>10</v>
      </c>
      <c r="W355" s="20" t="str">
        <f t="shared" si="14"/>
        <v>J</v>
      </c>
      <c r="X355" s="20" t="str">
        <f t="shared" si="14"/>
        <v>A</v>
      </c>
      <c r="Y355" s="20" t="str">
        <f t="shared" si="14"/>
        <v>M1G</v>
      </c>
      <c r="Z355" s="20" t="str">
        <f t="shared" si="14"/>
        <v>M2</v>
      </c>
      <c r="AA355" s="20" t="str">
        <f t="shared" si="14"/>
        <v>J</v>
      </c>
    </row>
    <row r="356" spans="10:27" ht="16.5">
      <c r="J356" s="29">
        <v>352</v>
      </c>
      <c r="K356" s="19" t="s">
        <v>36</v>
      </c>
      <c r="L356" s="19" t="s">
        <v>66</v>
      </c>
      <c r="M356" s="19" t="s">
        <v>140</v>
      </c>
      <c r="N356" s="19" t="s">
        <v>76</v>
      </c>
      <c r="O356" s="19" t="s">
        <v>44</v>
      </c>
      <c r="Q356" s="20">
        <f t="shared" si="13"/>
        <v>4</v>
      </c>
      <c r="R356" s="20">
        <f t="shared" si="13"/>
        <v>12</v>
      </c>
      <c r="S356" s="20">
        <f t="shared" si="13"/>
        <v>10</v>
      </c>
      <c r="T356" s="20">
        <f t="shared" si="13"/>
        <v>17</v>
      </c>
      <c r="U356" s="20">
        <f t="shared" si="13"/>
        <v>10</v>
      </c>
      <c r="W356" s="20" t="str">
        <f t="shared" si="14"/>
        <v>M2</v>
      </c>
      <c r="X356" s="20" t="str">
        <f t="shared" si="14"/>
        <v>M2G</v>
      </c>
      <c r="Y356" s="20" t="str">
        <f t="shared" si="14"/>
        <v>J</v>
      </c>
      <c r="Z356" s="20" t="str">
        <f t="shared" si="14"/>
        <v>QG</v>
      </c>
      <c r="AA356" s="20" t="str">
        <f t="shared" si="14"/>
        <v>J</v>
      </c>
    </row>
    <row r="357" spans="10:27" ht="16.5">
      <c r="J357" s="29">
        <v>353</v>
      </c>
      <c r="K357" s="19" t="s">
        <v>43</v>
      </c>
      <c r="L357" s="19" t="s">
        <v>42</v>
      </c>
      <c r="M357" s="19" t="s">
        <v>72</v>
      </c>
      <c r="N357" s="19" t="s">
        <v>43</v>
      </c>
      <c r="O357" s="19" t="s">
        <v>35</v>
      </c>
      <c r="Q357" s="20">
        <f t="shared" si="13"/>
        <v>9</v>
      </c>
      <c r="R357" s="20">
        <f t="shared" si="13"/>
        <v>8</v>
      </c>
      <c r="S357" s="20">
        <f t="shared" si="13"/>
        <v>15</v>
      </c>
      <c r="T357" s="20">
        <f t="shared" si="13"/>
        <v>9</v>
      </c>
      <c r="U357" s="20">
        <f t="shared" si="13"/>
        <v>3</v>
      </c>
      <c r="W357" s="20" t="str">
        <f t="shared" si="14"/>
        <v>Q</v>
      </c>
      <c r="X357" s="20" t="str">
        <f t="shared" si="14"/>
        <v>K</v>
      </c>
      <c r="Y357" s="20" t="str">
        <f t="shared" si="14"/>
        <v>AG</v>
      </c>
      <c r="Z357" s="20" t="str">
        <f t="shared" si="14"/>
        <v>Q</v>
      </c>
      <c r="AA357" s="20" t="str">
        <f t="shared" si="14"/>
        <v>M1</v>
      </c>
    </row>
    <row r="358" spans="10:27" ht="16.5">
      <c r="J358" s="29">
        <v>354</v>
      </c>
      <c r="K358" s="19" t="s">
        <v>32</v>
      </c>
      <c r="L358" s="19" t="s">
        <v>41</v>
      </c>
      <c r="M358" s="19" t="s">
        <v>138</v>
      </c>
      <c r="N358" s="19" t="s">
        <v>44</v>
      </c>
      <c r="O358" s="19" t="s">
        <v>42</v>
      </c>
      <c r="Q358" s="20">
        <f t="shared" si="13"/>
        <v>5</v>
      </c>
      <c r="R358" s="20">
        <f t="shared" si="13"/>
        <v>7</v>
      </c>
      <c r="S358" s="20">
        <f t="shared" si="13"/>
        <v>8</v>
      </c>
      <c r="T358" s="20">
        <f t="shared" si="13"/>
        <v>10</v>
      </c>
      <c r="U358" s="20">
        <f t="shared" si="13"/>
        <v>8</v>
      </c>
      <c r="W358" s="20" t="str">
        <f t="shared" si="14"/>
        <v>M3</v>
      </c>
      <c r="X358" s="20" t="str">
        <f t="shared" si="14"/>
        <v>A</v>
      </c>
      <c r="Y358" s="20" t="str">
        <f t="shared" si="14"/>
        <v>K</v>
      </c>
      <c r="Z358" s="20" t="str">
        <f t="shared" si="14"/>
        <v>J</v>
      </c>
      <c r="AA358" s="20" t="str">
        <f t="shared" si="14"/>
        <v>K</v>
      </c>
    </row>
    <row r="359" spans="10:27" ht="16.5">
      <c r="J359" s="16">
        <v>355</v>
      </c>
      <c r="K359" s="19" t="s">
        <v>43</v>
      </c>
      <c r="L359" s="19" t="s">
        <v>36</v>
      </c>
      <c r="M359" s="19" t="s">
        <v>43</v>
      </c>
      <c r="N359" s="19" t="s">
        <v>74</v>
      </c>
      <c r="O359" s="19" t="s">
        <v>32</v>
      </c>
      <c r="Q359" s="20">
        <f t="shared" si="13"/>
        <v>9</v>
      </c>
      <c r="R359" s="20">
        <f t="shared" si="13"/>
        <v>4</v>
      </c>
      <c r="S359" s="20">
        <f t="shared" si="13"/>
        <v>9</v>
      </c>
      <c r="T359" s="20">
        <f t="shared" si="13"/>
        <v>16</v>
      </c>
      <c r="U359" s="20">
        <f t="shared" si="13"/>
        <v>5</v>
      </c>
      <c r="W359" s="20" t="str">
        <f t="shared" si="14"/>
        <v>Q</v>
      </c>
      <c r="X359" s="20" t="str">
        <f t="shared" si="14"/>
        <v>M2</v>
      </c>
      <c r="Y359" s="20" t="str">
        <f t="shared" si="14"/>
        <v>Q</v>
      </c>
      <c r="Z359" s="20" t="str">
        <f t="shared" si="14"/>
        <v>KG</v>
      </c>
      <c r="AA359" s="20" t="str">
        <f t="shared" si="14"/>
        <v>M3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76</v>
      </c>
      <c r="N360" s="19" t="s">
        <v>43</v>
      </c>
      <c r="O360" s="19" t="s">
        <v>43</v>
      </c>
      <c r="Q360" s="20">
        <f t="shared" si="13"/>
        <v>3</v>
      </c>
      <c r="R360" s="20">
        <f t="shared" si="13"/>
        <v>7</v>
      </c>
      <c r="S360" s="20">
        <f t="shared" si="13"/>
        <v>17</v>
      </c>
      <c r="T360" s="20">
        <f t="shared" si="13"/>
        <v>9</v>
      </c>
      <c r="U360" s="20">
        <f t="shared" si="13"/>
        <v>9</v>
      </c>
      <c r="W360" s="20" t="str">
        <f t="shared" si="14"/>
        <v>M1</v>
      </c>
      <c r="X360" s="20" t="str">
        <f t="shared" si="14"/>
        <v>A</v>
      </c>
      <c r="Y360" s="20" t="str">
        <f t="shared" si="14"/>
        <v>QG</v>
      </c>
      <c r="Z360" s="20" t="str">
        <f t="shared" si="14"/>
        <v>Q</v>
      </c>
      <c r="AA360" s="20" t="str">
        <f t="shared" si="14"/>
        <v>Q</v>
      </c>
    </row>
    <row r="361" spans="10:27" ht="16.5">
      <c r="J361" s="29">
        <v>357</v>
      </c>
      <c r="K361" s="19" t="s">
        <v>32</v>
      </c>
      <c r="L361" s="19" t="s">
        <v>212</v>
      </c>
      <c r="M361" s="19" t="s">
        <v>143</v>
      </c>
      <c r="N361" s="19" t="s">
        <v>42</v>
      </c>
      <c r="O361" s="19" t="s">
        <v>43</v>
      </c>
      <c r="Q361" s="20">
        <f t="shared" si="13"/>
        <v>5</v>
      </c>
      <c r="R361" s="20">
        <f t="shared" si="13"/>
        <v>3</v>
      </c>
      <c r="S361" s="20">
        <f t="shared" si="13"/>
        <v>4</v>
      </c>
      <c r="T361" s="20">
        <f t="shared" si="13"/>
        <v>8</v>
      </c>
      <c r="U361" s="20">
        <f t="shared" si="13"/>
        <v>9</v>
      </c>
      <c r="W361" s="20" t="str">
        <f t="shared" si="14"/>
        <v>M3</v>
      </c>
      <c r="X361" s="20" t="str">
        <f t="shared" si="14"/>
        <v>M1</v>
      </c>
      <c r="Y361" s="20" t="str">
        <f t="shared" si="14"/>
        <v>M2</v>
      </c>
      <c r="Z361" s="20" t="str">
        <f t="shared" si="14"/>
        <v>K</v>
      </c>
      <c r="AA361" s="20" t="str">
        <f t="shared" si="14"/>
        <v>Q</v>
      </c>
    </row>
    <row r="362" spans="10:27" ht="16.5">
      <c r="J362" s="29">
        <v>358</v>
      </c>
      <c r="K362" s="19" t="s">
        <v>36</v>
      </c>
      <c r="L362" s="19" t="s">
        <v>78</v>
      </c>
      <c r="M362" s="19" t="s">
        <v>41</v>
      </c>
      <c r="N362" s="19" t="s">
        <v>34</v>
      </c>
      <c r="O362" s="19" t="s">
        <v>42</v>
      </c>
      <c r="Q362" s="20">
        <f t="shared" ref="Q362:U403" si="15">IF(K362="","",VLOOKUP(K362,$A:$H,8,FALSE))</f>
        <v>4</v>
      </c>
      <c r="R362" s="20">
        <f t="shared" si="15"/>
        <v>18</v>
      </c>
      <c r="S362" s="20">
        <f t="shared" si="15"/>
        <v>7</v>
      </c>
      <c r="T362" s="20">
        <f t="shared" si="15"/>
        <v>2</v>
      </c>
      <c r="U362" s="20">
        <f t="shared" si="15"/>
        <v>8</v>
      </c>
      <c r="W362" s="20" t="str">
        <f t="shared" ref="W362:AA403" si="16">IF(K362="","",VLOOKUP(K362,$A:$H,2,FALSE))</f>
        <v>M2</v>
      </c>
      <c r="X362" s="20" t="str">
        <f t="shared" si="16"/>
        <v>JG</v>
      </c>
      <c r="Y362" s="20" t="str">
        <f t="shared" si="16"/>
        <v>A</v>
      </c>
      <c r="Z362" s="20" t="str">
        <f t="shared" si="16"/>
        <v>Scatter</v>
      </c>
      <c r="AA362" s="20" t="str">
        <f t="shared" si="16"/>
        <v>K</v>
      </c>
    </row>
    <row r="363" spans="10:27" ht="16.5">
      <c r="J363" s="29">
        <v>359</v>
      </c>
      <c r="K363" s="19" t="s">
        <v>43</v>
      </c>
      <c r="L363" s="19" t="s">
        <v>36</v>
      </c>
      <c r="M363" s="19" t="s">
        <v>34</v>
      </c>
      <c r="N363" s="19" t="s">
        <v>35</v>
      </c>
      <c r="O363" s="19" t="s">
        <v>43</v>
      </c>
      <c r="Q363" s="20">
        <f t="shared" si="15"/>
        <v>9</v>
      </c>
      <c r="R363" s="20">
        <f t="shared" si="15"/>
        <v>4</v>
      </c>
      <c r="S363" s="20">
        <f t="shared" si="15"/>
        <v>2</v>
      </c>
      <c r="T363" s="20">
        <f t="shared" si="15"/>
        <v>3</v>
      </c>
      <c r="U363" s="20">
        <f t="shared" si="15"/>
        <v>9</v>
      </c>
      <c r="W363" s="20" t="str">
        <f t="shared" si="16"/>
        <v>Q</v>
      </c>
      <c r="X363" s="20" t="str">
        <f t="shared" si="16"/>
        <v>M2</v>
      </c>
      <c r="Y363" s="20" t="str">
        <f t="shared" si="16"/>
        <v>Scatter</v>
      </c>
      <c r="Z363" s="20" t="str">
        <f t="shared" si="16"/>
        <v>M1</v>
      </c>
      <c r="AA363" s="20" t="str">
        <f t="shared" si="16"/>
        <v>Q</v>
      </c>
    </row>
    <row r="364" spans="10:27" ht="16.5">
      <c r="J364" s="16">
        <v>360</v>
      </c>
      <c r="K364" s="19" t="s">
        <v>32</v>
      </c>
      <c r="L364" s="19" t="s">
        <v>42</v>
      </c>
      <c r="M364" s="19" t="s">
        <v>43</v>
      </c>
      <c r="N364" s="19" t="s">
        <v>32</v>
      </c>
      <c r="O364" s="19" t="s">
        <v>42</v>
      </c>
      <c r="Q364" s="20">
        <f t="shared" si="15"/>
        <v>5</v>
      </c>
      <c r="R364" s="20">
        <f t="shared" si="15"/>
        <v>8</v>
      </c>
      <c r="S364" s="20">
        <f t="shared" si="15"/>
        <v>9</v>
      </c>
      <c r="T364" s="20">
        <f t="shared" si="15"/>
        <v>5</v>
      </c>
      <c r="U364" s="20">
        <f t="shared" si="15"/>
        <v>8</v>
      </c>
      <c r="W364" s="20" t="str">
        <f t="shared" si="16"/>
        <v>M3</v>
      </c>
      <c r="X364" s="20" t="str">
        <f t="shared" si="16"/>
        <v>K</v>
      </c>
      <c r="Y364" s="20" t="str">
        <f t="shared" si="16"/>
        <v>Q</v>
      </c>
      <c r="Z364" s="20" t="str">
        <f t="shared" si="16"/>
        <v>M3</v>
      </c>
      <c r="AA364" s="20" t="str">
        <f t="shared" si="16"/>
        <v>K</v>
      </c>
    </row>
    <row r="365" spans="10:27" ht="16.5">
      <c r="J365" s="16">
        <v>361</v>
      </c>
      <c r="K365" s="19" t="s">
        <v>41</v>
      </c>
      <c r="L365" s="19" t="s">
        <v>142</v>
      </c>
      <c r="M365" s="19" t="s">
        <v>76</v>
      </c>
      <c r="N365" s="19" t="s">
        <v>42</v>
      </c>
      <c r="O365" s="19" t="s">
        <v>32</v>
      </c>
      <c r="Q365" s="20">
        <f t="shared" si="15"/>
        <v>7</v>
      </c>
      <c r="R365" s="20">
        <f t="shared" si="15"/>
        <v>5</v>
      </c>
      <c r="S365" s="20">
        <f t="shared" si="15"/>
        <v>17</v>
      </c>
      <c r="T365" s="20">
        <f t="shared" si="15"/>
        <v>8</v>
      </c>
      <c r="U365" s="20">
        <f t="shared" si="15"/>
        <v>5</v>
      </c>
      <c r="W365" s="20" t="str">
        <f t="shared" si="16"/>
        <v>A</v>
      </c>
      <c r="X365" s="20" t="str">
        <f t="shared" si="16"/>
        <v>M3</v>
      </c>
      <c r="Y365" s="20" t="str">
        <f t="shared" si="16"/>
        <v>QG</v>
      </c>
      <c r="Z365" s="20" t="str">
        <f t="shared" si="16"/>
        <v>K</v>
      </c>
      <c r="AA365" s="20" t="str">
        <f t="shared" si="16"/>
        <v>M3</v>
      </c>
    </row>
    <row r="366" spans="10:27" ht="16.5">
      <c r="J366" s="29">
        <v>362</v>
      </c>
      <c r="K366" s="19" t="s">
        <v>43</v>
      </c>
      <c r="L366" s="19" t="s">
        <v>36</v>
      </c>
      <c r="M366" s="19" t="s">
        <v>138</v>
      </c>
      <c r="N366" s="19" t="s">
        <v>43</v>
      </c>
      <c r="O366" s="19" t="s">
        <v>32</v>
      </c>
      <c r="Q366" s="20">
        <f t="shared" si="15"/>
        <v>9</v>
      </c>
      <c r="R366" s="20">
        <f t="shared" si="15"/>
        <v>4</v>
      </c>
      <c r="S366" s="20">
        <f t="shared" si="15"/>
        <v>8</v>
      </c>
      <c r="T366" s="20">
        <f t="shared" si="15"/>
        <v>9</v>
      </c>
      <c r="U366" s="20">
        <f t="shared" si="15"/>
        <v>5</v>
      </c>
      <c r="W366" s="20" t="str">
        <f t="shared" si="16"/>
        <v>Q</v>
      </c>
      <c r="X366" s="20" t="str">
        <f t="shared" si="16"/>
        <v>M2</v>
      </c>
      <c r="Y366" s="20" t="str">
        <f t="shared" si="16"/>
        <v>K</v>
      </c>
      <c r="Z366" s="20" t="str">
        <f t="shared" si="16"/>
        <v>Q</v>
      </c>
      <c r="AA366" s="20" t="str">
        <f t="shared" si="16"/>
        <v>M3</v>
      </c>
    </row>
    <row r="367" spans="10:27" ht="16.5">
      <c r="J367" s="29">
        <v>363</v>
      </c>
      <c r="K367" s="19" t="s">
        <v>41</v>
      </c>
      <c r="L367" s="19" t="s">
        <v>76</v>
      </c>
      <c r="M367" s="19" t="s">
        <v>41</v>
      </c>
      <c r="N367" s="19" t="s">
        <v>70</v>
      </c>
      <c r="O367" s="19" t="s">
        <v>43</v>
      </c>
      <c r="Q367" s="20">
        <f t="shared" si="15"/>
        <v>7</v>
      </c>
      <c r="R367" s="20">
        <f t="shared" si="15"/>
        <v>17</v>
      </c>
      <c r="S367" s="20">
        <f t="shared" si="15"/>
        <v>7</v>
      </c>
      <c r="T367" s="20">
        <f t="shared" si="15"/>
        <v>14</v>
      </c>
      <c r="U367" s="20">
        <f t="shared" si="15"/>
        <v>9</v>
      </c>
      <c r="W367" s="20" t="str">
        <f t="shared" si="16"/>
        <v>A</v>
      </c>
      <c r="X367" s="20" t="str">
        <f t="shared" si="16"/>
        <v>QG</v>
      </c>
      <c r="Y367" s="20" t="str">
        <f t="shared" si="16"/>
        <v>A</v>
      </c>
      <c r="Z367" s="20" t="str">
        <f t="shared" si="16"/>
        <v>M4G</v>
      </c>
      <c r="AA367" s="20" t="str">
        <f t="shared" si="16"/>
        <v>Q</v>
      </c>
    </row>
    <row r="368" spans="10:27" ht="16.5">
      <c r="J368" s="29">
        <v>364</v>
      </c>
      <c r="K368" s="19" t="s">
        <v>138</v>
      </c>
      <c r="L368" s="19" t="s">
        <v>138</v>
      </c>
      <c r="M368" s="19" t="s">
        <v>74</v>
      </c>
      <c r="N368" s="19" t="s">
        <v>33</v>
      </c>
      <c r="O368" s="19" t="s">
        <v>36</v>
      </c>
      <c r="Q368" s="20">
        <f t="shared" si="15"/>
        <v>8</v>
      </c>
      <c r="R368" s="20">
        <f t="shared" si="15"/>
        <v>8</v>
      </c>
      <c r="S368" s="20">
        <f t="shared" si="15"/>
        <v>16</v>
      </c>
      <c r="T368" s="20">
        <f t="shared" si="15"/>
        <v>6</v>
      </c>
      <c r="U368" s="20">
        <f t="shared" si="15"/>
        <v>4</v>
      </c>
      <c r="W368" s="20" t="str">
        <f t="shared" si="16"/>
        <v>K</v>
      </c>
      <c r="X368" s="20" t="str">
        <f t="shared" si="16"/>
        <v>K</v>
      </c>
      <c r="Y368" s="20" t="str">
        <f t="shared" si="16"/>
        <v>KG</v>
      </c>
      <c r="Z368" s="20" t="str">
        <f t="shared" si="16"/>
        <v>M4</v>
      </c>
      <c r="AA368" s="20" t="str">
        <f t="shared" si="16"/>
        <v>M2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141</v>
      </c>
      <c r="N369" s="19" t="s">
        <v>36</v>
      </c>
      <c r="O369" s="19" t="s">
        <v>41</v>
      </c>
      <c r="Q369" s="20">
        <f t="shared" si="15"/>
        <v>10</v>
      </c>
      <c r="R369" s="20">
        <f t="shared" si="15"/>
        <v>6</v>
      </c>
      <c r="S369" s="20">
        <f t="shared" si="15"/>
        <v>6</v>
      </c>
      <c r="T369" s="20">
        <f t="shared" si="15"/>
        <v>4</v>
      </c>
      <c r="U369" s="20">
        <f t="shared" si="15"/>
        <v>7</v>
      </c>
      <c r="W369" s="20" t="str">
        <f t="shared" si="16"/>
        <v>J</v>
      </c>
      <c r="X369" s="20" t="str">
        <f t="shared" si="16"/>
        <v>M4</v>
      </c>
      <c r="Y369" s="20" t="str">
        <f t="shared" si="16"/>
        <v>M4</v>
      </c>
      <c r="Z369" s="20" t="str">
        <f t="shared" si="16"/>
        <v>M2</v>
      </c>
      <c r="AA369" s="20" t="str">
        <f t="shared" si="16"/>
        <v>A</v>
      </c>
    </row>
    <row r="370" spans="10:27" ht="16.5">
      <c r="J370" s="16">
        <v>366</v>
      </c>
      <c r="K370" s="19" t="s">
        <v>44</v>
      </c>
      <c r="L370" s="19" t="s">
        <v>71</v>
      </c>
      <c r="M370" s="19" t="s">
        <v>75</v>
      </c>
      <c r="N370" s="19" t="s">
        <v>36</v>
      </c>
      <c r="O370" s="19" t="s">
        <v>43</v>
      </c>
      <c r="Q370" s="20">
        <f t="shared" si="15"/>
        <v>10</v>
      </c>
      <c r="R370" s="20">
        <f t="shared" si="15"/>
        <v>15</v>
      </c>
      <c r="S370" s="20">
        <f t="shared" si="15"/>
        <v>17</v>
      </c>
      <c r="T370" s="20">
        <f t="shared" si="15"/>
        <v>4</v>
      </c>
      <c r="U370" s="20">
        <f t="shared" si="15"/>
        <v>9</v>
      </c>
      <c r="W370" s="20" t="str">
        <f t="shared" si="16"/>
        <v>J</v>
      </c>
      <c r="X370" s="20" t="str">
        <f t="shared" si="16"/>
        <v>AG</v>
      </c>
      <c r="Y370" s="20" t="str">
        <f t="shared" si="16"/>
        <v>QG</v>
      </c>
      <c r="Z370" s="20" t="str">
        <f t="shared" si="16"/>
        <v>M2</v>
      </c>
      <c r="AA370" s="20" t="str">
        <f t="shared" si="16"/>
        <v>Q</v>
      </c>
    </row>
    <row r="371" spans="10:27" ht="16.5">
      <c r="J371" s="29">
        <v>367</v>
      </c>
      <c r="K371" s="19" t="s">
        <v>35</v>
      </c>
      <c r="L371" s="19" t="s">
        <v>41</v>
      </c>
      <c r="M371" s="19" t="s">
        <v>138</v>
      </c>
      <c r="N371" s="19" t="s">
        <v>42</v>
      </c>
      <c r="O371" s="19" t="s">
        <v>44</v>
      </c>
      <c r="Q371" s="20">
        <f t="shared" si="15"/>
        <v>3</v>
      </c>
      <c r="R371" s="20">
        <f t="shared" si="15"/>
        <v>7</v>
      </c>
      <c r="S371" s="20">
        <f t="shared" si="15"/>
        <v>8</v>
      </c>
      <c r="T371" s="20">
        <f t="shared" si="15"/>
        <v>8</v>
      </c>
      <c r="U371" s="20">
        <f t="shared" si="15"/>
        <v>10</v>
      </c>
      <c r="W371" s="20" t="str">
        <f t="shared" si="16"/>
        <v>M1</v>
      </c>
      <c r="X371" s="20" t="str">
        <f t="shared" si="16"/>
        <v>A</v>
      </c>
      <c r="Y371" s="20" t="str">
        <f t="shared" si="16"/>
        <v>K</v>
      </c>
      <c r="Z371" s="20" t="str">
        <f t="shared" si="16"/>
        <v>K</v>
      </c>
      <c r="AA371" s="20" t="str">
        <f t="shared" si="16"/>
        <v>J</v>
      </c>
    </row>
    <row r="372" spans="10:27" ht="16.5">
      <c r="J372" s="29">
        <v>368</v>
      </c>
      <c r="K372" s="19" t="s">
        <v>35</v>
      </c>
      <c r="L372" s="19" t="s">
        <v>139</v>
      </c>
      <c r="M372" s="19" t="s">
        <v>32</v>
      </c>
      <c r="N372" s="19" t="s">
        <v>36</v>
      </c>
      <c r="O372" s="19" t="s">
        <v>42</v>
      </c>
      <c r="Q372" s="20">
        <f t="shared" si="15"/>
        <v>3</v>
      </c>
      <c r="R372" s="20">
        <f t="shared" si="15"/>
        <v>9</v>
      </c>
      <c r="S372" s="20">
        <f t="shared" si="15"/>
        <v>5</v>
      </c>
      <c r="T372" s="20">
        <f t="shared" si="15"/>
        <v>4</v>
      </c>
      <c r="U372" s="20">
        <f t="shared" si="15"/>
        <v>8</v>
      </c>
      <c r="W372" s="20" t="str">
        <f t="shared" si="16"/>
        <v>M1</v>
      </c>
      <c r="X372" s="20" t="str">
        <f t="shared" si="16"/>
        <v>Q</v>
      </c>
      <c r="Y372" s="20" t="str">
        <f t="shared" si="16"/>
        <v>M3</v>
      </c>
      <c r="Z372" s="20" t="str">
        <f t="shared" si="16"/>
        <v>M2</v>
      </c>
      <c r="AA372" s="20" t="str">
        <f t="shared" si="16"/>
        <v>K</v>
      </c>
    </row>
    <row r="373" spans="10:27" ht="16.5">
      <c r="J373" s="29">
        <v>369</v>
      </c>
      <c r="K373" s="19" t="s">
        <v>32</v>
      </c>
      <c r="L373" s="19" t="s">
        <v>41</v>
      </c>
      <c r="M373" s="19" t="s">
        <v>140</v>
      </c>
      <c r="N373" s="19" t="s">
        <v>76</v>
      </c>
      <c r="O373" s="19" t="s">
        <v>43</v>
      </c>
      <c r="Q373" s="20">
        <f t="shared" si="15"/>
        <v>5</v>
      </c>
      <c r="R373" s="20">
        <f t="shared" si="15"/>
        <v>7</v>
      </c>
      <c r="S373" s="20">
        <f t="shared" si="15"/>
        <v>10</v>
      </c>
      <c r="T373" s="20">
        <f t="shared" si="15"/>
        <v>17</v>
      </c>
      <c r="U373" s="20">
        <f t="shared" si="15"/>
        <v>9</v>
      </c>
      <c r="W373" s="20" t="str">
        <f t="shared" si="16"/>
        <v>M3</v>
      </c>
      <c r="X373" s="20" t="str">
        <f t="shared" si="16"/>
        <v>A</v>
      </c>
      <c r="Y373" s="20" t="str">
        <f t="shared" si="16"/>
        <v>J</v>
      </c>
      <c r="Z373" s="20" t="str">
        <f t="shared" si="16"/>
        <v>QG</v>
      </c>
      <c r="AA373" s="20" t="str">
        <f t="shared" si="16"/>
        <v>Q</v>
      </c>
    </row>
    <row r="374" spans="10:27" ht="16.5">
      <c r="J374" s="16">
        <v>370</v>
      </c>
      <c r="K374" s="19" t="s">
        <v>33</v>
      </c>
      <c r="L374" s="19" t="s">
        <v>64</v>
      </c>
      <c r="M374" s="19" t="s">
        <v>74</v>
      </c>
      <c r="N374" s="19" t="s">
        <v>35</v>
      </c>
      <c r="O374" s="19" t="s">
        <v>35</v>
      </c>
      <c r="Q374" s="20">
        <f t="shared" si="15"/>
        <v>6</v>
      </c>
      <c r="R374" s="20">
        <f t="shared" si="15"/>
        <v>11</v>
      </c>
      <c r="S374" s="20">
        <f t="shared" si="15"/>
        <v>16</v>
      </c>
      <c r="T374" s="20">
        <f t="shared" si="15"/>
        <v>3</v>
      </c>
      <c r="U374" s="20">
        <f t="shared" si="15"/>
        <v>3</v>
      </c>
      <c r="W374" s="20" t="str">
        <f t="shared" si="16"/>
        <v>M4</v>
      </c>
      <c r="X374" s="20" t="str">
        <f t="shared" si="16"/>
        <v>M1G</v>
      </c>
      <c r="Y374" s="20" t="str">
        <f t="shared" si="16"/>
        <v>KG</v>
      </c>
      <c r="Z374" s="20" t="str">
        <f t="shared" si="16"/>
        <v>M1</v>
      </c>
      <c r="AA374" s="20" t="str">
        <f t="shared" si="16"/>
        <v>M1</v>
      </c>
    </row>
    <row r="375" spans="10:27" ht="16.5">
      <c r="J375" s="16">
        <v>371</v>
      </c>
      <c r="K375" s="19" t="s">
        <v>33</v>
      </c>
      <c r="L375" s="19" t="s">
        <v>33</v>
      </c>
      <c r="M375" s="19" t="s">
        <v>35</v>
      </c>
      <c r="N375" s="19" t="s">
        <v>33</v>
      </c>
      <c r="O375" s="19" t="s">
        <v>32</v>
      </c>
      <c r="Q375" s="20">
        <f t="shared" si="15"/>
        <v>6</v>
      </c>
      <c r="R375" s="20">
        <f t="shared" si="15"/>
        <v>6</v>
      </c>
      <c r="S375" s="20">
        <f t="shared" si="15"/>
        <v>3</v>
      </c>
      <c r="T375" s="20">
        <f t="shared" si="15"/>
        <v>6</v>
      </c>
      <c r="U375" s="20">
        <f t="shared" si="15"/>
        <v>5</v>
      </c>
      <c r="W375" s="20" t="str">
        <f t="shared" si="16"/>
        <v>M4</v>
      </c>
      <c r="X375" s="20" t="str">
        <f t="shared" si="16"/>
        <v>M4</v>
      </c>
      <c r="Y375" s="20" t="str">
        <f t="shared" si="16"/>
        <v>M1</v>
      </c>
      <c r="Z375" s="20" t="str">
        <f t="shared" si="16"/>
        <v>M4</v>
      </c>
      <c r="AA375" s="20" t="str">
        <f t="shared" si="16"/>
        <v>M3</v>
      </c>
    </row>
    <row r="376" spans="10:27" ht="16.5">
      <c r="J376" s="29">
        <v>372</v>
      </c>
      <c r="K376" s="19" t="s">
        <v>41</v>
      </c>
      <c r="L376" s="19" t="s">
        <v>36</v>
      </c>
      <c r="M376" s="19" t="s">
        <v>138</v>
      </c>
      <c r="N376" s="19" t="s">
        <v>36</v>
      </c>
      <c r="O376" s="19" t="s">
        <v>36</v>
      </c>
      <c r="Q376" s="20">
        <f t="shared" si="15"/>
        <v>7</v>
      </c>
      <c r="R376" s="20">
        <f t="shared" si="15"/>
        <v>4</v>
      </c>
      <c r="S376" s="20">
        <f t="shared" si="15"/>
        <v>8</v>
      </c>
      <c r="T376" s="20">
        <f t="shared" si="15"/>
        <v>4</v>
      </c>
      <c r="U376" s="20">
        <f t="shared" si="15"/>
        <v>4</v>
      </c>
      <c r="W376" s="20" t="str">
        <f t="shared" si="16"/>
        <v>A</v>
      </c>
      <c r="X376" s="20" t="str">
        <f t="shared" si="16"/>
        <v>M2</v>
      </c>
      <c r="Y376" s="20" t="str">
        <f t="shared" si="16"/>
        <v>K</v>
      </c>
      <c r="Z376" s="20" t="str">
        <f t="shared" si="16"/>
        <v>M2</v>
      </c>
      <c r="AA376" s="20" t="str">
        <f t="shared" si="16"/>
        <v>M2</v>
      </c>
    </row>
    <row r="377" spans="10:27" ht="16.5">
      <c r="J377" s="29">
        <v>373</v>
      </c>
      <c r="K377" s="19" t="s">
        <v>32</v>
      </c>
      <c r="L377" s="19" t="s">
        <v>142</v>
      </c>
      <c r="M377" s="19" t="s">
        <v>72</v>
      </c>
      <c r="N377" s="19" t="s">
        <v>42</v>
      </c>
      <c r="O377" s="19" t="s">
        <v>35</v>
      </c>
      <c r="Q377" s="20">
        <f t="shared" si="15"/>
        <v>5</v>
      </c>
      <c r="R377" s="20">
        <f t="shared" si="15"/>
        <v>5</v>
      </c>
      <c r="S377" s="20">
        <f t="shared" si="15"/>
        <v>15</v>
      </c>
      <c r="T377" s="20">
        <f t="shared" si="15"/>
        <v>8</v>
      </c>
      <c r="U377" s="20">
        <f t="shared" si="15"/>
        <v>3</v>
      </c>
      <c r="W377" s="20" t="str">
        <f t="shared" si="16"/>
        <v>M3</v>
      </c>
      <c r="X377" s="20" t="str">
        <f t="shared" si="16"/>
        <v>M3</v>
      </c>
      <c r="Y377" s="20" t="str">
        <f t="shared" si="16"/>
        <v>AG</v>
      </c>
      <c r="Z377" s="20" t="str">
        <f t="shared" si="16"/>
        <v>K</v>
      </c>
      <c r="AA377" s="20" t="str">
        <f t="shared" si="16"/>
        <v>M1</v>
      </c>
    </row>
    <row r="378" spans="10:27" ht="16.5">
      <c r="J378" s="29">
        <v>374</v>
      </c>
      <c r="K378" s="19" t="s">
        <v>43</v>
      </c>
      <c r="L378" s="19" t="s">
        <v>72</v>
      </c>
      <c r="M378" s="19" t="s">
        <v>212</v>
      </c>
      <c r="N378" s="19" t="s">
        <v>44</v>
      </c>
      <c r="O378" s="19" t="s">
        <v>43</v>
      </c>
      <c r="Q378" s="20">
        <f t="shared" si="15"/>
        <v>9</v>
      </c>
      <c r="R378" s="20">
        <f t="shared" si="15"/>
        <v>15</v>
      </c>
      <c r="S378" s="20">
        <f t="shared" si="15"/>
        <v>3</v>
      </c>
      <c r="T378" s="20">
        <f t="shared" si="15"/>
        <v>10</v>
      </c>
      <c r="U378" s="20">
        <f t="shared" si="15"/>
        <v>9</v>
      </c>
      <c r="W378" s="20" t="str">
        <f t="shared" si="16"/>
        <v>Q</v>
      </c>
      <c r="X378" s="20" t="str">
        <f t="shared" si="16"/>
        <v>AG</v>
      </c>
      <c r="Y378" s="20" t="str">
        <f t="shared" si="16"/>
        <v>M1</v>
      </c>
      <c r="Z378" s="20" t="str">
        <f t="shared" si="16"/>
        <v>J</v>
      </c>
      <c r="AA378" s="20" t="str">
        <f t="shared" si="16"/>
        <v>Q</v>
      </c>
    </row>
    <row r="379" spans="10:27" ht="16.5">
      <c r="J379" s="16">
        <v>375</v>
      </c>
      <c r="K379" s="19" t="s">
        <v>138</v>
      </c>
      <c r="L379" s="19" t="s">
        <v>140</v>
      </c>
      <c r="M379" s="19" t="s">
        <v>43</v>
      </c>
      <c r="N379" s="19" t="s">
        <v>78</v>
      </c>
      <c r="O379" s="19" t="s">
        <v>44</v>
      </c>
      <c r="Q379" s="20">
        <f t="shared" si="15"/>
        <v>8</v>
      </c>
      <c r="R379" s="20">
        <f t="shared" si="15"/>
        <v>10</v>
      </c>
      <c r="S379" s="20">
        <f t="shared" si="15"/>
        <v>9</v>
      </c>
      <c r="T379" s="20">
        <f t="shared" si="15"/>
        <v>18</v>
      </c>
      <c r="U379" s="20">
        <f t="shared" si="15"/>
        <v>10</v>
      </c>
      <c r="W379" s="20" t="str">
        <f t="shared" si="16"/>
        <v>K</v>
      </c>
      <c r="X379" s="20" t="str">
        <f t="shared" si="16"/>
        <v>J</v>
      </c>
      <c r="Y379" s="20" t="str">
        <f t="shared" si="16"/>
        <v>Q</v>
      </c>
      <c r="Z379" s="20" t="str">
        <f t="shared" si="16"/>
        <v>JG</v>
      </c>
      <c r="AA379" s="20" t="str">
        <f t="shared" si="16"/>
        <v>J</v>
      </c>
    </row>
    <row r="380" spans="10:27" ht="16.5">
      <c r="J380" s="16">
        <v>376</v>
      </c>
      <c r="K380" s="19" t="s">
        <v>44</v>
      </c>
      <c r="L380" s="19" t="s">
        <v>34</v>
      </c>
      <c r="M380" s="19" t="s">
        <v>41</v>
      </c>
      <c r="N380" s="19" t="s">
        <v>137</v>
      </c>
      <c r="O380" s="19" t="s">
        <v>43</v>
      </c>
      <c r="Q380" s="20">
        <f t="shared" si="15"/>
        <v>10</v>
      </c>
      <c r="R380" s="20">
        <f t="shared" si="15"/>
        <v>2</v>
      </c>
      <c r="S380" s="20">
        <f t="shared" si="15"/>
        <v>7</v>
      </c>
      <c r="T380" s="20">
        <f t="shared" si="15"/>
        <v>7</v>
      </c>
      <c r="U380" s="20">
        <f t="shared" si="15"/>
        <v>9</v>
      </c>
      <c r="W380" s="20" t="str">
        <f t="shared" si="16"/>
        <v>J</v>
      </c>
      <c r="X380" s="20" t="str">
        <f t="shared" si="16"/>
        <v>Scatter</v>
      </c>
      <c r="Y380" s="20" t="str">
        <f t="shared" si="16"/>
        <v>A</v>
      </c>
      <c r="Z380" s="20" t="str">
        <f t="shared" si="16"/>
        <v>A</v>
      </c>
      <c r="AA380" s="20" t="str">
        <f t="shared" si="16"/>
        <v>Q</v>
      </c>
    </row>
    <row r="381" spans="10:27" ht="16.5">
      <c r="J381" s="29">
        <v>377</v>
      </c>
      <c r="K381" s="19" t="s">
        <v>35</v>
      </c>
      <c r="L381" s="19" t="s">
        <v>36</v>
      </c>
      <c r="M381" s="19" t="s">
        <v>43</v>
      </c>
      <c r="N381" s="19" t="s">
        <v>42</v>
      </c>
      <c r="O381" s="19" t="s">
        <v>42</v>
      </c>
      <c r="Q381" s="20">
        <f t="shared" si="15"/>
        <v>3</v>
      </c>
      <c r="R381" s="20">
        <f t="shared" si="15"/>
        <v>4</v>
      </c>
      <c r="S381" s="20">
        <f t="shared" si="15"/>
        <v>9</v>
      </c>
      <c r="T381" s="20">
        <f t="shared" si="15"/>
        <v>8</v>
      </c>
      <c r="U381" s="20">
        <f t="shared" si="15"/>
        <v>8</v>
      </c>
      <c r="W381" s="20" t="str">
        <f t="shared" si="16"/>
        <v>M1</v>
      </c>
      <c r="X381" s="20" t="str">
        <f t="shared" si="16"/>
        <v>M2</v>
      </c>
      <c r="Y381" s="20" t="str">
        <f t="shared" si="16"/>
        <v>Q</v>
      </c>
      <c r="Z381" s="20" t="str">
        <f t="shared" si="16"/>
        <v>K</v>
      </c>
      <c r="AA381" s="20" t="str">
        <f t="shared" si="16"/>
        <v>K</v>
      </c>
    </row>
    <row r="382" spans="10:27" ht="16.5">
      <c r="J382" s="29">
        <v>378</v>
      </c>
      <c r="K382" s="19" t="s">
        <v>35</v>
      </c>
      <c r="L382" s="19" t="s">
        <v>41</v>
      </c>
      <c r="M382" s="19" t="s">
        <v>78</v>
      </c>
      <c r="N382" s="19" t="s">
        <v>33</v>
      </c>
      <c r="O382" s="19" t="s">
        <v>32</v>
      </c>
      <c r="Q382" s="20">
        <f t="shared" si="15"/>
        <v>3</v>
      </c>
      <c r="R382" s="20">
        <f t="shared" si="15"/>
        <v>7</v>
      </c>
      <c r="S382" s="20">
        <f t="shared" si="15"/>
        <v>18</v>
      </c>
      <c r="T382" s="20">
        <f t="shared" si="15"/>
        <v>6</v>
      </c>
      <c r="U382" s="20">
        <f t="shared" si="15"/>
        <v>5</v>
      </c>
      <c r="W382" s="20" t="str">
        <f t="shared" si="16"/>
        <v>M1</v>
      </c>
      <c r="X382" s="20" t="str">
        <f t="shared" si="16"/>
        <v>A</v>
      </c>
      <c r="Y382" s="20" t="str">
        <f t="shared" si="16"/>
        <v>JG</v>
      </c>
      <c r="Z382" s="20" t="str">
        <f t="shared" si="16"/>
        <v>M4</v>
      </c>
      <c r="AA382" s="20" t="str">
        <f t="shared" si="16"/>
        <v>M3</v>
      </c>
    </row>
    <row r="383" spans="10:27" ht="16.5">
      <c r="J383" s="29">
        <v>379</v>
      </c>
      <c r="K383" s="19" t="s">
        <v>43</v>
      </c>
      <c r="L383" s="19" t="s">
        <v>78</v>
      </c>
      <c r="M383" s="19" t="s">
        <v>140</v>
      </c>
      <c r="N383" s="19" t="s">
        <v>74</v>
      </c>
      <c r="O383" s="19" t="s">
        <v>43</v>
      </c>
      <c r="Q383" s="20">
        <f t="shared" si="15"/>
        <v>9</v>
      </c>
      <c r="R383" s="20">
        <f t="shared" si="15"/>
        <v>18</v>
      </c>
      <c r="S383" s="20">
        <f t="shared" si="15"/>
        <v>10</v>
      </c>
      <c r="T383" s="20">
        <f t="shared" si="15"/>
        <v>16</v>
      </c>
      <c r="U383" s="20">
        <f t="shared" si="15"/>
        <v>9</v>
      </c>
      <c r="W383" s="20" t="str">
        <f t="shared" si="16"/>
        <v>Q</v>
      </c>
      <c r="X383" s="20" t="str">
        <f t="shared" si="16"/>
        <v>JG</v>
      </c>
      <c r="Y383" s="20" t="str">
        <f t="shared" si="16"/>
        <v>J</v>
      </c>
      <c r="Z383" s="20" t="str">
        <f t="shared" si="16"/>
        <v>KG</v>
      </c>
      <c r="AA383" s="20" t="str">
        <f t="shared" si="16"/>
        <v>Q</v>
      </c>
    </row>
    <row r="384" spans="10:27" ht="16.5">
      <c r="J384" s="16">
        <v>380</v>
      </c>
      <c r="K384" s="19" t="s">
        <v>44</v>
      </c>
      <c r="L384" s="19" t="s">
        <v>139</v>
      </c>
      <c r="M384" s="19" t="s">
        <v>41</v>
      </c>
      <c r="N384" s="19" t="s">
        <v>43</v>
      </c>
      <c r="O384" s="19" t="s">
        <v>42</v>
      </c>
      <c r="Q384" s="20">
        <f t="shared" si="15"/>
        <v>10</v>
      </c>
      <c r="R384" s="20">
        <f t="shared" si="15"/>
        <v>9</v>
      </c>
      <c r="S384" s="20">
        <f t="shared" si="15"/>
        <v>7</v>
      </c>
      <c r="T384" s="20">
        <f t="shared" si="15"/>
        <v>9</v>
      </c>
      <c r="U384" s="20">
        <f t="shared" si="15"/>
        <v>8</v>
      </c>
      <c r="W384" s="20" t="str">
        <f t="shared" si="16"/>
        <v>J</v>
      </c>
      <c r="X384" s="20" t="str">
        <f t="shared" si="16"/>
        <v>Q</v>
      </c>
      <c r="Y384" s="20" t="str">
        <f t="shared" si="16"/>
        <v>A</v>
      </c>
      <c r="Z384" s="20" t="str">
        <f t="shared" si="16"/>
        <v>Q</v>
      </c>
      <c r="AA384" s="20" t="str">
        <f t="shared" si="16"/>
        <v>K</v>
      </c>
    </row>
    <row r="385" spans="10:27" ht="16.5">
      <c r="J385" s="16">
        <v>381</v>
      </c>
      <c r="K385" s="19" t="s">
        <v>44</v>
      </c>
      <c r="L385" s="19" t="s">
        <v>44</v>
      </c>
      <c r="M385" s="19" t="s">
        <v>76</v>
      </c>
      <c r="N385" s="19" t="s">
        <v>43</v>
      </c>
      <c r="O385" s="19" t="s">
        <v>35</v>
      </c>
      <c r="Q385" s="20">
        <f t="shared" si="15"/>
        <v>10</v>
      </c>
      <c r="R385" s="20">
        <f t="shared" si="15"/>
        <v>10</v>
      </c>
      <c r="S385" s="20">
        <f t="shared" si="15"/>
        <v>17</v>
      </c>
      <c r="T385" s="20">
        <f t="shared" si="15"/>
        <v>9</v>
      </c>
      <c r="U385" s="20">
        <f t="shared" si="15"/>
        <v>3</v>
      </c>
      <c r="W385" s="20" t="str">
        <f t="shared" si="16"/>
        <v>J</v>
      </c>
      <c r="X385" s="20" t="str">
        <f t="shared" si="16"/>
        <v>J</v>
      </c>
      <c r="Y385" s="20" t="str">
        <f t="shared" si="16"/>
        <v>QG</v>
      </c>
      <c r="Z385" s="20" t="str">
        <f t="shared" si="16"/>
        <v>Q</v>
      </c>
      <c r="AA385" s="20" t="str">
        <f t="shared" si="16"/>
        <v>M1</v>
      </c>
    </row>
    <row r="386" spans="10:27" ht="16.5">
      <c r="J386" s="29">
        <v>382</v>
      </c>
      <c r="K386" s="19" t="s">
        <v>36</v>
      </c>
      <c r="L386" s="19" t="s">
        <v>33</v>
      </c>
      <c r="M386" s="19" t="s">
        <v>32</v>
      </c>
      <c r="N386" s="19" t="s">
        <v>73</v>
      </c>
      <c r="O386" s="19" t="s">
        <v>43</v>
      </c>
      <c r="Q386" s="20">
        <f t="shared" si="15"/>
        <v>4</v>
      </c>
      <c r="R386" s="20">
        <f t="shared" si="15"/>
        <v>6</v>
      </c>
      <c r="S386" s="20">
        <f t="shared" si="15"/>
        <v>5</v>
      </c>
      <c r="T386" s="20">
        <f t="shared" si="15"/>
        <v>16</v>
      </c>
      <c r="U386" s="20">
        <f t="shared" si="15"/>
        <v>9</v>
      </c>
      <c r="W386" s="20" t="str">
        <f t="shared" si="16"/>
        <v>M2</v>
      </c>
      <c r="X386" s="20" t="str">
        <f t="shared" si="16"/>
        <v>M4</v>
      </c>
      <c r="Y386" s="20" t="str">
        <f t="shared" si="16"/>
        <v>M3</v>
      </c>
      <c r="Z386" s="20" t="str">
        <f t="shared" si="16"/>
        <v>KG</v>
      </c>
      <c r="AA386" s="20" t="str">
        <f t="shared" si="16"/>
        <v>Q</v>
      </c>
    </row>
    <row r="387" spans="10:27" ht="16.5">
      <c r="J387" s="29">
        <v>383</v>
      </c>
      <c r="K387" s="19" t="s">
        <v>41</v>
      </c>
      <c r="L387" s="19" t="s">
        <v>41</v>
      </c>
      <c r="M387" s="19" t="s">
        <v>41</v>
      </c>
      <c r="N387" s="19" t="s">
        <v>36</v>
      </c>
      <c r="O387" s="19" t="s">
        <v>42</v>
      </c>
      <c r="Q387" s="20">
        <f t="shared" si="15"/>
        <v>7</v>
      </c>
      <c r="R387" s="20">
        <f t="shared" si="15"/>
        <v>7</v>
      </c>
      <c r="S387" s="20">
        <f t="shared" si="15"/>
        <v>7</v>
      </c>
      <c r="T387" s="20">
        <f t="shared" si="15"/>
        <v>4</v>
      </c>
      <c r="U387" s="20">
        <f t="shared" si="15"/>
        <v>8</v>
      </c>
      <c r="W387" s="20" t="str">
        <f t="shared" si="16"/>
        <v>A</v>
      </c>
      <c r="X387" s="20" t="str">
        <f t="shared" si="16"/>
        <v>A</v>
      </c>
      <c r="Y387" s="20" t="str">
        <f t="shared" si="16"/>
        <v>A</v>
      </c>
      <c r="Z387" s="20" t="str">
        <f t="shared" si="16"/>
        <v>M2</v>
      </c>
      <c r="AA387" s="20" t="str">
        <f t="shared" si="16"/>
        <v>K</v>
      </c>
    </row>
    <row r="388" spans="10:27" ht="16.5">
      <c r="J388" s="29">
        <v>384</v>
      </c>
      <c r="K388" s="19" t="s">
        <v>41</v>
      </c>
      <c r="L388" s="19" t="s">
        <v>73</v>
      </c>
      <c r="M388" s="19" t="s">
        <v>138</v>
      </c>
      <c r="N388" s="19" t="s">
        <v>42</v>
      </c>
      <c r="O388" s="19" t="s">
        <v>43</v>
      </c>
      <c r="Q388" s="20">
        <f t="shared" si="15"/>
        <v>7</v>
      </c>
      <c r="R388" s="20">
        <f t="shared" si="15"/>
        <v>16</v>
      </c>
      <c r="S388" s="20">
        <f t="shared" si="15"/>
        <v>8</v>
      </c>
      <c r="T388" s="20">
        <f t="shared" si="15"/>
        <v>8</v>
      </c>
      <c r="U388" s="20">
        <f t="shared" si="15"/>
        <v>9</v>
      </c>
      <c r="W388" s="20" t="str">
        <f t="shared" si="16"/>
        <v>A</v>
      </c>
      <c r="X388" s="20" t="str">
        <f t="shared" si="16"/>
        <v>KG</v>
      </c>
      <c r="Y388" s="20" t="str">
        <f t="shared" si="16"/>
        <v>K</v>
      </c>
      <c r="Z388" s="20" t="str">
        <f t="shared" si="16"/>
        <v>K</v>
      </c>
      <c r="AA388" s="20" t="str">
        <f t="shared" si="16"/>
        <v>Q</v>
      </c>
    </row>
    <row r="389" spans="10:27" ht="16.5">
      <c r="J389" s="16">
        <v>385</v>
      </c>
      <c r="K389" s="19" t="s">
        <v>42</v>
      </c>
      <c r="L389" s="19" t="s">
        <v>36</v>
      </c>
      <c r="M389" s="19" t="s">
        <v>41</v>
      </c>
      <c r="N389" s="19" t="s">
        <v>32</v>
      </c>
      <c r="O389" s="19" t="s">
        <v>33</v>
      </c>
      <c r="Q389" s="20">
        <f t="shared" si="15"/>
        <v>8</v>
      </c>
      <c r="R389" s="20">
        <f t="shared" si="15"/>
        <v>4</v>
      </c>
      <c r="S389" s="20">
        <f t="shared" si="15"/>
        <v>7</v>
      </c>
      <c r="T389" s="20">
        <f t="shared" si="15"/>
        <v>5</v>
      </c>
      <c r="U389" s="20">
        <f t="shared" si="15"/>
        <v>6</v>
      </c>
      <c r="W389" s="20" t="str">
        <f t="shared" si="16"/>
        <v>K</v>
      </c>
      <c r="X389" s="20" t="str">
        <f t="shared" si="16"/>
        <v>M2</v>
      </c>
      <c r="Y389" s="20" t="str">
        <f t="shared" si="16"/>
        <v>A</v>
      </c>
      <c r="Z389" s="20" t="str">
        <f t="shared" si="16"/>
        <v>M3</v>
      </c>
      <c r="AA389" s="20" t="str">
        <f t="shared" si="16"/>
        <v>M4</v>
      </c>
    </row>
    <row r="390" spans="10:27" ht="16.5">
      <c r="J390" s="16">
        <v>386</v>
      </c>
      <c r="K390" s="19" t="s">
        <v>36</v>
      </c>
      <c r="L390" s="19" t="s">
        <v>66</v>
      </c>
      <c r="M390" s="19" t="s">
        <v>35</v>
      </c>
      <c r="N390" s="19" t="s">
        <v>33</v>
      </c>
      <c r="O390" s="19" t="s">
        <v>35</v>
      </c>
      <c r="Q390" s="20">
        <f t="shared" si="15"/>
        <v>4</v>
      </c>
      <c r="R390" s="20">
        <f t="shared" si="15"/>
        <v>12</v>
      </c>
      <c r="S390" s="20">
        <f t="shared" si="15"/>
        <v>3</v>
      </c>
      <c r="T390" s="20">
        <f t="shared" si="15"/>
        <v>6</v>
      </c>
      <c r="U390" s="20">
        <f t="shared" si="15"/>
        <v>3</v>
      </c>
      <c r="W390" s="20" t="str">
        <f t="shared" si="16"/>
        <v>M2</v>
      </c>
      <c r="X390" s="20" t="str">
        <f t="shared" si="16"/>
        <v>M2G</v>
      </c>
      <c r="Y390" s="20" t="str">
        <f t="shared" si="16"/>
        <v>M1</v>
      </c>
      <c r="Z390" s="20" t="str">
        <f t="shared" si="16"/>
        <v>M4</v>
      </c>
      <c r="AA390" s="20" t="str">
        <f t="shared" si="16"/>
        <v>M1</v>
      </c>
    </row>
    <row r="391" spans="10:27" ht="16.5">
      <c r="J391" s="29">
        <v>387</v>
      </c>
      <c r="K391" s="19" t="s">
        <v>42</v>
      </c>
      <c r="L391" s="19" t="s">
        <v>44</v>
      </c>
      <c r="M391" s="19" t="s">
        <v>78</v>
      </c>
      <c r="N391" s="19" t="s">
        <v>42</v>
      </c>
      <c r="O391" s="19" t="s">
        <v>32</v>
      </c>
      <c r="Q391" s="20">
        <f t="shared" si="15"/>
        <v>8</v>
      </c>
      <c r="R391" s="20">
        <f t="shared" si="15"/>
        <v>10</v>
      </c>
      <c r="S391" s="20">
        <f t="shared" si="15"/>
        <v>18</v>
      </c>
      <c r="T391" s="20">
        <f t="shared" si="15"/>
        <v>8</v>
      </c>
      <c r="U391" s="20">
        <f t="shared" si="15"/>
        <v>5</v>
      </c>
      <c r="W391" s="20" t="str">
        <f t="shared" si="16"/>
        <v>K</v>
      </c>
      <c r="X391" s="20" t="str">
        <f t="shared" si="16"/>
        <v>J</v>
      </c>
      <c r="Y391" s="20" t="str">
        <f t="shared" si="16"/>
        <v>JG</v>
      </c>
      <c r="Z391" s="20" t="str">
        <f t="shared" si="16"/>
        <v>K</v>
      </c>
      <c r="AA391" s="20" t="str">
        <f t="shared" si="16"/>
        <v>M3</v>
      </c>
    </row>
    <row r="392" spans="10:27" ht="16.5">
      <c r="J392" s="29">
        <v>388</v>
      </c>
      <c r="K392" s="19" t="s">
        <v>33</v>
      </c>
      <c r="L392" s="19" t="s">
        <v>70</v>
      </c>
      <c r="M392" s="19" t="s">
        <v>141</v>
      </c>
      <c r="N392" s="19" t="s">
        <v>44</v>
      </c>
      <c r="O392" s="19" t="s">
        <v>34</v>
      </c>
      <c r="Q392" s="20">
        <f t="shared" si="15"/>
        <v>6</v>
      </c>
      <c r="R392" s="20">
        <f t="shared" si="15"/>
        <v>14</v>
      </c>
      <c r="S392" s="20">
        <f t="shared" si="15"/>
        <v>6</v>
      </c>
      <c r="T392" s="20">
        <f t="shared" si="15"/>
        <v>10</v>
      </c>
      <c r="U392" s="20">
        <f t="shared" si="15"/>
        <v>2</v>
      </c>
      <c r="W392" s="20" t="str">
        <f t="shared" si="16"/>
        <v>M4</v>
      </c>
      <c r="X392" s="20" t="str">
        <f t="shared" si="16"/>
        <v>M4G</v>
      </c>
      <c r="Y392" s="20" t="str">
        <f t="shared" si="16"/>
        <v>M4</v>
      </c>
      <c r="Z392" s="20" t="str">
        <f t="shared" si="16"/>
        <v>J</v>
      </c>
      <c r="AA392" s="20" t="str">
        <f t="shared" si="16"/>
        <v>Scatter</v>
      </c>
    </row>
    <row r="393" spans="10:27" ht="16.5">
      <c r="J393" s="29">
        <v>389</v>
      </c>
      <c r="K393" s="19" t="s">
        <v>36</v>
      </c>
      <c r="L393" s="19" t="s">
        <v>33</v>
      </c>
      <c r="M393" s="19" t="s">
        <v>141</v>
      </c>
      <c r="N393" s="19" t="s">
        <v>72</v>
      </c>
      <c r="O393" s="19" t="s">
        <v>36</v>
      </c>
      <c r="Q393" s="20">
        <f t="shared" si="15"/>
        <v>4</v>
      </c>
      <c r="R393" s="20">
        <f t="shared" si="15"/>
        <v>6</v>
      </c>
      <c r="S393" s="20">
        <f t="shared" si="15"/>
        <v>6</v>
      </c>
      <c r="T393" s="20">
        <f t="shared" si="15"/>
        <v>15</v>
      </c>
      <c r="U393" s="20">
        <f t="shared" si="15"/>
        <v>4</v>
      </c>
      <c r="W393" s="20" t="str">
        <f t="shared" si="16"/>
        <v>M2</v>
      </c>
      <c r="X393" s="20" t="str">
        <f t="shared" si="16"/>
        <v>M4</v>
      </c>
      <c r="Y393" s="20" t="str">
        <f t="shared" si="16"/>
        <v>M4</v>
      </c>
      <c r="Z393" s="20" t="str">
        <f t="shared" si="16"/>
        <v>AG</v>
      </c>
      <c r="AA393" s="20" t="str">
        <f t="shared" si="16"/>
        <v>M2</v>
      </c>
    </row>
    <row r="394" spans="10:27" ht="16.5">
      <c r="J394" s="16">
        <v>390</v>
      </c>
      <c r="K394" s="19" t="s">
        <v>43</v>
      </c>
      <c r="L394" s="19" t="s">
        <v>44</v>
      </c>
      <c r="M394" s="19" t="s">
        <v>41</v>
      </c>
      <c r="N394" s="19" t="s">
        <v>42</v>
      </c>
      <c r="O394" s="19" t="s">
        <v>43</v>
      </c>
      <c r="Q394" s="20">
        <f t="shared" si="15"/>
        <v>9</v>
      </c>
      <c r="R394" s="20">
        <f t="shared" si="15"/>
        <v>10</v>
      </c>
      <c r="S394" s="20">
        <f t="shared" si="15"/>
        <v>7</v>
      </c>
      <c r="T394" s="20">
        <f t="shared" si="15"/>
        <v>8</v>
      </c>
      <c r="U394" s="20">
        <f t="shared" si="15"/>
        <v>9</v>
      </c>
      <c r="W394" s="20" t="str">
        <f t="shared" si="16"/>
        <v>Q</v>
      </c>
      <c r="X394" s="20" t="str">
        <f t="shared" si="16"/>
        <v>J</v>
      </c>
      <c r="Y394" s="20" t="str">
        <f t="shared" si="16"/>
        <v>A</v>
      </c>
      <c r="Z394" s="20" t="str">
        <f t="shared" si="16"/>
        <v>K</v>
      </c>
      <c r="AA394" s="20" t="str">
        <f t="shared" si="16"/>
        <v>Q</v>
      </c>
    </row>
    <row r="395" spans="10:27" ht="16.5">
      <c r="J395" s="16">
        <v>391</v>
      </c>
      <c r="K395" s="19" t="s">
        <v>41</v>
      </c>
      <c r="L395" s="19" t="s">
        <v>76</v>
      </c>
      <c r="M395" s="19" t="s">
        <v>35</v>
      </c>
      <c r="N395" s="19" t="s">
        <v>33</v>
      </c>
      <c r="O395" s="19" t="s">
        <v>43</v>
      </c>
      <c r="Q395" s="20">
        <f t="shared" si="15"/>
        <v>7</v>
      </c>
      <c r="R395" s="20">
        <f t="shared" si="15"/>
        <v>17</v>
      </c>
      <c r="S395" s="20">
        <f t="shared" si="15"/>
        <v>3</v>
      </c>
      <c r="T395" s="20">
        <f t="shared" si="15"/>
        <v>6</v>
      </c>
      <c r="U395" s="20">
        <f t="shared" si="15"/>
        <v>9</v>
      </c>
      <c r="W395" s="20" t="str">
        <f t="shared" si="16"/>
        <v>A</v>
      </c>
      <c r="X395" s="20" t="str">
        <f t="shared" si="16"/>
        <v>QG</v>
      </c>
      <c r="Y395" s="20" t="str">
        <f t="shared" si="16"/>
        <v>M1</v>
      </c>
      <c r="Z395" s="20" t="str">
        <f t="shared" si="16"/>
        <v>M4</v>
      </c>
      <c r="AA395" s="20" t="str">
        <f t="shared" si="16"/>
        <v>Q</v>
      </c>
    </row>
    <row r="396" spans="10:27" ht="16.5">
      <c r="J396" s="29">
        <v>392</v>
      </c>
      <c r="K396" s="19" t="s">
        <v>138</v>
      </c>
      <c r="L396" s="19" t="s">
        <v>41</v>
      </c>
      <c r="M396" s="19" t="s">
        <v>76</v>
      </c>
      <c r="N396" s="19" t="s">
        <v>78</v>
      </c>
      <c r="O396" s="19" t="s">
        <v>36</v>
      </c>
      <c r="Q396" s="20">
        <f t="shared" si="15"/>
        <v>8</v>
      </c>
      <c r="R396" s="20">
        <f t="shared" si="15"/>
        <v>7</v>
      </c>
      <c r="S396" s="20">
        <f t="shared" si="15"/>
        <v>17</v>
      </c>
      <c r="T396" s="20">
        <f t="shared" si="15"/>
        <v>18</v>
      </c>
      <c r="U396" s="20">
        <f t="shared" si="15"/>
        <v>4</v>
      </c>
      <c r="W396" s="20" t="str">
        <f t="shared" si="16"/>
        <v>K</v>
      </c>
      <c r="X396" s="20" t="str">
        <f t="shared" si="16"/>
        <v>A</v>
      </c>
      <c r="Y396" s="20" t="str">
        <f t="shared" si="16"/>
        <v>QG</v>
      </c>
      <c r="Z396" s="20" t="str">
        <f t="shared" si="16"/>
        <v>JG</v>
      </c>
      <c r="AA396" s="20" t="str">
        <f t="shared" si="16"/>
        <v>M2</v>
      </c>
    </row>
    <row r="397" spans="10:27" ht="16.5">
      <c r="J397" s="29">
        <v>393</v>
      </c>
      <c r="K397" s="19" t="s">
        <v>43</v>
      </c>
      <c r="L397" s="19" t="s">
        <v>78</v>
      </c>
      <c r="M397" s="19" t="s">
        <v>140</v>
      </c>
      <c r="N397" s="19" t="s">
        <v>36</v>
      </c>
      <c r="O397" s="19" t="s">
        <v>42</v>
      </c>
      <c r="Q397" s="20">
        <f t="shared" si="15"/>
        <v>9</v>
      </c>
      <c r="R397" s="20">
        <f t="shared" si="15"/>
        <v>18</v>
      </c>
      <c r="S397" s="20">
        <f t="shared" si="15"/>
        <v>10</v>
      </c>
      <c r="T397" s="20">
        <f t="shared" si="15"/>
        <v>4</v>
      </c>
      <c r="U397" s="20">
        <f t="shared" si="15"/>
        <v>8</v>
      </c>
      <c r="W397" s="20" t="str">
        <f t="shared" si="16"/>
        <v>Q</v>
      </c>
      <c r="X397" s="20" t="str">
        <f t="shared" si="16"/>
        <v>JG</v>
      </c>
      <c r="Y397" s="20" t="str">
        <f t="shared" si="16"/>
        <v>J</v>
      </c>
      <c r="Z397" s="20" t="str">
        <f t="shared" si="16"/>
        <v>M2</v>
      </c>
      <c r="AA397" s="20" t="str">
        <f t="shared" si="16"/>
        <v>K</v>
      </c>
    </row>
    <row r="398" spans="10:27" ht="16.5">
      <c r="J398" s="29">
        <v>394</v>
      </c>
      <c r="K398" s="19" t="s">
        <v>44</v>
      </c>
      <c r="L398" s="19" t="s">
        <v>44</v>
      </c>
      <c r="M398" s="19" t="s">
        <v>41</v>
      </c>
      <c r="N398" s="19" t="s">
        <v>36</v>
      </c>
      <c r="O398" s="19" t="s">
        <v>44</v>
      </c>
      <c r="Q398" s="20">
        <f t="shared" si="15"/>
        <v>10</v>
      </c>
      <c r="R398" s="20">
        <f t="shared" si="15"/>
        <v>10</v>
      </c>
      <c r="S398" s="20">
        <f t="shared" si="15"/>
        <v>7</v>
      </c>
      <c r="T398" s="20">
        <f t="shared" si="15"/>
        <v>4</v>
      </c>
      <c r="U398" s="20">
        <f t="shared" si="15"/>
        <v>10</v>
      </c>
      <c r="W398" s="20" t="str">
        <f t="shared" si="16"/>
        <v>J</v>
      </c>
      <c r="X398" s="20" t="str">
        <f t="shared" si="16"/>
        <v>J</v>
      </c>
      <c r="Y398" s="20" t="str">
        <f t="shared" si="16"/>
        <v>A</v>
      </c>
      <c r="Z398" s="20" t="str">
        <f t="shared" si="16"/>
        <v>M2</v>
      </c>
      <c r="AA398" s="20" t="str">
        <f t="shared" si="16"/>
        <v>J</v>
      </c>
    </row>
    <row r="399" spans="10:27" ht="16.5">
      <c r="J399" s="16">
        <v>395</v>
      </c>
      <c r="K399" s="19" t="s">
        <v>35</v>
      </c>
      <c r="L399" s="19" t="s">
        <v>72</v>
      </c>
      <c r="M399" s="19" t="s">
        <v>74</v>
      </c>
      <c r="N399" s="19" t="s">
        <v>32</v>
      </c>
      <c r="O399" s="19" t="s">
        <v>32</v>
      </c>
      <c r="Q399" s="20">
        <f t="shared" si="15"/>
        <v>3</v>
      </c>
      <c r="R399" s="20">
        <f t="shared" si="15"/>
        <v>15</v>
      </c>
      <c r="S399" s="20">
        <f t="shared" si="15"/>
        <v>16</v>
      </c>
      <c r="T399" s="20">
        <f t="shared" si="15"/>
        <v>5</v>
      </c>
      <c r="U399" s="20">
        <f t="shared" si="15"/>
        <v>5</v>
      </c>
      <c r="W399" s="20" t="str">
        <f t="shared" si="16"/>
        <v>M1</v>
      </c>
      <c r="X399" s="20" t="str">
        <f t="shared" si="16"/>
        <v>AG</v>
      </c>
      <c r="Y399" s="20" t="str">
        <f t="shared" si="16"/>
        <v>KG</v>
      </c>
      <c r="Z399" s="20" t="str">
        <f t="shared" si="16"/>
        <v>M3</v>
      </c>
      <c r="AA399" s="20" t="str">
        <f t="shared" si="16"/>
        <v>M3</v>
      </c>
    </row>
    <row r="400" spans="10:27" ht="16.5">
      <c r="J400" s="16">
        <v>396</v>
      </c>
      <c r="K400" s="19" t="s">
        <v>32</v>
      </c>
      <c r="L400" s="19" t="s">
        <v>33</v>
      </c>
      <c r="M400" s="19" t="s">
        <v>140</v>
      </c>
      <c r="N400" s="19" t="s">
        <v>43</v>
      </c>
      <c r="O400" s="19" t="s">
        <v>33</v>
      </c>
      <c r="Q400" s="20">
        <f t="shared" si="15"/>
        <v>5</v>
      </c>
      <c r="R400" s="20">
        <f t="shared" si="15"/>
        <v>6</v>
      </c>
      <c r="S400" s="20">
        <f t="shared" si="15"/>
        <v>10</v>
      </c>
      <c r="T400" s="20">
        <f t="shared" si="15"/>
        <v>9</v>
      </c>
      <c r="U400" s="20">
        <f t="shared" si="15"/>
        <v>6</v>
      </c>
      <c r="W400" s="20" t="str">
        <f t="shared" si="16"/>
        <v>M3</v>
      </c>
      <c r="X400" s="20" t="str">
        <f t="shared" si="16"/>
        <v>M4</v>
      </c>
      <c r="Y400" s="20" t="str">
        <f t="shared" si="16"/>
        <v>J</v>
      </c>
      <c r="Z400" s="20" t="str">
        <f t="shared" si="16"/>
        <v>Q</v>
      </c>
      <c r="AA400" s="20" t="str">
        <f t="shared" si="16"/>
        <v>M4</v>
      </c>
    </row>
    <row r="401" spans="10:27" ht="16.5">
      <c r="J401" s="29">
        <v>397</v>
      </c>
      <c r="K401" s="19" t="s">
        <v>44</v>
      </c>
      <c r="L401" s="19" t="s">
        <v>36</v>
      </c>
      <c r="M401" s="19" t="s">
        <v>138</v>
      </c>
      <c r="N401" s="19" t="s">
        <v>33</v>
      </c>
      <c r="O401" s="19" t="s">
        <v>41</v>
      </c>
      <c r="Q401" s="20">
        <f t="shared" si="15"/>
        <v>10</v>
      </c>
      <c r="R401" s="20">
        <f t="shared" si="15"/>
        <v>4</v>
      </c>
      <c r="S401" s="20">
        <f t="shared" si="15"/>
        <v>8</v>
      </c>
      <c r="T401" s="20">
        <f t="shared" si="15"/>
        <v>6</v>
      </c>
      <c r="U401" s="20">
        <f t="shared" si="15"/>
        <v>7</v>
      </c>
      <c r="W401" s="20" t="str">
        <f t="shared" si="16"/>
        <v>J</v>
      </c>
      <c r="X401" s="20" t="str">
        <f t="shared" si="16"/>
        <v>M2</v>
      </c>
      <c r="Y401" s="20" t="str">
        <f t="shared" si="16"/>
        <v>K</v>
      </c>
      <c r="Z401" s="20" t="str">
        <f t="shared" si="16"/>
        <v>M4</v>
      </c>
      <c r="AA401" s="20" t="str">
        <f t="shared" si="16"/>
        <v>A</v>
      </c>
    </row>
    <row r="402" spans="10:27" ht="16.5">
      <c r="J402" s="29">
        <v>398</v>
      </c>
      <c r="K402" s="19" t="s">
        <v>44</v>
      </c>
      <c r="L402" s="19" t="s">
        <v>139</v>
      </c>
      <c r="M402" s="19" t="s">
        <v>35</v>
      </c>
      <c r="N402" s="19" t="s">
        <v>32</v>
      </c>
      <c r="O402" s="19" t="s">
        <v>36</v>
      </c>
      <c r="Q402" s="20">
        <f t="shared" si="15"/>
        <v>10</v>
      </c>
      <c r="R402" s="20">
        <f t="shared" si="15"/>
        <v>9</v>
      </c>
      <c r="S402" s="20">
        <f t="shared" si="15"/>
        <v>3</v>
      </c>
      <c r="T402" s="20">
        <f t="shared" si="15"/>
        <v>5</v>
      </c>
      <c r="U402" s="20">
        <f t="shared" si="15"/>
        <v>4</v>
      </c>
      <c r="W402" s="20" t="str">
        <f t="shared" si="16"/>
        <v>J</v>
      </c>
      <c r="X402" s="20" t="str">
        <f t="shared" si="16"/>
        <v>Q</v>
      </c>
      <c r="Y402" s="20" t="str">
        <f t="shared" si="16"/>
        <v>M1</v>
      </c>
      <c r="Z402" s="20" t="str">
        <f t="shared" si="16"/>
        <v>M3</v>
      </c>
      <c r="AA402" s="20" t="str">
        <f t="shared" si="16"/>
        <v>M2</v>
      </c>
    </row>
    <row r="403" spans="10:27" ht="16.5">
      <c r="J403" s="29">
        <v>399</v>
      </c>
      <c r="K403" s="19" t="s">
        <v>42</v>
      </c>
      <c r="L403" s="19" t="s">
        <v>74</v>
      </c>
      <c r="M403" s="19" t="s">
        <v>72</v>
      </c>
      <c r="N403" s="19" t="s">
        <v>33</v>
      </c>
      <c r="O403" s="19" t="s">
        <v>32</v>
      </c>
      <c r="Q403" s="20">
        <f t="shared" si="15"/>
        <v>8</v>
      </c>
      <c r="R403" s="20">
        <f t="shared" si="15"/>
        <v>16</v>
      </c>
      <c r="S403" s="20">
        <f t="shared" si="15"/>
        <v>15</v>
      </c>
      <c r="T403" s="20">
        <f t="shared" si="15"/>
        <v>6</v>
      </c>
      <c r="U403" s="20">
        <f t="shared" si="15"/>
        <v>5</v>
      </c>
      <c r="W403" s="20" t="str">
        <f t="shared" si="16"/>
        <v>K</v>
      </c>
      <c r="X403" s="20" t="str">
        <f t="shared" si="16"/>
        <v>KG</v>
      </c>
      <c r="Y403" s="20" t="str">
        <f t="shared" si="16"/>
        <v>AG</v>
      </c>
      <c r="Z403" s="20" t="str">
        <f t="shared" si="16"/>
        <v>M4</v>
      </c>
      <c r="AA403" s="20" t="str">
        <f t="shared" si="16"/>
        <v>M3</v>
      </c>
    </row>
  </sheetData>
  <phoneticPr fontId="20" type="noConversion"/>
  <conditionalFormatting sqref="K1:O1048576">
    <cfRule type="cellIs" dxfId="18" priority="1" operator="equal">
      <formula>"JG"</formula>
    </cfRule>
    <cfRule type="cellIs" dxfId="17" priority="2" operator="equal">
      <formula>"QG"</formula>
    </cfRule>
    <cfRule type="cellIs" dxfId="16" priority="3" operator="equal">
      <formula>"KG"</formula>
    </cfRule>
    <cfRule type="cellIs" dxfId="15" priority="4" operator="equal">
      <formula>"AG"</formula>
    </cfRule>
    <cfRule type="cellIs" dxfId="14" priority="5" operator="equal">
      <formula>"M4G"</formula>
    </cfRule>
    <cfRule type="cellIs" dxfId="13" priority="6" operator="equal">
      <formula>"M3G"</formula>
    </cfRule>
    <cfRule type="cellIs" dxfId="12" priority="7" operator="equal">
      <formula>"M2G"</formula>
    </cfRule>
    <cfRule type="cellIs" dxfId="11" priority="8" operator="equal">
      <formula>"M1G"</formula>
    </cfRule>
    <cfRule type="cellIs" dxfId="10" priority="9" operator="equal">
      <formula>"J"</formula>
    </cfRule>
    <cfRule type="cellIs" dxfId="9" priority="10" operator="equal">
      <formula>"Q"</formula>
    </cfRule>
    <cfRule type="cellIs" dxfId="8" priority="11" operator="equal">
      <formula>"K"</formula>
    </cfRule>
    <cfRule type="cellIs" dxfId="7" priority="12" operator="equal">
      <formula>"A"</formula>
    </cfRule>
    <cfRule type="cellIs" dxfId="6" priority="13" operator="equal">
      <formula>"M4"</formula>
    </cfRule>
    <cfRule type="cellIs" dxfId="5" priority="14" operator="equal">
      <formula>"M3"</formula>
    </cfRule>
    <cfRule type="cellIs" dxfId="4" priority="15" operator="equal">
      <formula>"M2"</formula>
    </cfRule>
    <cfRule type="cellIs" dxfId="3" priority="16" operator="equal">
      <formula>"M1"</formula>
    </cfRule>
    <cfRule type="cellIs" dxfId="2" priority="17" operator="equal">
      <formula>"C1"</formula>
    </cfRule>
    <cfRule type="cellIs" dxfId="1" priority="18" operator="equal">
      <formula>"WW1"</formula>
    </cfRule>
    <cfRule type="cellIs" dxfId="0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445B0-5E0C-40C5-8B4E-7E599317B442}">
  <dimension ref="A1:E53"/>
  <sheetViews>
    <sheetView workbookViewId="0"/>
  </sheetViews>
  <sheetFormatPr defaultRowHeight="16.5"/>
  <cols>
    <col min="2" max="2" width="9.625" bestFit="1" customWidth="1"/>
    <col min="3" max="3" width="11.875" bestFit="1" customWidth="1"/>
    <col min="4" max="4" width="12.5" bestFit="1" customWidth="1"/>
  </cols>
  <sheetData>
    <row r="1" spans="1:5">
      <c r="D1" t="e" cm="1">
        <f t="array" ref="D1">_xlfn.LET(
  _xlpm.p,$B$2:$B$48,
  _xlpm.pi,$C$2:$C$48,
  _xlpm.ratios, IF(_xlpm.pi&gt;0, _xlpm.p/_xlpm.pi, 1E+99),
  _xlpm.kmax, MIN(1, MIN(_xlpm.ratios)),
  _xlpm.kmax
)</f>
        <v>#REF!</v>
      </c>
    </row>
    <row r="2" spans="1:5">
      <c r="A2" cm="1">
        <f t="array" ref="A2:A53">[2]Card!B5:B56</f>
        <v>0</v>
      </c>
      <c r="B2" s="199" t="e" cm="1">
        <f t="array" ref="B2">_xlfn.ANCHORARRAY([2]Card!J5)</f>
        <v>#REF!</v>
      </c>
      <c r="C2" s="200">
        <v>0.759507142690105</v>
      </c>
      <c r="D2" s="199" t="e">
        <f>IF($C2=0,
   1,
   IF($B2=0,
      1,
      MAX(0, MIN(1, 1 - $D$1 * ($C2 / $B2)))
   )
)</f>
        <v>#REF!</v>
      </c>
      <c r="E2">
        <v>0.75946999999999998</v>
      </c>
    </row>
    <row r="3" spans="1:5">
      <c r="A3">
        <v>1</v>
      </c>
      <c r="B3" s="199"/>
      <c r="C3" s="200">
        <v>0.133138453810561</v>
      </c>
      <c r="D3" s="199">
        <f t="shared" ref="D3:D53" si="0">IF($C3=0,
   1,
   IF($B3=0,
      1,
      MAX(0, MIN(1, 1 - $D$1 * ($C3 / $B3)))
   )
)</f>
        <v>1</v>
      </c>
      <c r="E3">
        <v>0.13298099999999999</v>
      </c>
    </row>
    <row r="4" spans="1:5">
      <c r="A4">
        <v>2</v>
      </c>
      <c r="B4" s="199"/>
      <c r="C4" s="200">
        <v>3.18543037085353E-2</v>
      </c>
      <c r="D4" s="199">
        <f t="shared" si="0"/>
        <v>1</v>
      </c>
      <c r="E4">
        <v>3.1877999999999997E-2</v>
      </c>
    </row>
    <row r="5" spans="1:5">
      <c r="A5">
        <v>3</v>
      </c>
      <c r="B5" s="199"/>
      <c r="C5" s="200">
        <v>1.7710586266526499E-2</v>
      </c>
      <c r="D5" s="199">
        <f t="shared" si="0"/>
        <v>1</v>
      </c>
      <c r="E5">
        <v>1.7714000000000001E-2</v>
      </c>
    </row>
    <row r="6" spans="1:5">
      <c r="A6">
        <v>4</v>
      </c>
      <c r="B6" s="199"/>
      <c r="C6" s="200">
        <v>1.1644799713281201E-2</v>
      </c>
      <c r="D6" s="199">
        <f t="shared" si="0"/>
        <v>1</v>
      </c>
      <c r="E6">
        <v>1.1719E-2</v>
      </c>
    </row>
    <row r="7" spans="1:5">
      <c r="A7">
        <v>5</v>
      </c>
      <c r="B7" s="199"/>
      <c r="C7" s="200">
        <v>9.3752675648977098E-3</v>
      </c>
      <c r="D7" s="199">
        <f t="shared" si="0"/>
        <v>1</v>
      </c>
      <c r="E7">
        <v>9.4750000000000008E-3</v>
      </c>
    </row>
    <row r="8" spans="1:5">
      <c r="A8">
        <v>6</v>
      </c>
      <c r="B8" s="199"/>
      <c r="C8" s="200">
        <v>4.2430889570493398E-3</v>
      </c>
      <c r="D8" s="199">
        <f t="shared" si="0"/>
        <v>1</v>
      </c>
      <c r="E8">
        <v>4.2760000000000003E-3</v>
      </c>
    </row>
    <row r="9" spans="1:5">
      <c r="A9">
        <v>7</v>
      </c>
      <c r="B9" s="199"/>
      <c r="C9" s="200">
        <v>3.4818861778315199E-3</v>
      </c>
      <c r="D9" s="199">
        <f t="shared" si="0"/>
        <v>1</v>
      </c>
      <c r="E9">
        <v>3.4220000000000001E-3</v>
      </c>
    </row>
    <row r="10" spans="1:5">
      <c r="A10">
        <v>8</v>
      </c>
      <c r="B10" s="199"/>
      <c r="C10" s="200">
        <v>3.1388400611950099E-3</v>
      </c>
      <c r="D10" s="199">
        <f t="shared" si="0"/>
        <v>1</v>
      </c>
      <c r="E10">
        <v>3.1180000000000001E-3</v>
      </c>
    </row>
    <row r="11" spans="1:5">
      <c r="A11">
        <v>9</v>
      </c>
      <c r="B11" s="199"/>
      <c r="C11" s="200">
        <v>2.6829592113700499E-3</v>
      </c>
      <c r="D11" s="199">
        <f t="shared" si="0"/>
        <v>1</v>
      </c>
      <c r="E11">
        <v>2.7179999999999999E-3</v>
      </c>
    </row>
    <row r="12" spans="1:5">
      <c r="A12">
        <v>10</v>
      </c>
      <c r="B12" s="199"/>
      <c r="C12" s="200">
        <v>2.56242949471398E-3</v>
      </c>
      <c r="D12" s="199">
        <f t="shared" si="0"/>
        <v>1</v>
      </c>
      <c r="E12">
        <v>2.5010000000000002E-3</v>
      </c>
    </row>
    <row r="13" spans="1:5">
      <c r="A13">
        <v>15</v>
      </c>
      <c r="B13" s="199"/>
      <c r="C13" s="200">
        <v>5.5396749030891899E-3</v>
      </c>
      <c r="D13" s="199">
        <f t="shared" si="0"/>
        <v>1</v>
      </c>
      <c r="E13">
        <v>5.5820000000000002E-3</v>
      </c>
    </row>
    <row r="14" spans="1:5">
      <c r="A14">
        <v>20</v>
      </c>
      <c r="B14" s="199"/>
      <c r="C14" s="200">
        <v>3.9058609986444399E-3</v>
      </c>
      <c r="D14" s="199">
        <f t="shared" si="0"/>
        <v>1</v>
      </c>
      <c r="E14">
        <v>3.7910000000000001E-3</v>
      </c>
    </row>
    <row r="15" spans="1:5">
      <c r="A15">
        <v>25</v>
      </c>
      <c r="B15" s="199"/>
      <c r="C15" s="200">
        <v>2.9427493605374902E-3</v>
      </c>
      <c r="D15" s="199">
        <f t="shared" si="0"/>
        <v>1</v>
      </c>
      <c r="E15">
        <v>2.8879999999999999E-3</v>
      </c>
    </row>
    <row r="16" spans="1:5">
      <c r="A16">
        <v>30</v>
      </c>
      <c r="B16" s="199"/>
      <c r="C16" s="200">
        <v>2.3619845595089302E-3</v>
      </c>
      <c r="D16" s="199">
        <f t="shared" si="0"/>
        <v>1</v>
      </c>
      <c r="E16">
        <v>2.3349999999999998E-3</v>
      </c>
    </row>
    <row r="17" spans="1:5">
      <c r="A17">
        <v>35</v>
      </c>
      <c r="B17" s="199"/>
      <c r="C17" s="200">
        <v>1.13300185846989E-3</v>
      </c>
      <c r="D17" s="199">
        <f t="shared" si="0"/>
        <v>1</v>
      </c>
      <c r="E17">
        <v>1.178E-3</v>
      </c>
    </row>
    <row r="18" spans="1:5">
      <c r="A18">
        <v>40</v>
      </c>
      <c r="B18" s="199"/>
      <c r="C18" s="200">
        <v>9.6337439363999497E-4</v>
      </c>
      <c r="D18" s="199">
        <f t="shared" si="0"/>
        <v>1</v>
      </c>
      <c r="E18">
        <v>1.0169999999999999E-3</v>
      </c>
    </row>
    <row r="19" spans="1:5">
      <c r="A19">
        <v>45</v>
      </c>
      <c r="B19" s="199"/>
      <c r="C19" s="200">
        <v>8.2966936382718897E-4</v>
      </c>
      <c r="D19" s="199">
        <f t="shared" si="0"/>
        <v>1</v>
      </c>
      <c r="E19">
        <v>8.6899999999999998E-4</v>
      </c>
    </row>
    <row r="20" spans="1:5">
      <c r="A20">
        <v>50</v>
      </c>
      <c r="B20" s="199"/>
      <c r="C20" s="200">
        <v>7.6555701376534904E-4</v>
      </c>
      <c r="D20" s="199">
        <f t="shared" si="0"/>
        <v>1</v>
      </c>
      <c r="E20">
        <v>8.0999999999999996E-4</v>
      </c>
    </row>
    <row r="21" spans="1:5">
      <c r="A21">
        <v>60</v>
      </c>
      <c r="B21" s="199"/>
      <c r="C21" s="200">
        <v>5.7066748125886801E-4</v>
      </c>
      <c r="D21" s="199">
        <f t="shared" si="0"/>
        <v>1</v>
      </c>
      <c r="E21">
        <v>5.9599999999999996E-4</v>
      </c>
    </row>
    <row r="22" spans="1:5">
      <c r="A22">
        <v>70</v>
      </c>
      <c r="B22" s="199"/>
      <c r="C22" s="200">
        <v>3.8891572540440201E-4</v>
      </c>
      <c r="D22" s="199">
        <f t="shared" si="0"/>
        <v>1</v>
      </c>
      <c r="E22">
        <v>3.5199999999999999E-4</v>
      </c>
    </row>
    <row r="23" spans="1:5">
      <c r="A23">
        <v>80</v>
      </c>
      <c r="B23" s="199"/>
      <c r="C23" s="200">
        <v>2.9593780321284701E-4</v>
      </c>
      <c r="D23" s="199">
        <f t="shared" si="0"/>
        <v>1</v>
      </c>
      <c r="E23">
        <v>3.0299999999999999E-4</v>
      </c>
    </row>
    <row r="24" spans="1:5">
      <c r="A24">
        <v>90</v>
      </c>
      <c r="B24" s="199"/>
      <c r="C24" s="200">
        <v>2.3073689451412599E-4</v>
      </c>
      <c r="D24" s="199">
        <f t="shared" si="0"/>
        <v>1</v>
      </c>
      <c r="E24">
        <v>2.4899999999999998E-4</v>
      </c>
    </row>
    <row r="25" spans="1:5">
      <c r="A25">
        <v>100</v>
      </c>
      <c r="B25" s="199"/>
      <c r="C25" s="200">
        <v>2.0295988102129201E-4</v>
      </c>
      <c r="D25" s="199">
        <f t="shared" si="0"/>
        <v>1</v>
      </c>
      <c r="E25">
        <v>2.31E-4</v>
      </c>
    </row>
    <row r="26" spans="1:5">
      <c r="A26">
        <v>120</v>
      </c>
      <c r="B26" s="199"/>
      <c r="C26" s="200">
        <v>1.6666208095700701E-4</v>
      </c>
      <c r="D26" s="199">
        <f t="shared" si="0"/>
        <v>1</v>
      </c>
      <c r="E26">
        <v>1.64E-4</v>
      </c>
    </row>
    <row r="27" spans="1:5">
      <c r="A27">
        <v>140</v>
      </c>
      <c r="B27" s="199"/>
      <c r="C27" s="200">
        <v>1.06190771853012E-4</v>
      </c>
      <c r="D27" s="199">
        <f t="shared" si="0"/>
        <v>1</v>
      </c>
      <c r="E27">
        <v>1.0399999999999999E-4</v>
      </c>
    </row>
    <row r="28" spans="1:5">
      <c r="A28">
        <v>160</v>
      </c>
      <c r="B28" s="199"/>
      <c r="C28" s="200">
        <v>7.0868920911447902E-5</v>
      </c>
      <c r="D28" s="199">
        <f t="shared" si="0"/>
        <v>1</v>
      </c>
      <c r="E28">
        <v>6.4999999999999994E-5</v>
      </c>
    </row>
    <row r="29" spans="1:5">
      <c r="A29">
        <v>180</v>
      </c>
      <c r="B29" s="199"/>
      <c r="C29" s="200">
        <v>4.9998624287101999E-5</v>
      </c>
      <c r="D29" s="199">
        <f t="shared" si="0"/>
        <v>1</v>
      </c>
      <c r="E29">
        <v>5.5000000000000002E-5</v>
      </c>
    </row>
    <row r="30" spans="1:5">
      <c r="A30">
        <v>200</v>
      </c>
      <c r="B30" s="199"/>
      <c r="C30" s="200">
        <v>3.5884898512364498E-5</v>
      </c>
      <c r="D30" s="199">
        <f t="shared" si="0"/>
        <v>1</v>
      </c>
      <c r="E30">
        <v>3.4E-5</v>
      </c>
    </row>
    <row r="31" spans="1:5">
      <c r="A31">
        <v>250</v>
      </c>
      <c r="B31" s="199"/>
      <c r="C31" s="200">
        <v>4.8009189536939502E-5</v>
      </c>
      <c r="D31" s="199">
        <f t="shared" si="0"/>
        <v>1</v>
      </c>
      <c r="E31">
        <v>5.7000000000000003E-5</v>
      </c>
    </row>
    <row r="32" spans="1:5">
      <c r="A32">
        <v>300</v>
      </c>
      <c r="B32" s="199"/>
      <c r="C32" s="200">
        <v>2.3009877393388499E-5</v>
      </c>
      <c r="D32" s="199">
        <f t="shared" si="0"/>
        <v>1</v>
      </c>
      <c r="E32">
        <v>2.3E-5</v>
      </c>
    </row>
    <row r="33" spans="1:5">
      <c r="A33">
        <v>350</v>
      </c>
      <c r="B33" s="199"/>
      <c r="C33" s="200">
        <v>1.2799948109535901E-5</v>
      </c>
      <c r="D33" s="199">
        <f t="shared" si="0"/>
        <v>1</v>
      </c>
      <c r="E33">
        <v>1.1E-5</v>
      </c>
    </row>
    <row r="34" spans="1:5">
      <c r="A34">
        <v>400</v>
      </c>
      <c r="B34" s="199"/>
      <c r="C34" s="200">
        <v>6.1184502693675901E-6</v>
      </c>
      <c r="D34" s="199">
        <f t="shared" si="0"/>
        <v>1</v>
      </c>
      <c r="E34">
        <v>1.0000000000000001E-5</v>
      </c>
    </row>
    <row r="35" spans="1:5">
      <c r="A35">
        <v>450</v>
      </c>
      <c r="B35" s="199"/>
      <c r="C35" s="200">
        <v>4.46684406168554E-6</v>
      </c>
      <c r="D35" s="199">
        <f t="shared" si="0"/>
        <v>1</v>
      </c>
      <c r="E35">
        <v>3.0000000000000001E-6</v>
      </c>
    </row>
    <row r="36" spans="1:5">
      <c r="A36">
        <v>500</v>
      </c>
      <c r="B36" s="199"/>
      <c r="C36" s="200">
        <v>2.28972678792284E-6</v>
      </c>
      <c r="D36" s="199">
        <f t="shared" si="0"/>
        <v>1</v>
      </c>
      <c r="E36">
        <v>0</v>
      </c>
    </row>
    <row r="37" spans="1:5">
      <c r="A37">
        <v>550</v>
      </c>
      <c r="B37" s="199"/>
      <c r="C37" s="200">
        <v>5.2551106608065204E-7</v>
      </c>
      <c r="D37" s="199">
        <f t="shared" si="0"/>
        <v>1</v>
      </c>
      <c r="E37">
        <v>0</v>
      </c>
    </row>
    <row r="38" spans="1:5">
      <c r="A38">
        <v>600</v>
      </c>
      <c r="B38" s="199"/>
      <c r="C38" s="200">
        <v>5.2551106608065204E-7</v>
      </c>
      <c r="D38" s="199">
        <f t="shared" si="0"/>
        <v>1</v>
      </c>
      <c r="E38">
        <v>0</v>
      </c>
    </row>
    <row r="39" spans="1:5">
      <c r="A39">
        <v>650</v>
      </c>
      <c r="B39" s="199"/>
      <c r="C39" s="200">
        <v>3.75365047200466E-7</v>
      </c>
      <c r="D39" s="199">
        <f t="shared" si="0"/>
        <v>1</v>
      </c>
      <c r="E39">
        <v>0</v>
      </c>
    </row>
    <row r="40" spans="1:5">
      <c r="A40">
        <v>700</v>
      </c>
      <c r="B40" s="199"/>
      <c r="C40" s="200">
        <v>3.0029203776037198E-7</v>
      </c>
      <c r="D40" s="199">
        <f t="shared" si="0"/>
        <v>1</v>
      </c>
      <c r="E40">
        <v>0</v>
      </c>
    </row>
    <row r="41" spans="1:5">
      <c r="A41">
        <v>750</v>
      </c>
      <c r="B41" s="199"/>
      <c r="C41" s="200">
        <v>7.50730094400931E-8</v>
      </c>
      <c r="D41" s="199">
        <f t="shared" si="0"/>
        <v>1</v>
      </c>
      <c r="E41">
        <v>0</v>
      </c>
    </row>
    <row r="42" spans="1:5">
      <c r="A42">
        <v>800</v>
      </c>
      <c r="B42" s="199"/>
      <c r="C42" s="200">
        <v>1.5014601888018599E-7</v>
      </c>
      <c r="D42" s="199">
        <f t="shared" si="0"/>
        <v>1</v>
      </c>
      <c r="E42">
        <v>9.9999999999999995E-7</v>
      </c>
    </row>
    <row r="43" spans="1:5">
      <c r="A43">
        <v>850</v>
      </c>
      <c r="B43" s="199"/>
      <c r="C43" s="200">
        <v>1.5014601888018599E-7</v>
      </c>
      <c r="D43" s="199">
        <f t="shared" si="0"/>
        <v>1</v>
      </c>
      <c r="E43">
        <v>0</v>
      </c>
    </row>
    <row r="44" spans="1:5">
      <c r="A44">
        <v>900</v>
      </c>
      <c r="B44" s="199"/>
      <c r="C44" s="200">
        <v>7.50730094400931E-8</v>
      </c>
      <c r="D44" s="199">
        <f t="shared" si="0"/>
        <v>1</v>
      </c>
      <c r="E44">
        <v>0</v>
      </c>
    </row>
    <row r="45" spans="1:5">
      <c r="A45">
        <v>950</v>
      </c>
      <c r="B45" s="199"/>
      <c r="C45" s="200">
        <v>0</v>
      </c>
      <c r="D45" s="199">
        <f t="shared" si="0"/>
        <v>1</v>
      </c>
      <c r="E45">
        <v>0</v>
      </c>
    </row>
    <row r="46" spans="1:5">
      <c r="A46">
        <v>1000</v>
      </c>
      <c r="B46" s="199"/>
      <c r="C46" s="200">
        <v>0</v>
      </c>
      <c r="D46" s="199">
        <f t="shared" si="0"/>
        <v>1</v>
      </c>
      <c r="E46">
        <v>0</v>
      </c>
    </row>
    <row r="47" spans="1:5">
      <c r="A47">
        <v>2000</v>
      </c>
      <c r="B47" s="199"/>
      <c r="C47" s="200">
        <v>3.7536504720046603E-8</v>
      </c>
      <c r="D47" s="199">
        <f t="shared" si="0"/>
        <v>1</v>
      </c>
      <c r="E47">
        <v>0</v>
      </c>
    </row>
    <row r="48" spans="1:5">
      <c r="A48">
        <v>3000</v>
      </c>
      <c r="B48" s="199"/>
      <c r="C48" s="200">
        <v>0</v>
      </c>
      <c r="D48" s="199">
        <f t="shared" si="0"/>
        <v>1</v>
      </c>
      <c r="E48">
        <v>0</v>
      </c>
    </row>
    <row r="49" spans="1:5">
      <c r="A49">
        <v>4000</v>
      </c>
      <c r="B49" s="199"/>
      <c r="C49" s="200">
        <v>4.5043805664055902E-7</v>
      </c>
      <c r="D49" s="199">
        <f t="shared" si="0"/>
        <v>1</v>
      </c>
      <c r="E49">
        <v>0</v>
      </c>
    </row>
    <row r="50" spans="1:5">
      <c r="A50">
        <v>5000</v>
      </c>
      <c r="B50" s="199"/>
      <c r="C50" s="200">
        <v>1.1260951416013999E-7</v>
      </c>
      <c r="D50" s="199">
        <f t="shared" si="0"/>
        <v>1</v>
      </c>
      <c r="E50">
        <v>0</v>
      </c>
    </row>
    <row r="51" spans="1:5">
      <c r="A51">
        <v>6000</v>
      </c>
      <c r="B51" s="199"/>
      <c r="C51" s="200">
        <v>3.7536504720046603E-8</v>
      </c>
      <c r="D51" s="199">
        <f t="shared" si="0"/>
        <v>1</v>
      </c>
      <c r="E51">
        <v>0</v>
      </c>
    </row>
    <row r="52" spans="1:5">
      <c r="A52">
        <v>7000</v>
      </c>
      <c r="B52" s="199"/>
      <c r="C52" s="200">
        <v>0</v>
      </c>
      <c r="D52" s="199">
        <f t="shared" si="0"/>
        <v>1</v>
      </c>
      <c r="E52">
        <v>0</v>
      </c>
    </row>
    <row r="53" spans="1:5">
      <c r="A53">
        <v>8000</v>
      </c>
      <c r="B53" s="199"/>
      <c r="C53" s="200">
        <v>3.7536504720046603E-8</v>
      </c>
      <c r="D53" s="199">
        <f t="shared" si="0"/>
        <v>1</v>
      </c>
      <c r="E53">
        <v>0</v>
      </c>
    </row>
  </sheetData>
  <phoneticPr fontId="20" type="noConversion"/>
  <conditionalFormatting sqref="C5:C5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{161C67F4-1AC6-45CF-8665-E5F68DACD1AB}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1C67F4-1AC6-45CF-8665-E5F68DACD1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C5:C53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Overview</vt:lpstr>
      <vt:lpstr>Card</vt:lpstr>
      <vt:lpstr>OP Jack Pot</vt:lpstr>
      <vt:lpstr>Description</vt:lpstr>
      <vt:lpstr>Symbol Weight</vt:lpstr>
      <vt:lpstr>Base Game Symbol - High</vt:lpstr>
      <vt:lpstr>Base Game Symbol - Low</vt:lpstr>
      <vt:lpstr>Free Game Overview</vt:lpstr>
      <vt:lpstr>Free Game Symbol - High - A</vt:lpstr>
      <vt:lpstr>Free Game Symbol - High - K</vt:lpstr>
      <vt:lpstr>Free Game Symbol - High - Q</vt:lpstr>
      <vt:lpstr>Free Game Symbol - High - J</vt:lpstr>
      <vt:lpstr>Free Game Symbol - Low</vt:lpstr>
      <vt:lpstr>Buy Feature Overview</vt:lpstr>
      <vt:lpstr>Buy Feature Symbol</vt:lpstr>
      <vt:lpstr>Super Buy Feature Overview</vt:lpstr>
      <vt:lpstr>Super Free Game Symbol</vt:lpstr>
      <vt:lpstr>廢棄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2026-04-13T01:56:33Z</dcterms:modified>
</cp:coreProperties>
</file>