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37540113-3F9B-4A8A-944E-245F54CFE528}" xr6:coauthVersionLast="47" xr6:coauthVersionMax="47" xr10:uidLastSave="{00000000-0000-0000-0000-000000000000}"/>
  <bookViews>
    <workbookView xWindow="-28920" yWindow="60" windowWidth="29040" windowHeight="15720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53" l="1"/>
  <c r="G13" i="53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E299" i="48" a="1"/>
  <c r="E299" i="48" s="1"/>
  <c r="J299" i="48" l="1" a="1"/>
  <c r="J299" i="48" s="1"/>
  <c r="K299" i="48" s="1" a="1"/>
  <c r="K299" i="48" s="1"/>
  <c r="L299" i="48" s="1" a="1"/>
  <c r="L299" i="48" s="1"/>
  <c r="C229" i="48" l="1" a="1"/>
  <c r="C229" i="48" s="1"/>
  <c r="C229" i="77" s="1" a="1"/>
  <c r="C229" i="77" s="1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AA203" i="71" a="1"/>
  <c r="AA203" i="71"/>
  <c r="Z203" i="71" a="1"/>
  <c r="Z203" i="71"/>
  <c r="AA202" i="71" a="1"/>
  <c r="AA202" i="71" s="1"/>
  <c r="Z202" i="71" a="1"/>
  <c r="Z202" i="71" s="1"/>
  <c r="AA201" i="71" a="1"/>
  <c r="AA201" i="71" s="1"/>
  <c r="Z201" i="71" a="1"/>
  <c r="Z201" i="71" s="1"/>
  <c r="AA200" i="71" a="1"/>
  <c r="AA200" i="71" s="1"/>
  <c r="Z200" i="71" a="1"/>
  <c r="Z200" i="71" s="1"/>
  <c r="AA199" i="71" a="1"/>
  <c r="AA199" i="71" s="1"/>
  <c r="Z199" i="71" a="1"/>
  <c r="Z199" i="71" s="1"/>
  <c r="AA198" i="71" a="1"/>
  <c r="AA198" i="71" s="1"/>
  <c r="Z198" i="71" a="1"/>
  <c r="Z198" i="71" s="1"/>
  <c r="AA197" i="71" a="1"/>
  <c r="AA197" i="71" s="1"/>
  <c r="Z197" i="71" a="1"/>
  <c r="Z197" i="71"/>
  <c r="AA196" i="71" a="1"/>
  <c r="AA196" i="71"/>
  <c r="Z196" i="71" a="1"/>
  <c r="Z196" i="71" s="1"/>
  <c r="AA195" i="71" a="1"/>
  <c r="AA195" i="71" s="1"/>
  <c r="Z195" i="71" a="1"/>
  <c r="Z195" i="71" s="1"/>
  <c r="AA194" i="71" a="1"/>
  <c r="AA194" i="71" s="1"/>
  <c r="Z194" i="71" a="1"/>
  <c r="Z194" i="71" s="1"/>
  <c r="AA193" i="71" a="1"/>
  <c r="AA193" i="71" s="1"/>
  <c r="Z193" i="71" a="1"/>
  <c r="Z193" i="71" s="1"/>
  <c r="AA192" i="71" a="1"/>
  <c r="AA192" i="71" s="1"/>
  <c r="Z192" i="71" a="1"/>
  <c r="Z192" i="71" s="1"/>
  <c r="AA191" i="71" a="1"/>
  <c r="AA191" i="71" s="1"/>
  <c r="Z191" i="71" a="1"/>
  <c r="Z191" i="71" s="1"/>
  <c r="AA190" i="71" a="1"/>
  <c r="AA190" i="71" s="1"/>
  <c r="Z190" i="71" a="1"/>
  <c r="Z190" i="71" s="1"/>
  <c r="AA189" i="71" a="1"/>
  <c r="AA189" i="71" s="1"/>
  <c r="Z189" i="71" a="1"/>
  <c r="Z189" i="71" s="1"/>
  <c r="AA188" i="71" a="1"/>
  <c r="AA188" i="71" s="1"/>
  <c r="Z188" i="71" a="1"/>
  <c r="Z188" i="71" s="1"/>
  <c r="AA187" i="71" a="1"/>
  <c r="AA187" i="71" s="1"/>
  <c r="Z187" i="71" a="1"/>
  <c r="Z187" i="71"/>
  <c r="AA186" i="71" a="1"/>
  <c r="AA186" i="71" s="1"/>
  <c r="Z186" i="71" a="1"/>
  <c r="Z186" i="71" s="1"/>
  <c r="AA185" i="71" a="1"/>
  <c r="AA185" i="71" s="1"/>
  <c r="Z185" i="71" a="1"/>
  <c r="Z185" i="71" s="1"/>
  <c r="AA184" i="71" a="1"/>
  <c r="AA184" i="71" s="1"/>
  <c r="Z184" i="71" a="1"/>
  <c r="Z184" i="71" s="1"/>
  <c r="AA183" i="71" a="1"/>
  <c r="AA183" i="71" s="1"/>
  <c r="Z183" i="71" a="1"/>
  <c r="Z183" i="71" s="1"/>
  <c r="AA182" i="71" a="1"/>
  <c r="AA182" i="71" s="1"/>
  <c r="Z182" i="71" a="1"/>
  <c r="Z182" i="71" s="1"/>
  <c r="AA181" i="71" a="1"/>
  <c r="AA181" i="71" s="1"/>
  <c r="Z181" i="71" a="1"/>
  <c r="Z181" i="71" s="1"/>
  <c r="AA180" i="71" a="1"/>
  <c r="AA180" i="71" s="1"/>
  <c r="Z180" i="71" a="1"/>
  <c r="Z180" i="71" s="1"/>
  <c r="AA179" i="71" a="1"/>
  <c r="AA179" i="71" s="1"/>
  <c r="Z179" i="71" a="1"/>
  <c r="Z179" i="71" s="1"/>
  <c r="AA178" i="71" a="1"/>
  <c r="AA178" i="71" s="1"/>
  <c r="Z178" i="71" a="1"/>
  <c r="Z178" i="71" s="1"/>
  <c r="AA177" i="71" a="1"/>
  <c r="AA177" i="71" s="1"/>
  <c r="Z177" i="71" a="1"/>
  <c r="Z177" i="71" s="1"/>
  <c r="AA176" i="71" a="1"/>
  <c r="AA176" i="71" s="1"/>
  <c r="Z176" i="71" a="1"/>
  <c r="Z176" i="71" s="1"/>
  <c r="AA175" i="71" a="1"/>
  <c r="AA175" i="71" s="1"/>
  <c r="Z175" i="71" a="1"/>
  <c r="Z175" i="71" s="1"/>
  <c r="AA174" i="71" a="1"/>
  <c r="AA174" i="71" s="1"/>
  <c r="Z174" i="71" a="1"/>
  <c r="Z174" i="71" s="1"/>
  <c r="AA173" i="71" a="1"/>
  <c r="AA173" i="71" s="1"/>
  <c r="Z173" i="71" a="1"/>
  <c r="Z173" i="71" s="1"/>
  <c r="AA172" i="71" a="1"/>
  <c r="AA172" i="71" s="1"/>
  <c r="Z172" i="71" a="1"/>
  <c r="Z172" i="71" s="1"/>
  <c r="AA171" i="71" a="1"/>
  <c r="AA171" i="71" s="1"/>
  <c r="Z171" i="71" a="1"/>
  <c r="Z171" i="71" s="1"/>
  <c r="AA170" i="71" a="1"/>
  <c r="AA170" i="71" s="1"/>
  <c r="Z170" i="71" a="1"/>
  <c r="Z170" i="71" s="1"/>
  <c r="AA169" i="71" a="1"/>
  <c r="AA169" i="71" s="1"/>
  <c r="Z169" i="71" a="1"/>
  <c r="Z169" i="71" s="1"/>
  <c r="AA168" i="71" a="1"/>
  <c r="AA168" i="71" s="1"/>
  <c r="Z168" i="71" a="1"/>
  <c r="Z168" i="71" s="1"/>
  <c r="AA167" i="71" a="1"/>
  <c r="AA167" i="71" s="1"/>
  <c r="Z167" i="71" a="1"/>
  <c r="Z167" i="71" s="1"/>
  <c r="AA166" i="71" a="1"/>
  <c r="AA166" i="71" s="1"/>
  <c r="Z166" i="71" a="1"/>
  <c r="Z166" i="71" s="1"/>
  <c r="AA165" i="71" a="1"/>
  <c r="AA165" i="71" s="1"/>
  <c r="Z165" i="71" a="1"/>
  <c r="Z165" i="71" s="1"/>
  <c r="AA164" i="71" a="1"/>
  <c r="AA164" i="71" s="1"/>
  <c r="Z164" i="71" a="1"/>
  <c r="Z164" i="71" s="1"/>
  <c r="AA163" i="71" a="1"/>
  <c r="AA163" i="71" s="1"/>
  <c r="Z163" i="71" a="1"/>
  <c r="Z163" i="71" s="1"/>
  <c r="AA162" i="71" a="1"/>
  <c r="AA162" i="71" s="1"/>
  <c r="Z162" i="71" a="1"/>
  <c r="Z162" i="71" s="1"/>
  <c r="AA161" i="71" a="1"/>
  <c r="AA161" i="71" s="1"/>
  <c r="Z161" i="71" a="1"/>
  <c r="Z161" i="71" s="1"/>
  <c r="AA160" i="71" a="1"/>
  <c r="AA160" i="71" s="1"/>
  <c r="Z160" i="71" a="1"/>
  <c r="Z160" i="71" s="1"/>
  <c r="AA159" i="71" a="1"/>
  <c r="AA159" i="71" s="1"/>
  <c r="Z159" i="71" a="1"/>
  <c r="Z159" i="71" s="1"/>
  <c r="AA158" i="71" a="1"/>
  <c r="AA158" i="71" s="1"/>
  <c r="Z158" i="71" a="1"/>
  <c r="Z158" i="71" s="1"/>
  <c r="AA157" i="71" a="1"/>
  <c r="AA157" i="71" s="1"/>
  <c r="Z157" i="71" a="1"/>
  <c r="Z157" i="71" s="1"/>
  <c r="AA156" i="71" a="1"/>
  <c r="AA156" i="71" s="1"/>
  <c r="Z156" i="71" a="1"/>
  <c r="Z156" i="71" s="1"/>
  <c r="AA155" i="71" a="1"/>
  <c r="AA155" i="71" s="1"/>
  <c r="Z155" i="71" a="1"/>
  <c r="Z155" i="71" s="1"/>
  <c r="AA154" i="71" a="1"/>
  <c r="AA154" i="71" s="1"/>
  <c r="Z154" i="71" a="1"/>
  <c r="Z154" i="71" s="1"/>
  <c r="AA153" i="71" a="1"/>
  <c r="AA153" i="71" s="1"/>
  <c r="Z153" i="71" a="1"/>
  <c r="Z153" i="71" s="1"/>
  <c r="AA152" i="71" a="1"/>
  <c r="AA152" i="71" s="1"/>
  <c r="Z152" i="71" a="1"/>
  <c r="Z152" i="71" s="1"/>
  <c r="AA151" i="71" a="1"/>
  <c r="AA151" i="71" s="1"/>
  <c r="Z151" i="71" a="1"/>
  <c r="Z151" i="71" s="1"/>
  <c r="AA150" i="71" a="1"/>
  <c r="AA150" i="71" s="1"/>
  <c r="Z150" i="71" a="1"/>
  <c r="Z150" i="71" s="1"/>
  <c r="AA149" i="71" a="1"/>
  <c r="AA149" i="71" s="1"/>
  <c r="Z149" i="71" a="1"/>
  <c r="Z149" i="71" s="1"/>
  <c r="AA148" i="71" a="1"/>
  <c r="AA148" i="71" s="1"/>
  <c r="Z148" i="71" a="1"/>
  <c r="Z148" i="71" s="1"/>
  <c r="AA147" i="71" a="1"/>
  <c r="AA147" i="71" s="1"/>
  <c r="Z147" i="71" a="1"/>
  <c r="Z147" i="71" s="1"/>
  <c r="AA146" i="71" a="1"/>
  <c r="AA146" i="71" s="1"/>
  <c r="Z146" i="71" a="1"/>
  <c r="Z146" i="71" s="1"/>
  <c r="AA145" i="71" a="1"/>
  <c r="AA145" i="71" s="1"/>
  <c r="Z145" i="71" a="1"/>
  <c r="Z145" i="71" s="1"/>
  <c r="AA144" i="71" a="1"/>
  <c r="AA144" i="71" s="1"/>
  <c r="Z144" i="71" a="1"/>
  <c r="Z144" i="71" s="1"/>
  <c r="AA143" i="71" a="1"/>
  <c r="AA143" i="71" s="1"/>
  <c r="Z143" i="71" a="1"/>
  <c r="Z143" i="71" s="1"/>
  <c r="AA142" i="71" a="1"/>
  <c r="AA142" i="71" s="1"/>
  <c r="Z142" i="71" a="1"/>
  <c r="Z142" i="71" s="1"/>
  <c r="AA141" i="71" a="1"/>
  <c r="AA141" i="71" s="1"/>
  <c r="Z141" i="71" a="1"/>
  <c r="Z141" i="71" s="1"/>
  <c r="AA140" i="71" a="1"/>
  <c r="AA140" i="71" s="1"/>
  <c r="Z140" i="71" a="1"/>
  <c r="Z140" i="71" s="1"/>
  <c r="AA139" i="71" a="1"/>
  <c r="AA139" i="71"/>
  <c r="Z139" i="71" a="1"/>
  <c r="Z139" i="71" s="1"/>
  <c r="AA138" i="71" a="1"/>
  <c r="AA138" i="71" s="1"/>
  <c r="Z138" i="71" a="1"/>
  <c r="Z138" i="71" s="1"/>
  <c r="AA137" i="71" a="1"/>
  <c r="AA137" i="71" s="1"/>
  <c r="Z137" i="71" a="1"/>
  <c r="Z137" i="71" s="1"/>
  <c r="AA136" i="71" a="1"/>
  <c r="AA136" i="71" s="1"/>
  <c r="Z136" i="71" a="1"/>
  <c r="Z136" i="71" s="1"/>
  <c r="AA135" i="71" a="1"/>
  <c r="AA135" i="71" s="1"/>
  <c r="Z135" i="71" a="1"/>
  <c r="Z135" i="71" s="1"/>
  <c r="AA134" i="71" a="1"/>
  <c r="AA134" i="71" s="1"/>
  <c r="Z134" i="71" a="1"/>
  <c r="Z134" i="71" s="1"/>
  <c r="AA133" i="71" a="1"/>
  <c r="AA133" i="71" s="1"/>
  <c r="Z133" i="71" a="1"/>
  <c r="Z133" i="71" s="1"/>
  <c r="AA132" i="71" a="1"/>
  <c r="AA132" i="71" s="1"/>
  <c r="Z132" i="71" a="1"/>
  <c r="Z132" i="71" s="1"/>
  <c r="AA131" i="71" a="1"/>
  <c r="AA131" i="71" s="1"/>
  <c r="Z131" i="71" a="1"/>
  <c r="Z131" i="71" s="1"/>
  <c r="AA130" i="71" a="1"/>
  <c r="AA130" i="71" s="1"/>
  <c r="Z130" i="71" a="1"/>
  <c r="Z130" i="71" s="1"/>
  <c r="AA129" i="71" a="1"/>
  <c r="AA129" i="71"/>
  <c r="Z129" i="71" a="1"/>
  <c r="Z129" i="71" s="1"/>
  <c r="AA128" i="71" a="1"/>
  <c r="AA128" i="71" s="1"/>
  <c r="Z128" i="71" a="1"/>
  <c r="Z128" i="71" s="1"/>
  <c r="AA127" i="71" a="1"/>
  <c r="AA127" i="71" s="1"/>
  <c r="Z127" i="71" a="1"/>
  <c r="Z127" i="71" s="1"/>
  <c r="AA126" i="71" a="1"/>
  <c r="AA126" i="71" s="1"/>
  <c r="Z126" i="71" a="1"/>
  <c r="Z126" i="71" s="1"/>
  <c r="AA125" i="71" a="1"/>
  <c r="AA125" i="71" s="1"/>
  <c r="Z125" i="71" a="1"/>
  <c r="Z125" i="71" s="1"/>
  <c r="AA124" i="71" a="1"/>
  <c r="AA124" i="71" s="1"/>
  <c r="Z124" i="71" a="1"/>
  <c r="Z124" i="71" s="1"/>
  <c r="AA123" i="71" a="1"/>
  <c r="AA123" i="71" s="1"/>
  <c r="Z123" i="71" a="1"/>
  <c r="Z123" i="71" s="1"/>
  <c r="AA122" i="71" a="1"/>
  <c r="AA122" i="71" s="1"/>
  <c r="Z122" i="71" a="1"/>
  <c r="Z122" i="71" s="1"/>
  <c r="AA121" i="71" a="1"/>
  <c r="AA121" i="71" s="1"/>
  <c r="Z121" i="71" a="1"/>
  <c r="Z121" i="71" s="1"/>
  <c r="AA120" i="71" a="1"/>
  <c r="AA120" i="71" s="1"/>
  <c r="Z120" i="71" a="1"/>
  <c r="Z120" i="71" s="1"/>
  <c r="AA119" i="71" a="1"/>
  <c r="AA119" i="71" s="1"/>
  <c r="Z119" i="71" a="1"/>
  <c r="Z119" i="71" s="1"/>
  <c r="AA118" i="71" a="1"/>
  <c r="AA118" i="71" s="1"/>
  <c r="Z118" i="71" a="1"/>
  <c r="Z118" i="71" s="1"/>
  <c r="AA117" i="71" a="1"/>
  <c r="AA117" i="71" s="1"/>
  <c r="Z117" i="71" a="1"/>
  <c r="Z117" i="71" s="1"/>
  <c r="AA116" i="71" a="1"/>
  <c r="AA116" i="71" s="1"/>
  <c r="Z116" i="71" a="1"/>
  <c r="Z116" i="71" s="1"/>
  <c r="AA115" i="71" a="1"/>
  <c r="AA115" i="71" s="1"/>
  <c r="Z115" i="71" a="1"/>
  <c r="Z115" i="71" s="1"/>
  <c r="AA114" i="71" a="1"/>
  <c r="AA114" i="71" s="1"/>
  <c r="Z114" i="71" a="1"/>
  <c r="Z114" i="71" s="1"/>
  <c r="AA113" i="71" a="1"/>
  <c r="AA113" i="71" s="1"/>
  <c r="Z113" i="71" a="1"/>
  <c r="Z113" i="71" s="1"/>
  <c r="AA112" i="71" a="1"/>
  <c r="AA112" i="71" s="1"/>
  <c r="Z112" i="71" a="1"/>
  <c r="Z112" i="71" s="1"/>
  <c r="AA111" i="71" a="1"/>
  <c r="AA111" i="71" s="1"/>
  <c r="Z111" i="71" a="1"/>
  <c r="Z111" i="71" s="1"/>
  <c r="AA110" i="71" a="1"/>
  <c r="AA110" i="71" s="1"/>
  <c r="Z110" i="71" a="1"/>
  <c r="Z110" i="71" s="1"/>
  <c r="AA109" i="71" a="1"/>
  <c r="AA109" i="71" s="1"/>
  <c r="Z109" i="71" a="1"/>
  <c r="Z109" i="71" s="1"/>
  <c r="AA108" i="71" a="1"/>
  <c r="AA108" i="71" s="1"/>
  <c r="Z108" i="71" a="1"/>
  <c r="Z108" i="71" s="1"/>
  <c r="AA107" i="71" a="1"/>
  <c r="AA107" i="71" s="1"/>
  <c r="Z107" i="71" a="1"/>
  <c r="Z107" i="71" s="1"/>
  <c r="AA106" i="71" a="1"/>
  <c r="AA106" i="71" s="1"/>
  <c r="Z106" i="71" a="1"/>
  <c r="Z106" i="71" s="1"/>
  <c r="AA105" i="71" a="1"/>
  <c r="AA105" i="71" s="1"/>
  <c r="Z105" i="71" a="1"/>
  <c r="Z105" i="71" s="1"/>
  <c r="AA104" i="71" a="1"/>
  <c r="AA104" i="71" s="1"/>
  <c r="Z104" i="71" a="1"/>
  <c r="Z104" i="71" s="1"/>
  <c r="AA103" i="71" a="1"/>
  <c r="AA103" i="71" s="1"/>
  <c r="Z103" i="71" a="1"/>
  <c r="Z103" i="71" s="1"/>
  <c r="AA102" i="71" a="1"/>
  <c r="AA102" i="71" s="1"/>
  <c r="Z102" i="71" a="1"/>
  <c r="Z102" i="71" s="1"/>
  <c r="AA101" i="71" a="1"/>
  <c r="AA101" i="71" s="1"/>
  <c r="Z101" i="71" a="1"/>
  <c r="Z101" i="71" s="1"/>
  <c r="AA100" i="71" a="1"/>
  <c r="AA100" i="71" s="1"/>
  <c r="Z100" i="71" a="1"/>
  <c r="Z100" i="71" s="1"/>
  <c r="AA99" i="71" a="1"/>
  <c r="AA99" i="71" s="1"/>
  <c r="Z99" i="71" a="1"/>
  <c r="Z99" i="71"/>
  <c r="AA98" i="71" a="1"/>
  <c r="AA98" i="71" s="1"/>
  <c r="Z98" i="71" a="1"/>
  <c r="Z98" i="71" s="1"/>
  <c r="AA97" i="71" a="1"/>
  <c r="AA97" i="71" s="1"/>
  <c r="Z97" i="71" a="1"/>
  <c r="Z97" i="71" s="1"/>
  <c r="AA96" i="71" a="1"/>
  <c r="AA96" i="71" s="1"/>
  <c r="Z96" i="71" a="1"/>
  <c r="Z96" i="71" s="1"/>
  <c r="AA95" i="71" a="1"/>
  <c r="AA95" i="71" s="1"/>
  <c r="Z95" i="71" a="1"/>
  <c r="Z95" i="71" s="1"/>
  <c r="AA94" i="71" a="1"/>
  <c r="AA94" i="71" s="1"/>
  <c r="Z94" i="71" a="1"/>
  <c r="Z94" i="71" s="1"/>
  <c r="AA93" i="71" a="1"/>
  <c r="AA93" i="71" s="1"/>
  <c r="Z93" i="71" a="1"/>
  <c r="Z93" i="71" s="1"/>
  <c r="AA92" i="71" a="1"/>
  <c r="AA92" i="71" s="1"/>
  <c r="Z92" i="71" a="1"/>
  <c r="Z92" i="71" s="1"/>
  <c r="AA91" i="71" a="1"/>
  <c r="AA91" i="71" s="1"/>
  <c r="Z91" i="71" a="1"/>
  <c r="Z91" i="71" s="1"/>
  <c r="AA90" i="71" a="1"/>
  <c r="AA90" i="71" s="1"/>
  <c r="Z90" i="71" a="1"/>
  <c r="Z90" i="71" s="1"/>
  <c r="AA89" i="71" a="1"/>
  <c r="AA89" i="71" s="1"/>
  <c r="Z89" i="71" a="1"/>
  <c r="Z89" i="71" s="1"/>
  <c r="AA88" i="71" a="1"/>
  <c r="AA88" i="71" s="1"/>
  <c r="Z88" i="71" a="1"/>
  <c r="Z88" i="71" s="1"/>
  <c r="AA87" i="71" a="1"/>
  <c r="AA87" i="71" s="1"/>
  <c r="Z87" i="71" a="1"/>
  <c r="Z87" i="71" s="1"/>
  <c r="AA86" i="71" a="1"/>
  <c r="AA86" i="71" s="1"/>
  <c r="Z86" i="71" a="1"/>
  <c r="Z86" i="71" s="1"/>
  <c r="AA85" i="71" a="1"/>
  <c r="AA85" i="71" s="1"/>
  <c r="Z85" i="71" a="1"/>
  <c r="Z85" i="71" s="1"/>
  <c r="AA84" i="71" a="1"/>
  <c r="AA84" i="71" s="1"/>
  <c r="Z84" i="71" a="1"/>
  <c r="Z84" i="71" s="1"/>
  <c r="AA83" i="71" a="1"/>
  <c r="AA83" i="71" s="1"/>
  <c r="Z83" i="71" a="1"/>
  <c r="Z83" i="71" s="1"/>
  <c r="AA82" i="71" a="1"/>
  <c r="AA82" i="71" s="1"/>
  <c r="Z82" i="71" a="1"/>
  <c r="Z82" i="71" s="1"/>
  <c r="AA81" i="71" a="1"/>
  <c r="AA81" i="71" s="1"/>
  <c r="Z81" i="71" a="1"/>
  <c r="Z81" i="71" s="1"/>
  <c r="AA80" i="71" a="1"/>
  <c r="AA80" i="71"/>
  <c r="Z80" i="71" a="1"/>
  <c r="Z80" i="71" s="1"/>
  <c r="AA79" i="71" a="1"/>
  <c r="AA79" i="71" s="1"/>
  <c r="Z79" i="71" a="1"/>
  <c r="Z79" i="71" s="1"/>
  <c r="AA78" i="71" a="1"/>
  <c r="AA78" i="71" s="1"/>
  <c r="Z78" i="71" a="1"/>
  <c r="Z78" i="71" s="1"/>
  <c r="AA77" i="71" a="1"/>
  <c r="AA77" i="71" s="1"/>
  <c r="Z77" i="71" a="1"/>
  <c r="Z77" i="71" s="1"/>
  <c r="AA76" i="71" a="1"/>
  <c r="AA76" i="71" s="1"/>
  <c r="Z76" i="71" a="1"/>
  <c r="Z76" i="71" s="1"/>
  <c r="AA75" i="71" a="1"/>
  <c r="AA75" i="71" s="1"/>
  <c r="Z75" i="71" a="1"/>
  <c r="Z75" i="71" s="1"/>
  <c r="AA74" i="71" a="1"/>
  <c r="AA74" i="71" s="1"/>
  <c r="Z74" i="71" a="1"/>
  <c r="Z74" i="71" s="1"/>
  <c r="AA73" i="71" a="1"/>
  <c r="AA73" i="71" s="1"/>
  <c r="Z73" i="71" a="1"/>
  <c r="Z73" i="71" s="1"/>
  <c r="AA72" i="71" a="1"/>
  <c r="AA72" i="71" s="1"/>
  <c r="Z72" i="71" a="1"/>
  <c r="Z72" i="71" s="1"/>
  <c r="AA71" i="71" a="1"/>
  <c r="AA71" i="71" s="1"/>
  <c r="Z71" i="71" a="1"/>
  <c r="Z71" i="71" s="1"/>
  <c r="AA70" i="71" a="1"/>
  <c r="AA70" i="71" s="1"/>
  <c r="Z70" i="71" a="1"/>
  <c r="Z70" i="71" s="1"/>
  <c r="AA69" i="71" a="1"/>
  <c r="AA69" i="71" s="1"/>
  <c r="Z69" i="71" a="1"/>
  <c r="Z69" i="71" s="1"/>
  <c r="AA68" i="71" a="1"/>
  <c r="AA68" i="71" s="1"/>
  <c r="Z68" i="71" a="1"/>
  <c r="Z68" i="71" s="1"/>
  <c r="AA67" i="71" a="1"/>
  <c r="AA67" i="71" s="1"/>
  <c r="Z67" i="71" a="1"/>
  <c r="Z67" i="71" s="1"/>
  <c r="AA66" i="71" a="1"/>
  <c r="AA66" i="71" s="1"/>
  <c r="Z66" i="71" a="1"/>
  <c r="Z66" i="71" s="1"/>
  <c r="AA65" i="71" a="1"/>
  <c r="AA65" i="71" s="1"/>
  <c r="Z65" i="71" a="1"/>
  <c r="Z65" i="71" s="1"/>
  <c r="AA64" i="71" a="1"/>
  <c r="AA64" i="71" s="1"/>
  <c r="Z64" i="71" a="1"/>
  <c r="Z64" i="71" s="1"/>
  <c r="AA63" i="71" a="1"/>
  <c r="AA63" i="71" s="1"/>
  <c r="Z63" i="71" a="1"/>
  <c r="Z63" i="71" s="1"/>
  <c r="AA62" i="71" a="1"/>
  <c r="AA62" i="71" s="1"/>
  <c r="Z62" i="71" a="1"/>
  <c r="Z62" i="71" s="1"/>
  <c r="AA61" i="71" a="1"/>
  <c r="AA61" i="71" s="1"/>
  <c r="Z61" i="71" a="1"/>
  <c r="Z61" i="71" s="1"/>
  <c r="AA60" i="71" a="1"/>
  <c r="AA60" i="71" s="1"/>
  <c r="Z60" i="71" a="1"/>
  <c r="Z60" i="71" s="1"/>
  <c r="AA59" i="71" a="1"/>
  <c r="AA59" i="71" s="1"/>
  <c r="Z59" i="71" a="1"/>
  <c r="Z59" i="71" s="1"/>
  <c r="AA58" i="71" a="1"/>
  <c r="AA58" i="71" s="1"/>
  <c r="Z58" i="71" a="1"/>
  <c r="Z58" i="71" s="1"/>
  <c r="AA57" i="71" a="1"/>
  <c r="AA57" i="71" s="1"/>
  <c r="Z57" i="71" a="1"/>
  <c r="Z57" i="71" s="1"/>
  <c r="AA56" i="71" a="1"/>
  <c r="AA56" i="71" s="1"/>
  <c r="Z56" i="71" a="1"/>
  <c r="Z56" i="71" s="1"/>
  <c r="AA55" i="71" a="1"/>
  <c r="AA55" i="71" s="1"/>
  <c r="Z55" i="71" a="1"/>
  <c r="Z55" i="71" s="1"/>
  <c r="AA54" i="71" a="1"/>
  <c r="AA54" i="71" s="1"/>
  <c r="Z54" i="71" a="1"/>
  <c r="Z54" i="71" s="1"/>
  <c r="AA53" i="71" a="1"/>
  <c r="AA53" i="71" s="1"/>
  <c r="Z53" i="71" a="1"/>
  <c r="Z53" i="71" s="1"/>
  <c r="AA52" i="71" a="1"/>
  <c r="AA52" i="71" s="1"/>
  <c r="Z52" i="71" a="1"/>
  <c r="Z52" i="71" s="1"/>
  <c r="AA51" i="71" a="1"/>
  <c r="AA51" i="71" s="1"/>
  <c r="Z51" i="71" a="1"/>
  <c r="Z51" i="71" s="1"/>
  <c r="AA50" i="71" a="1"/>
  <c r="AA50" i="71" s="1"/>
  <c r="Z50" i="71" a="1"/>
  <c r="Z50" i="71" s="1"/>
  <c r="AA49" i="71" a="1"/>
  <c r="AA49" i="71" s="1"/>
  <c r="Z49" i="71" a="1"/>
  <c r="Z49" i="71" s="1"/>
  <c r="AA48" i="71" a="1"/>
  <c r="AA48" i="71" s="1"/>
  <c r="Z48" i="71" a="1"/>
  <c r="Z48" i="71" s="1"/>
  <c r="AA47" i="71" a="1"/>
  <c r="AA47" i="71" s="1"/>
  <c r="Z47" i="71" a="1"/>
  <c r="Z47" i="71" s="1"/>
  <c r="AA46" i="71" a="1"/>
  <c r="AA46" i="71" s="1"/>
  <c r="Z46" i="71" a="1"/>
  <c r="Z46" i="71" s="1"/>
  <c r="AA45" i="71" a="1"/>
  <c r="AA45" i="71" s="1"/>
  <c r="Z45" i="71" a="1"/>
  <c r="Z45" i="71" s="1"/>
  <c r="AA44" i="71" a="1"/>
  <c r="AA44" i="71" s="1"/>
  <c r="Z44" i="71" a="1"/>
  <c r="Z44" i="71" s="1"/>
  <c r="AA43" i="71" a="1"/>
  <c r="AA43" i="71" s="1"/>
  <c r="Z43" i="71" a="1"/>
  <c r="Z43" i="71" s="1"/>
  <c r="AA42" i="71" a="1"/>
  <c r="AA42" i="71" s="1"/>
  <c r="Z42" i="71" a="1"/>
  <c r="Z42" i="71" s="1"/>
  <c r="AA41" i="71" a="1"/>
  <c r="AA41" i="71" s="1"/>
  <c r="Z41" i="71" a="1"/>
  <c r="Z41" i="71"/>
  <c r="AA40" i="71" a="1"/>
  <c r="AA40" i="71" s="1"/>
  <c r="Z40" i="71" a="1"/>
  <c r="Z40" i="71" s="1"/>
  <c r="AA39" i="71" a="1"/>
  <c r="AA39" i="71" s="1"/>
  <c r="Z39" i="71" a="1"/>
  <c r="Z39" i="71" s="1"/>
  <c r="AA38" i="71" a="1"/>
  <c r="AA38" i="71" s="1"/>
  <c r="Z38" i="71" a="1"/>
  <c r="Z38" i="71" s="1"/>
  <c r="AA37" i="71" a="1"/>
  <c r="AA37" i="71" s="1"/>
  <c r="Z37" i="71" a="1"/>
  <c r="Z37" i="71" s="1"/>
  <c r="AA36" i="71" a="1"/>
  <c r="AA36" i="71" s="1"/>
  <c r="Z36" i="71" a="1"/>
  <c r="Z36" i="71" s="1"/>
  <c r="AA35" i="71" a="1"/>
  <c r="AA35" i="71" s="1"/>
  <c r="Z35" i="71" a="1"/>
  <c r="Z35" i="71" s="1"/>
  <c r="AA34" i="71" a="1"/>
  <c r="AA34" i="71" s="1"/>
  <c r="Z34" i="71" a="1"/>
  <c r="Z34" i="71" s="1"/>
  <c r="AA33" i="71" a="1"/>
  <c r="AA33" i="71" s="1"/>
  <c r="Z33" i="71" a="1"/>
  <c r="Z33" i="71" s="1"/>
  <c r="AA32" i="71" a="1"/>
  <c r="AA32" i="71" s="1"/>
  <c r="Z32" i="71" a="1"/>
  <c r="Z32" i="71" s="1"/>
  <c r="AA31" i="71" a="1"/>
  <c r="AA31" i="71" s="1"/>
  <c r="Z31" i="71" a="1"/>
  <c r="Z31" i="71" s="1"/>
  <c r="AA30" i="71" a="1"/>
  <c r="AA30" i="71" s="1"/>
  <c r="Z30" i="71" a="1"/>
  <c r="Z30" i="71" s="1"/>
  <c r="AA29" i="71" a="1"/>
  <c r="AA29" i="71" s="1"/>
  <c r="Z29" i="71" a="1"/>
  <c r="Z29" i="71" s="1"/>
  <c r="AA28" i="71" a="1"/>
  <c r="AA28" i="71" s="1"/>
  <c r="Z28" i="71" a="1"/>
  <c r="Z28" i="71" s="1"/>
  <c r="AA27" i="71" a="1"/>
  <c r="AA27" i="71" s="1"/>
  <c r="Z27" i="71" a="1"/>
  <c r="Z27" i="71" s="1"/>
  <c r="AA26" i="71" a="1"/>
  <c r="AA26" i="71" s="1"/>
  <c r="Z26" i="71" a="1"/>
  <c r="Z26" i="71" s="1"/>
  <c r="AA25" i="71" a="1"/>
  <c r="AA25" i="71" s="1"/>
  <c r="Z25" i="71" a="1"/>
  <c r="Z25" i="71" s="1"/>
  <c r="AA24" i="71" a="1"/>
  <c r="AA24" i="71" s="1"/>
  <c r="Z24" i="71" a="1"/>
  <c r="Z24" i="71" s="1"/>
  <c r="AA23" i="71" a="1"/>
  <c r="AA23" i="71" s="1"/>
  <c r="Z23" i="71" a="1"/>
  <c r="Z23" i="71" s="1"/>
  <c r="AA22" i="71" a="1"/>
  <c r="AA22" i="71" s="1"/>
  <c r="Z22" i="71" a="1"/>
  <c r="Z22" i="71" s="1"/>
  <c r="AA21" i="71" a="1"/>
  <c r="AA21" i="71" s="1"/>
  <c r="Z21" i="71" a="1"/>
  <c r="Z21" i="71" s="1"/>
  <c r="AA20" i="71" a="1"/>
  <c r="AA20" i="71" s="1"/>
  <c r="Z20" i="71" a="1"/>
  <c r="Z20" i="71" s="1"/>
  <c r="AA19" i="71" a="1"/>
  <c r="AA19" i="71" s="1"/>
  <c r="Z19" i="71" a="1"/>
  <c r="Z19" i="71" s="1"/>
  <c r="AA18" i="71" a="1"/>
  <c r="AA18" i="71" s="1"/>
  <c r="Z18" i="71" a="1"/>
  <c r="Z18" i="71" s="1"/>
  <c r="AA17" i="71" a="1"/>
  <c r="AA17" i="71" s="1"/>
  <c r="Z17" i="71" a="1"/>
  <c r="Z17" i="71" s="1"/>
  <c r="AA16" i="71" a="1"/>
  <c r="AA16" i="71" s="1"/>
  <c r="Z16" i="71" a="1"/>
  <c r="Z16" i="71" s="1"/>
  <c r="AA15" i="71" a="1"/>
  <c r="AA15" i="71" s="1"/>
  <c r="Z15" i="71" a="1"/>
  <c r="Z15" i="71" s="1"/>
  <c r="AA14" i="71" a="1"/>
  <c r="AA14" i="71" s="1"/>
  <c r="Z14" i="71" a="1"/>
  <c r="Z14" i="71" s="1"/>
  <c r="AA13" i="71" a="1"/>
  <c r="AA13" i="71" s="1"/>
  <c r="Z13" i="71" a="1"/>
  <c r="Z13" i="71" s="1"/>
  <c r="AA12" i="71" a="1"/>
  <c r="AA12" i="71" s="1"/>
  <c r="Z12" i="71" a="1"/>
  <c r="Z12" i="71" s="1"/>
  <c r="AA11" i="71" a="1"/>
  <c r="AA11" i="71" s="1"/>
  <c r="Z11" i="71" a="1"/>
  <c r="Z11" i="71" s="1"/>
  <c r="AA10" i="71" a="1"/>
  <c r="AA10" i="71" s="1"/>
  <c r="Z10" i="71" a="1"/>
  <c r="Z10" i="71" s="1"/>
  <c r="AA9" i="71" a="1"/>
  <c r="AA9" i="71" s="1"/>
  <c r="Z9" i="71" a="1"/>
  <c r="Z9" i="71" s="1"/>
  <c r="AA8" i="71" a="1"/>
  <c r="AA8" i="71" s="1"/>
  <c r="Z8" i="71" a="1"/>
  <c r="Z8" i="71" s="1"/>
  <c r="AA7" i="71" a="1"/>
  <c r="AA7" i="71" s="1"/>
  <c r="Z7" i="71" a="1"/>
  <c r="Z7" i="71" s="1"/>
  <c r="AA6" i="71" a="1"/>
  <c r="AA6" i="71" s="1"/>
  <c r="Z6" i="71" a="1"/>
  <c r="Z6" i="71" s="1"/>
  <c r="AA5" i="71" a="1"/>
  <c r="AA5" i="71" s="1"/>
  <c r="Z5" i="71" a="1"/>
  <c r="Z5" i="71" s="1"/>
  <c r="AA4" i="71" a="1"/>
  <c r="AA4" i="71" s="1"/>
  <c r="O100" i="48" a="1"/>
  <c r="O100" i="48" s="1"/>
  <c r="Z4" i="71" a="1"/>
  <c r="Z4" i="71" s="1"/>
  <c r="AA203" i="70" a="1"/>
  <c r="AA203" i="70" s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 a="1"/>
  <c r="Z200" i="70" s="1"/>
  <c r="AA199" i="70" a="1"/>
  <c r="AA199" i="70" s="1"/>
  <c r="Z199" i="70" a="1"/>
  <c r="Z199" i="70" s="1"/>
  <c r="AA198" i="70" a="1"/>
  <c r="AA198" i="70" s="1"/>
  <c r="Z198" i="70" a="1"/>
  <c r="Z198" i="70" s="1"/>
  <c r="AA197" i="70" a="1"/>
  <c r="AA197" i="70" s="1"/>
  <c r="Z197" i="70" a="1"/>
  <c r="Z197" i="70" s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 a="1"/>
  <c r="Z194" i="70" s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 a="1"/>
  <c r="Z190" i="70" s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 a="1"/>
  <c r="Z169" i="70" s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 a="1"/>
  <c r="AA161" i="70" s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 a="1"/>
  <c r="AA154" i="70" s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 a="1"/>
  <c r="AA151" i="70" s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 a="1"/>
  <c r="AA141" i="70" s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 a="1"/>
  <c r="AA134" i="70" s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 a="1"/>
  <c r="AA131" i="70" s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 a="1"/>
  <c r="AA121" i="70" s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 a="1"/>
  <c r="AA114" i="70" s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 a="1"/>
  <c r="AA111" i="70" s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 a="1"/>
  <c r="AA101" i="70" s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 a="1"/>
  <c r="AA94" i="70" s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 a="1"/>
  <c r="AA91" i="70" s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 a="1"/>
  <c r="AA81" i="70" s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 a="1"/>
  <c r="AA74" i="70" s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 a="1"/>
  <c r="AA71" i="70" s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 a="1"/>
  <c r="AA61" i="70" s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 a="1"/>
  <c r="AA54" i="70" s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 a="1"/>
  <c r="AA51" i="70" s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 a="1"/>
  <c r="AA41" i="70" s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 a="1"/>
  <c r="AA34" i="70" s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 a="1"/>
  <c r="AA31" i="70" s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 a="1"/>
  <c r="AA21" i="70" s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 a="1"/>
  <c r="AA14" i="70" s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 a="1"/>
  <c r="AA11" i="70" s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 s="1"/>
  <c r="AA203" i="69" a="1"/>
  <c r="AA203" i="69" s="1"/>
  <c r="Z203" i="69" a="1"/>
  <c r="Z203" i="69" s="1"/>
  <c r="AA202" i="69" a="1"/>
  <c r="AA202" i="69" s="1"/>
  <c r="Z202" i="69" a="1"/>
  <c r="Z202" i="69" s="1"/>
  <c r="AA201" i="69" a="1"/>
  <c r="AA201" i="69" s="1"/>
  <c r="Z201" i="69" a="1"/>
  <c r="Z201" i="69" s="1"/>
  <c r="AA200" i="69" a="1"/>
  <c r="AA200" i="69" s="1"/>
  <c r="Z200" i="69" a="1"/>
  <c r="Z200" i="69" s="1"/>
  <c r="AA199" i="69" a="1"/>
  <c r="AA199" i="69" s="1"/>
  <c r="Z199" i="69" a="1"/>
  <c r="Z199" i="69" s="1"/>
  <c r="AA198" i="69" a="1"/>
  <c r="AA198" i="69" s="1"/>
  <c r="Z198" i="69" a="1"/>
  <c r="Z198" i="69" s="1"/>
  <c r="AA197" i="69" a="1"/>
  <c r="AA197" i="69" s="1"/>
  <c r="Z197" i="69" a="1"/>
  <c r="Z197" i="69" s="1"/>
  <c r="AA196" i="69" a="1"/>
  <c r="AA196" i="69" s="1"/>
  <c r="Z196" i="69" a="1"/>
  <c r="Z196" i="69" s="1"/>
  <c r="AA195" i="69" a="1"/>
  <c r="AA195" i="69" s="1"/>
  <c r="Z195" i="69" a="1"/>
  <c r="Z195" i="69" s="1"/>
  <c r="AA194" i="69" a="1"/>
  <c r="AA194" i="69" s="1"/>
  <c r="Z194" i="69" a="1"/>
  <c r="Z194" i="69" s="1"/>
  <c r="AA193" i="69" a="1"/>
  <c r="AA193" i="69" s="1"/>
  <c r="Z193" i="69" a="1"/>
  <c r="Z193" i="69" s="1"/>
  <c r="AA192" i="69" a="1"/>
  <c r="AA192" i="69" s="1"/>
  <c r="Z192" i="69" a="1"/>
  <c r="Z192" i="69" s="1"/>
  <c r="AA191" i="69" a="1"/>
  <c r="AA191" i="69" s="1"/>
  <c r="Z191" i="69" a="1"/>
  <c r="Z191" i="69" s="1"/>
  <c r="AA190" i="69" a="1"/>
  <c r="AA190" i="69" s="1"/>
  <c r="Z190" i="69" a="1"/>
  <c r="Z190" i="69" s="1"/>
  <c r="AA189" i="69" a="1"/>
  <c r="AA189" i="69" s="1"/>
  <c r="Z189" i="69" a="1"/>
  <c r="Z189" i="69" s="1"/>
  <c r="AA188" i="69" a="1"/>
  <c r="AA188" i="69" s="1"/>
  <c r="Z188" i="69" a="1"/>
  <c r="Z188" i="69" s="1"/>
  <c r="AA187" i="69" a="1"/>
  <c r="AA187" i="69" s="1"/>
  <c r="Z187" i="69" a="1"/>
  <c r="Z187" i="69" s="1"/>
  <c r="AA186" i="69" a="1"/>
  <c r="AA186" i="69" s="1"/>
  <c r="Z186" i="69" a="1"/>
  <c r="Z186" i="69" s="1"/>
  <c r="AA185" i="69" a="1"/>
  <c r="AA185" i="69" s="1"/>
  <c r="Z185" i="69" a="1"/>
  <c r="Z185" i="69" s="1"/>
  <c r="AA184" i="69" a="1"/>
  <c r="AA184" i="69" s="1"/>
  <c r="Z184" i="69" a="1"/>
  <c r="Z184" i="69" s="1"/>
  <c r="AA183" i="69" a="1"/>
  <c r="AA183" i="69" s="1"/>
  <c r="Z183" i="69" a="1"/>
  <c r="Z183" i="69" s="1"/>
  <c r="AA182" i="69" a="1"/>
  <c r="AA182" i="69" s="1"/>
  <c r="Z182" i="69" a="1"/>
  <c r="Z182" i="69" s="1"/>
  <c r="AA181" i="69" a="1"/>
  <c r="AA181" i="69" s="1"/>
  <c r="Z181" i="69" a="1"/>
  <c r="Z181" i="69" s="1"/>
  <c r="AA180" i="69" a="1"/>
  <c r="AA180" i="69" s="1"/>
  <c r="Z180" i="69" a="1"/>
  <c r="Z180" i="69" s="1"/>
  <c r="AA179" i="69" a="1"/>
  <c r="AA179" i="69" s="1"/>
  <c r="Z179" i="69" a="1"/>
  <c r="Z179" i="69" s="1"/>
  <c r="AA178" i="69" a="1"/>
  <c r="AA178" i="69" s="1"/>
  <c r="Z178" i="69" a="1"/>
  <c r="Z178" i="69" s="1"/>
  <c r="AA177" i="69" a="1"/>
  <c r="AA177" i="69" s="1"/>
  <c r="Z177" i="69" a="1"/>
  <c r="Z177" i="69" s="1"/>
  <c r="AA176" i="69" a="1"/>
  <c r="AA176" i="69" s="1"/>
  <c r="Z176" i="69" a="1"/>
  <c r="Z176" i="69" s="1"/>
  <c r="AA175" i="69" a="1"/>
  <c r="AA175" i="69" s="1"/>
  <c r="Z175" i="69" a="1"/>
  <c r="Z175" i="69" s="1"/>
  <c r="AA174" i="69" a="1"/>
  <c r="AA174" i="69" s="1"/>
  <c r="Z174" i="69" a="1"/>
  <c r="Z174" i="69" s="1"/>
  <c r="AA173" i="69" a="1"/>
  <c r="AA173" i="69" s="1"/>
  <c r="Z173" i="69" a="1"/>
  <c r="Z173" i="69" s="1"/>
  <c r="AA172" i="69" a="1"/>
  <c r="AA172" i="69" s="1"/>
  <c r="Z172" i="69" a="1"/>
  <c r="Z172" i="69" s="1"/>
  <c r="AA171" i="69" a="1"/>
  <c r="AA171" i="69" s="1"/>
  <c r="Z171" i="69" a="1"/>
  <c r="Z171" i="69" s="1"/>
  <c r="AA170" i="69" a="1"/>
  <c r="AA170" i="69" s="1"/>
  <c r="Z170" i="69" a="1"/>
  <c r="Z170" i="69" s="1"/>
  <c r="AA169" i="69" a="1"/>
  <c r="AA169" i="69" s="1"/>
  <c r="Z169" i="69" a="1"/>
  <c r="Z169" i="69" s="1"/>
  <c r="AA168" i="69" a="1"/>
  <c r="AA168" i="69" s="1"/>
  <c r="Z168" i="69" a="1"/>
  <c r="Z168" i="69" s="1"/>
  <c r="AA167" i="69" a="1"/>
  <c r="AA167" i="69" s="1"/>
  <c r="Z167" i="69" a="1"/>
  <c r="Z167" i="69" s="1"/>
  <c r="AA166" i="69" a="1"/>
  <c r="AA166" i="69" s="1"/>
  <c r="Z166" i="69" a="1"/>
  <c r="Z166" i="69" s="1"/>
  <c r="AA165" i="69" a="1"/>
  <c r="AA165" i="69" s="1"/>
  <c r="Z165" i="69" a="1"/>
  <c r="Z165" i="69" s="1"/>
  <c r="AA164" i="69" a="1"/>
  <c r="AA164" i="69" s="1"/>
  <c r="Z164" i="69" a="1"/>
  <c r="Z164" i="69" s="1"/>
  <c r="AA163" i="69" a="1"/>
  <c r="AA163" i="69" s="1"/>
  <c r="Z163" i="69" a="1"/>
  <c r="Z163" i="69" s="1"/>
  <c r="AA162" i="69" a="1"/>
  <c r="AA162" i="69" s="1"/>
  <c r="Z162" i="69" a="1"/>
  <c r="Z162" i="69" s="1"/>
  <c r="AA161" i="69" a="1"/>
  <c r="AA161" i="69" s="1"/>
  <c r="Z161" i="69" a="1"/>
  <c r="Z161" i="69" s="1"/>
  <c r="AA160" i="69" a="1"/>
  <c r="AA160" i="69" s="1"/>
  <c r="Z160" i="69" a="1"/>
  <c r="Z160" i="69" s="1"/>
  <c r="AA159" i="69" a="1"/>
  <c r="AA159" i="69" s="1"/>
  <c r="Z159" i="69" a="1"/>
  <c r="Z159" i="69" s="1"/>
  <c r="AA158" i="69" a="1"/>
  <c r="AA158" i="69" s="1"/>
  <c r="Z158" i="69" a="1"/>
  <c r="Z158" i="69" s="1"/>
  <c r="AA157" i="69" a="1"/>
  <c r="AA157" i="69" s="1"/>
  <c r="Z157" i="69" a="1"/>
  <c r="Z157" i="69" s="1"/>
  <c r="AA156" i="69" a="1"/>
  <c r="AA156" i="69" s="1"/>
  <c r="Z156" i="69" a="1"/>
  <c r="Z156" i="69" s="1"/>
  <c r="AA155" i="69" a="1"/>
  <c r="AA155" i="69" s="1"/>
  <c r="Z155" i="69" a="1"/>
  <c r="Z155" i="69" s="1"/>
  <c r="AA154" i="69" a="1"/>
  <c r="AA154" i="69" s="1"/>
  <c r="Z154" i="69" a="1"/>
  <c r="Z154" i="69" s="1"/>
  <c r="AA153" i="69" a="1"/>
  <c r="AA153" i="69" s="1"/>
  <c r="Z153" i="69" a="1"/>
  <c r="Z153" i="69" s="1"/>
  <c r="AA152" i="69" a="1"/>
  <c r="AA152" i="69" s="1"/>
  <c r="Z152" i="69" a="1"/>
  <c r="Z152" i="69" s="1"/>
  <c r="AA151" i="69" a="1"/>
  <c r="AA151" i="69" s="1"/>
  <c r="Z151" i="69" a="1"/>
  <c r="Z151" i="69" s="1"/>
  <c r="AA150" i="69" a="1"/>
  <c r="AA150" i="69" s="1"/>
  <c r="Z150" i="69" a="1"/>
  <c r="Z150" i="69" s="1"/>
  <c r="AA149" i="69" a="1"/>
  <c r="AA149" i="69" s="1"/>
  <c r="Z149" i="69" a="1"/>
  <c r="Z149" i="69" s="1"/>
  <c r="AA148" i="69" a="1"/>
  <c r="AA148" i="69" s="1"/>
  <c r="Z148" i="69" a="1"/>
  <c r="Z148" i="69" s="1"/>
  <c r="AA147" i="69" a="1"/>
  <c r="AA147" i="69" s="1"/>
  <c r="Z147" i="69" a="1"/>
  <c r="Z147" i="69" s="1"/>
  <c r="AA146" i="69" a="1"/>
  <c r="AA146" i="69" s="1"/>
  <c r="Z146" i="69" a="1"/>
  <c r="Z146" i="69" s="1"/>
  <c r="AA145" i="69" a="1"/>
  <c r="AA145" i="69" s="1"/>
  <c r="Z145" i="69" a="1"/>
  <c r="Z145" i="69" s="1"/>
  <c r="AA144" i="69" a="1"/>
  <c r="AA144" i="69" s="1"/>
  <c r="Z144" i="69" a="1"/>
  <c r="Z144" i="69" s="1"/>
  <c r="AA143" i="69" a="1"/>
  <c r="AA143" i="69" s="1"/>
  <c r="Z143" i="69" a="1"/>
  <c r="Z143" i="69" s="1"/>
  <c r="AA142" i="69" a="1"/>
  <c r="AA142" i="69" s="1"/>
  <c r="Z142" i="69" a="1"/>
  <c r="Z142" i="69" s="1"/>
  <c r="AA141" i="69" a="1"/>
  <c r="AA141" i="69" s="1"/>
  <c r="Z141" i="69" a="1"/>
  <c r="Z141" i="69" s="1"/>
  <c r="AA140" i="69" a="1"/>
  <c r="AA140" i="69" s="1"/>
  <c r="Z140" i="69" a="1"/>
  <c r="Z140" i="69" s="1"/>
  <c r="AA139" i="69" a="1"/>
  <c r="AA139" i="69" s="1"/>
  <c r="Z139" i="69" a="1"/>
  <c r="Z139" i="69" s="1"/>
  <c r="AA138" i="69" a="1"/>
  <c r="AA138" i="69" s="1"/>
  <c r="Z138" i="69" a="1"/>
  <c r="Z138" i="69" s="1"/>
  <c r="AA137" i="69" a="1"/>
  <c r="AA137" i="69" s="1"/>
  <c r="Z137" i="69" a="1"/>
  <c r="Z137" i="69" s="1"/>
  <c r="AA136" i="69" a="1"/>
  <c r="AA136" i="69" s="1"/>
  <c r="Z136" i="69" a="1"/>
  <c r="Z136" i="69" s="1"/>
  <c r="AA135" i="69" a="1"/>
  <c r="AA135" i="69" s="1"/>
  <c r="Z135" i="69" a="1"/>
  <c r="Z135" i="69" s="1"/>
  <c r="AA134" i="69" a="1"/>
  <c r="AA134" i="69" s="1"/>
  <c r="Z134" i="69" a="1"/>
  <c r="Z134" i="69" s="1"/>
  <c r="AA133" i="69" a="1"/>
  <c r="AA133" i="69" s="1"/>
  <c r="Z133" i="69" a="1"/>
  <c r="Z133" i="69" s="1"/>
  <c r="AA132" i="69" a="1"/>
  <c r="AA132" i="69" s="1"/>
  <c r="Z132" i="69" a="1"/>
  <c r="Z132" i="69" s="1"/>
  <c r="AA131" i="69" a="1"/>
  <c r="AA131" i="69" s="1"/>
  <c r="Z131" i="69" a="1"/>
  <c r="Z131" i="69" s="1"/>
  <c r="AA130" i="69" a="1"/>
  <c r="AA130" i="69" s="1"/>
  <c r="Z130" i="69" a="1"/>
  <c r="Z130" i="69" s="1"/>
  <c r="AA129" i="69" a="1"/>
  <c r="AA129" i="69" s="1"/>
  <c r="Z129" i="69" a="1"/>
  <c r="Z129" i="69" s="1"/>
  <c r="AA128" i="69" a="1"/>
  <c r="AA128" i="69" s="1"/>
  <c r="Z128" i="69" a="1"/>
  <c r="Z128" i="69" s="1"/>
  <c r="AA127" i="69" a="1"/>
  <c r="AA127" i="69" s="1"/>
  <c r="Z127" i="69" a="1"/>
  <c r="Z127" i="69" s="1"/>
  <c r="AA126" i="69" a="1"/>
  <c r="AA126" i="69" s="1"/>
  <c r="Z126" i="69" a="1"/>
  <c r="Z126" i="69" s="1"/>
  <c r="AA125" i="69" a="1"/>
  <c r="AA125" i="69" s="1"/>
  <c r="Z125" i="69" a="1"/>
  <c r="Z125" i="69" s="1"/>
  <c r="AA124" i="69" a="1"/>
  <c r="AA124" i="69" s="1"/>
  <c r="Z124" i="69" a="1"/>
  <c r="Z124" i="69" s="1"/>
  <c r="AA123" i="69" a="1"/>
  <c r="AA123" i="69" s="1"/>
  <c r="Z123" i="69" a="1"/>
  <c r="Z123" i="69" s="1"/>
  <c r="AA122" i="69" a="1"/>
  <c r="AA122" i="69" s="1"/>
  <c r="Z122" i="69" a="1"/>
  <c r="Z122" i="69" s="1"/>
  <c r="AA121" i="69" a="1"/>
  <c r="AA121" i="69" s="1"/>
  <c r="Z121" i="69" a="1"/>
  <c r="Z121" i="69" s="1"/>
  <c r="AA120" i="69" a="1"/>
  <c r="AA120" i="69" s="1"/>
  <c r="Z120" i="69" a="1"/>
  <c r="Z120" i="69" s="1"/>
  <c r="AA119" i="69" a="1"/>
  <c r="AA119" i="69" s="1"/>
  <c r="Z119" i="69" a="1"/>
  <c r="Z119" i="69" s="1"/>
  <c r="AA118" i="69" a="1"/>
  <c r="AA118" i="69" s="1"/>
  <c r="Z118" i="69" a="1"/>
  <c r="Z118" i="69" s="1"/>
  <c r="AA117" i="69" a="1"/>
  <c r="AA117" i="69" s="1"/>
  <c r="Z117" i="69" a="1"/>
  <c r="Z117" i="69" s="1"/>
  <c r="AA116" i="69" a="1"/>
  <c r="AA116" i="69" s="1"/>
  <c r="Z116" i="69" a="1"/>
  <c r="Z116" i="69" s="1"/>
  <c r="AA115" i="69" a="1"/>
  <c r="AA115" i="69" s="1"/>
  <c r="Z115" i="69" a="1"/>
  <c r="Z115" i="69" s="1"/>
  <c r="AA114" i="69" a="1"/>
  <c r="AA114" i="69" s="1"/>
  <c r="Z114" i="69" a="1"/>
  <c r="Z114" i="69" s="1"/>
  <c r="AA113" i="69" a="1"/>
  <c r="AA113" i="69" s="1"/>
  <c r="Z113" i="69" a="1"/>
  <c r="Z113" i="69" s="1"/>
  <c r="AA112" i="69" a="1"/>
  <c r="AA112" i="69" s="1"/>
  <c r="Z112" i="69" a="1"/>
  <c r="Z112" i="69" s="1"/>
  <c r="AA111" i="69" a="1"/>
  <c r="AA111" i="69" s="1"/>
  <c r="Z111" i="69" a="1"/>
  <c r="Z111" i="69" s="1"/>
  <c r="AA110" i="69" a="1"/>
  <c r="AA110" i="69" s="1"/>
  <c r="Z110" i="69" a="1"/>
  <c r="Z110" i="69" s="1"/>
  <c r="AA109" i="69" a="1"/>
  <c r="AA109" i="69" s="1"/>
  <c r="Z109" i="69" a="1"/>
  <c r="Z109" i="69" s="1"/>
  <c r="AA108" i="69" a="1"/>
  <c r="AA108" i="69" s="1"/>
  <c r="Z108" i="69" a="1"/>
  <c r="Z108" i="69" s="1"/>
  <c r="AA107" i="69" a="1"/>
  <c r="AA107" i="69" s="1"/>
  <c r="Z107" i="69" a="1"/>
  <c r="Z107" i="69" s="1"/>
  <c r="AA106" i="69" a="1"/>
  <c r="AA106" i="69" s="1"/>
  <c r="Z106" i="69" a="1"/>
  <c r="Z106" i="69" s="1"/>
  <c r="AA105" i="69" a="1"/>
  <c r="AA105" i="69" s="1"/>
  <c r="Z105" i="69" a="1"/>
  <c r="Z105" i="69" s="1"/>
  <c r="AA104" i="69" a="1"/>
  <c r="AA104" i="69" s="1"/>
  <c r="Z104" i="69" a="1"/>
  <c r="Z104" i="69" s="1"/>
  <c r="AA103" i="69" a="1"/>
  <c r="AA103" i="69" s="1"/>
  <c r="Z103" i="69" a="1"/>
  <c r="Z103" i="69" s="1"/>
  <c r="AA102" i="69" a="1"/>
  <c r="AA102" i="69" s="1"/>
  <c r="Z102" i="69" a="1"/>
  <c r="Z102" i="69" s="1"/>
  <c r="AA101" i="69" a="1"/>
  <c r="AA101" i="69" s="1"/>
  <c r="Z101" i="69" a="1"/>
  <c r="Z101" i="69" s="1"/>
  <c r="AA100" i="69" a="1"/>
  <c r="AA100" i="69" s="1"/>
  <c r="Z100" i="69" a="1"/>
  <c r="Z100" i="69" s="1"/>
  <c r="AA99" i="69" a="1"/>
  <c r="AA99" i="69" s="1"/>
  <c r="Z99" i="69" a="1"/>
  <c r="Z99" i="69" s="1"/>
  <c r="AA98" i="69" a="1"/>
  <c r="AA98" i="69" s="1"/>
  <c r="Z98" i="69" a="1"/>
  <c r="Z98" i="69" s="1"/>
  <c r="AA97" i="69" a="1"/>
  <c r="AA97" i="69" s="1"/>
  <c r="Z97" i="69" a="1"/>
  <c r="Z97" i="69" s="1"/>
  <c r="AA96" i="69" a="1"/>
  <c r="AA96" i="69" s="1"/>
  <c r="Z96" i="69" a="1"/>
  <c r="Z96" i="69" s="1"/>
  <c r="AA95" i="69" a="1"/>
  <c r="AA95" i="69" s="1"/>
  <c r="Z95" i="69" a="1"/>
  <c r="Z95" i="69" s="1"/>
  <c r="AA94" i="69" a="1"/>
  <c r="AA94" i="69" s="1"/>
  <c r="Z94" i="69" a="1"/>
  <c r="Z94" i="69" s="1"/>
  <c r="AA93" i="69" a="1"/>
  <c r="AA93" i="69" s="1"/>
  <c r="Z93" i="69" a="1"/>
  <c r="Z93" i="69" s="1"/>
  <c r="AA92" i="69" a="1"/>
  <c r="AA92" i="69" s="1"/>
  <c r="Z92" i="69" a="1"/>
  <c r="Z92" i="69" s="1"/>
  <c r="AA91" i="69" a="1"/>
  <c r="AA91" i="69" s="1"/>
  <c r="Z91" i="69" a="1"/>
  <c r="Z91" i="69" s="1"/>
  <c r="AA90" i="69" a="1"/>
  <c r="AA90" i="69" s="1"/>
  <c r="Z90" i="69" a="1"/>
  <c r="Z90" i="69" s="1"/>
  <c r="AA89" i="69" a="1"/>
  <c r="AA89" i="69" s="1"/>
  <c r="Z89" i="69" a="1"/>
  <c r="Z89" i="69" s="1"/>
  <c r="AA88" i="69" a="1"/>
  <c r="AA88" i="69" s="1"/>
  <c r="Z88" i="69" a="1"/>
  <c r="Z88" i="69" s="1"/>
  <c r="AA87" i="69" a="1"/>
  <c r="AA87" i="69" s="1"/>
  <c r="Z87" i="69" a="1"/>
  <c r="Z87" i="69" s="1"/>
  <c r="AA86" i="69" a="1"/>
  <c r="AA86" i="69" s="1"/>
  <c r="Z86" i="69" a="1"/>
  <c r="Z86" i="69" s="1"/>
  <c r="AA85" i="69" a="1"/>
  <c r="AA85" i="69" s="1"/>
  <c r="Z85" i="69" a="1"/>
  <c r="Z85" i="69" s="1"/>
  <c r="AA84" i="69" a="1"/>
  <c r="AA84" i="69" s="1"/>
  <c r="Z84" i="69" a="1"/>
  <c r="Z84" i="69" s="1"/>
  <c r="AA83" i="69" a="1"/>
  <c r="AA83" i="69" s="1"/>
  <c r="Z83" i="69" a="1"/>
  <c r="Z83" i="69" s="1"/>
  <c r="AA82" i="69" a="1"/>
  <c r="AA82" i="69" s="1"/>
  <c r="Z82" i="69" a="1"/>
  <c r="Z82" i="69" s="1"/>
  <c r="AA81" i="69" a="1"/>
  <c r="AA81" i="69" s="1"/>
  <c r="Z81" i="69" a="1"/>
  <c r="Z81" i="69" s="1"/>
  <c r="AA80" i="69" a="1"/>
  <c r="AA80" i="69" s="1"/>
  <c r="Z80" i="69" a="1"/>
  <c r="Z80" i="69" s="1"/>
  <c r="AA79" i="69" a="1"/>
  <c r="AA79" i="69" s="1"/>
  <c r="Z79" i="69" a="1"/>
  <c r="Z79" i="69" s="1"/>
  <c r="AA78" i="69" a="1"/>
  <c r="AA78" i="69" s="1"/>
  <c r="Z78" i="69" a="1"/>
  <c r="Z78" i="69" s="1"/>
  <c r="AA77" i="69" a="1"/>
  <c r="AA77" i="69" s="1"/>
  <c r="Z77" i="69" a="1"/>
  <c r="Z77" i="69" s="1"/>
  <c r="AA76" i="69" a="1"/>
  <c r="AA76" i="69" s="1"/>
  <c r="Z76" i="69" a="1"/>
  <c r="Z76" i="69" s="1"/>
  <c r="AA75" i="69" a="1"/>
  <c r="AA75" i="69" s="1"/>
  <c r="Z75" i="69" a="1"/>
  <c r="Z75" i="69" s="1"/>
  <c r="AA74" i="69" a="1"/>
  <c r="AA74" i="69" s="1"/>
  <c r="Z74" i="69" a="1"/>
  <c r="Z74" i="69" s="1"/>
  <c r="AA73" i="69" a="1"/>
  <c r="AA73" i="69" s="1"/>
  <c r="Z73" i="69" a="1"/>
  <c r="Z73" i="69" s="1"/>
  <c r="AA72" i="69" a="1"/>
  <c r="AA72" i="69" s="1"/>
  <c r="Z72" i="69" a="1"/>
  <c r="Z72" i="69" s="1"/>
  <c r="AA71" i="69" a="1"/>
  <c r="AA71" i="69" s="1"/>
  <c r="Z71" i="69" a="1"/>
  <c r="Z71" i="69" s="1"/>
  <c r="AA70" i="69" a="1"/>
  <c r="AA70" i="69" s="1"/>
  <c r="Z70" i="69" a="1"/>
  <c r="Z70" i="69" s="1"/>
  <c r="AA69" i="69" a="1"/>
  <c r="AA69" i="69" s="1"/>
  <c r="Z69" i="69" a="1"/>
  <c r="Z69" i="69" s="1"/>
  <c r="AA68" i="69" a="1"/>
  <c r="AA68" i="69" s="1"/>
  <c r="Z68" i="69" a="1"/>
  <c r="Z68" i="69" s="1"/>
  <c r="AA67" i="69" a="1"/>
  <c r="AA67" i="69" s="1"/>
  <c r="Z67" i="69" a="1"/>
  <c r="Z67" i="69" s="1"/>
  <c r="AA66" i="69" a="1"/>
  <c r="AA66" i="69" s="1"/>
  <c r="Z66" i="69" a="1"/>
  <c r="Z66" i="69" s="1"/>
  <c r="AA65" i="69" a="1"/>
  <c r="AA65" i="69" s="1"/>
  <c r="Z65" i="69" a="1"/>
  <c r="Z65" i="69" s="1"/>
  <c r="AA64" i="69" a="1"/>
  <c r="AA64" i="69" s="1"/>
  <c r="Z64" i="69" a="1"/>
  <c r="Z64" i="69" s="1"/>
  <c r="AA63" i="69" a="1"/>
  <c r="AA63" i="69" s="1"/>
  <c r="Z63" i="69" a="1"/>
  <c r="Z63" i="69" s="1"/>
  <c r="AA62" i="69" a="1"/>
  <c r="AA62" i="69" s="1"/>
  <c r="Z62" i="69" a="1"/>
  <c r="Z62" i="69" s="1"/>
  <c r="AA61" i="69" a="1"/>
  <c r="AA61" i="69" s="1"/>
  <c r="Z61" i="69" a="1"/>
  <c r="Z61" i="69" s="1"/>
  <c r="AA60" i="69" a="1"/>
  <c r="AA60" i="69" s="1"/>
  <c r="Z60" i="69" a="1"/>
  <c r="Z60" i="69" s="1"/>
  <c r="AA59" i="69" a="1"/>
  <c r="AA59" i="69" s="1"/>
  <c r="Z59" i="69" a="1"/>
  <c r="Z59" i="69" s="1"/>
  <c r="AA58" i="69" a="1"/>
  <c r="AA58" i="69" s="1"/>
  <c r="Z58" i="69" a="1"/>
  <c r="Z58" i="69" s="1"/>
  <c r="AA57" i="69" a="1"/>
  <c r="AA57" i="69" s="1"/>
  <c r="Z57" i="69" a="1"/>
  <c r="Z57" i="69" s="1"/>
  <c r="AA56" i="69" a="1"/>
  <c r="AA56" i="69" s="1"/>
  <c r="Z56" i="69" a="1"/>
  <c r="Z56" i="69" s="1"/>
  <c r="AA55" i="69" a="1"/>
  <c r="AA55" i="69" s="1"/>
  <c r="Z55" i="69" a="1"/>
  <c r="Z55" i="69" s="1"/>
  <c r="AA54" i="69" a="1"/>
  <c r="AA54" i="69" s="1"/>
  <c r="Z54" i="69" a="1"/>
  <c r="Z54" i="69" s="1"/>
  <c r="AA53" i="69" a="1"/>
  <c r="AA53" i="69" s="1"/>
  <c r="Z53" i="69" a="1"/>
  <c r="Z53" i="69" s="1"/>
  <c r="AA52" i="69" a="1"/>
  <c r="AA52" i="69" s="1"/>
  <c r="Z52" i="69" a="1"/>
  <c r="Z52" i="69" s="1"/>
  <c r="AA51" i="69" a="1"/>
  <c r="AA51" i="69" s="1"/>
  <c r="Z51" i="69" a="1"/>
  <c r="Z51" i="69" s="1"/>
  <c r="AA50" i="69" a="1"/>
  <c r="AA50" i="69" s="1"/>
  <c r="Z50" i="69" a="1"/>
  <c r="Z50" i="69" s="1"/>
  <c r="AA49" i="69" a="1"/>
  <c r="AA49" i="69" s="1"/>
  <c r="Z49" i="69" a="1"/>
  <c r="Z49" i="69" s="1"/>
  <c r="AA48" i="69" a="1"/>
  <c r="AA48" i="69" s="1"/>
  <c r="Z48" i="69" a="1"/>
  <c r="Z48" i="69" s="1"/>
  <c r="AA47" i="69" a="1"/>
  <c r="AA47" i="69" s="1"/>
  <c r="Z47" i="69" a="1"/>
  <c r="Z47" i="69" s="1"/>
  <c r="AA46" i="69" a="1"/>
  <c r="AA46" i="69" s="1"/>
  <c r="Z46" i="69" a="1"/>
  <c r="Z46" i="69" s="1"/>
  <c r="AA45" i="69" a="1"/>
  <c r="AA45" i="69" s="1"/>
  <c r="Z45" i="69" a="1"/>
  <c r="Z45" i="69" s="1"/>
  <c r="AA44" i="69" a="1"/>
  <c r="AA44" i="69" s="1"/>
  <c r="Z44" i="69" a="1"/>
  <c r="Z44" i="69" s="1"/>
  <c r="AA43" i="69" a="1"/>
  <c r="AA43" i="69" s="1"/>
  <c r="Z43" i="69" a="1"/>
  <c r="Z43" i="69" s="1"/>
  <c r="AA42" i="69" a="1"/>
  <c r="AA42" i="69" s="1"/>
  <c r="Z42" i="69" a="1"/>
  <c r="Z42" i="69" s="1"/>
  <c r="AA41" i="69" a="1"/>
  <c r="AA41" i="69" s="1"/>
  <c r="Z41" i="69" a="1"/>
  <c r="Z41" i="69" s="1"/>
  <c r="AA40" i="69" a="1"/>
  <c r="AA40" i="69" s="1"/>
  <c r="Z40" i="69" a="1"/>
  <c r="Z40" i="69" s="1"/>
  <c r="AA39" i="69" a="1"/>
  <c r="AA39" i="69" s="1"/>
  <c r="Z39" i="69" a="1"/>
  <c r="Z39" i="69" s="1"/>
  <c r="AA38" i="69" a="1"/>
  <c r="AA38" i="69" s="1"/>
  <c r="Z38" i="69" a="1"/>
  <c r="Z38" i="69" s="1"/>
  <c r="AA37" i="69" a="1"/>
  <c r="AA37" i="69" s="1"/>
  <c r="Z37" i="69" a="1"/>
  <c r="Z37" i="69" s="1"/>
  <c r="AA36" i="69" a="1"/>
  <c r="AA36" i="69" s="1"/>
  <c r="Z36" i="69" a="1"/>
  <c r="Z36" i="69" s="1"/>
  <c r="AA35" i="69" a="1"/>
  <c r="AA35" i="69" s="1"/>
  <c r="Z35" i="69" a="1"/>
  <c r="Z35" i="69" s="1"/>
  <c r="AA34" i="69" a="1"/>
  <c r="AA34" i="69" s="1"/>
  <c r="Z34" i="69" a="1"/>
  <c r="Z34" i="69" s="1"/>
  <c r="AA33" i="69" a="1"/>
  <c r="AA33" i="69" s="1"/>
  <c r="Z33" i="69" a="1"/>
  <c r="Z33" i="69" s="1"/>
  <c r="AA32" i="69" a="1"/>
  <c r="AA32" i="69" s="1"/>
  <c r="Z32" i="69" a="1"/>
  <c r="Z32" i="69" s="1"/>
  <c r="AA31" i="69" a="1"/>
  <c r="AA31" i="69" s="1"/>
  <c r="Z31" i="69" a="1"/>
  <c r="Z31" i="69" s="1"/>
  <c r="AA30" i="69" a="1"/>
  <c r="AA30" i="69" s="1"/>
  <c r="Z30" i="69" a="1"/>
  <c r="Z30" i="69" s="1"/>
  <c r="AA29" i="69" a="1"/>
  <c r="AA29" i="69" s="1"/>
  <c r="Z29" i="69" a="1"/>
  <c r="Z29" i="69" s="1"/>
  <c r="AA28" i="69" a="1"/>
  <c r="AA28" i="69" s="1"/>
  <c r="Z28" i="69" a="1"/>
  <c r="Z28" i="69" s="1"/>
  <c r="AA27" i="69" a="1"/>
  <c r="AA27" i="69" s="1"/>
  <c r="Z27" i="69" a="1"/>
  <c r="Z27" i="69" s="1"/>
  <c r="AA26" i="69" a="1"/>
  <c r="AA26" i="69" s="1"/>
  <c r="Z26" i="69" a="1"/>
  <c r="Z26" i="69" s="1"/>
  <c r="AA25" i="69" a="1"/>
  <c r="AA25" i="69" s="1"/>
  <c r="Z25" i="69" a="1"/>
  <c r="Z25" i="69" s="1"/>
  <c r="AA24" i="69" a="1"/>
  <c r="AA24" i="69" s="1"/>
  <c r="Z24" i="69" a="1"/>
  <c r="Z24" i="69" s="1"/>
  <c r="AA23" i="69" a="1"/>
  <c r="AA23" i="69" s="1"/>
  <c r="Z23" i="69" a="1"/>
  <c r="Z23" i="69" s="1"/>
  <c r="AA22" i="69" a="1"/>
  <c r="AA22" i="69" s="1"/>
  <c r="Z22" i="69" a="1"/>
  <c r="Z22" i="69" s="1"/>
  <c r="AA21" i="69" a="1"/>
  <c r="AA21" i="69" s="1"/>
  <c r="Z21" i="69" a="1"/>
  <c r="Z21" i="69" s="1"/>
  <c r="AA20" i="69" a="1"/>
  <c r="AA20" i="69" s="1"/>
  <c r="Z20" i="69" a="1"/>
  <c r="Z20" i="69" s="1"/>
  <c r="AA19" i="69" a="1"/>
  <c r="AA19" i="69" s="1"/>
  <c r="Z19" i="69" a="1"/>
  <c r="Z19" i="69" s="1"/>
  <c r="AA18" i="69" a="1"/>
  <c r="AA18" i="69" s="1"/>
  <c r="Z18" i="69" a="1"/>
  <c r="Z18" i="69" s="1"/>
  <c r="AA17" i="69" a="1"/>
  <c r="AA17" i="69" s="1"/>
  <c r="Z17" i="69" a="1"/>
  <c r="Z17" i="69" s="1"/>
  <c r="AA16" i="69" a="1"/>
  <c r="AA16" i="69" s="1"/>
  <c r="Z16" i="69" a="1"/>
  <c r="Z16" i="69" s="1"/>
  <c r="AA15" i="69" a="1"/>
  <c r="AA15" i="69" s="1"/>
  <c r="Z15" i="69" a="1"/>
  <c r="Z15" i="69" s="1"/>
  <c r="AA14" i="69" a="1"/>
  <c r="AA14" i="69" s="1"/>
  <c r="Z14" i="69" a="1"/>
  <c r="Z14" i="69" s="1"/>
  <c r="AA13" i="69" a="1"/>
  <c r="AA13" i="69" s="1"/>
  <c r="Z13" i="69" a="1"/>
  <c r="Z13" i="69" s="1"/>
  <c r="AA12" i="69" a="1"/>
  <c r="AA12" i="69" s="1"/>
  <c r="Z12" i="69" a="1"/>
  <c r="Z12" i="69" s="1"/>
  <c r="AA11" i="69" a="1"/>
  <c r="AA11" i="69" s="1"/>
  <c r="Z11" i="69" a="1"/>
  <c r="Z11" i="69" s="1"/>
  <c r="AA10" i="69" a="1"/>
  <c r="AA10" i="69" s="1"/>
  <c r="Z10" i="69" a="1"/>
  <c r="Z10" i="69" s="1"/>
  <c r="AA9" i="69" a="1"/>
  <c r="AA9" i="69" s="1"/>
  <c r="Z9" i="69" a="1"/>
  <c r="Z9" i="69" s="1"/>
  <c r="AA8" i="69" a="1"/>
  <c r="AA8" i="69" s="1"/>
  <c r="Z8" i="69" a="1"/>
  <c r="Z8" i="69" s="1"/>
  <c r="AA7" i="69" a="1"/>
  <c r="AA7" i="69" s="1"/>
  <c r="Z7" i="69" a="1"/>
  <c r="Z7" i="69" s="1"/>
  <c r="AA6" i="69" a="1"/>
  <c r="AA6" i="69" s="1"/>
  <c r="Z6" i="69" a="1"/>
  <c r="Z6" i="69" s="1"/>
  <c r="AA5" i="69" a="1"/>
  <c r="AA5" i="69" s="1"/>
  <c r="Z5" i="69" a="1"/>
  <c r="Z5" i="69" s="1"/>
  <c r="AA4" i="69" a="1"/>
  <c r="AA4" i="69" s="1"/>
  <c r="Z4" i="69" a="1"/>
  <c r="Z4" i="69" s="1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 a="1"/>
  <c r="W203" i="71" s="1"/>
  <c r="Y202" i="71" a="1"/>
  <c r="Y202" i="71" s="1"/>
  <c r="X202" i="71" a="1"/>
  <c r="X202" i="71" s="1"/>
  <c r="W202" i="71" a="1"/>
  <c r="W202" i="71" s="1"/>
  <c r="Y201" i="71" a="1"/>
  <c r="Y201" i="71" s="1"/>
  <c r="X201" i="71" a="1"/>
  <c r="X201" i="71" s="1"/>
  <c r="W201" i="71" a="1"/>
  <c r="W201" i="71" s="1"/>
  <c r="Y200" i="71" a="1"/>
  <c r="Y200" i="71" s="1"/>
  <c r="X200" i="71" a="1"/>
  <c r="X200" i="71" s="1"/>
  <c r="W200" i="71" a="1"/>
  <c r="W200" i="71" s="1"/>
  <c r="Y199" i="71" a="1"/>
  <c r="Y199" i="71" s="1"/>
  <c r="X199" i="71" a="1"/>
  <c r="X199" i="71" s="1"/>
  <c r="W199" i="71" a="1"/>
  <c r="W199" i="71" s="1"/>
  <c r="Y198" i="71" a="1"/>
  <c r="Y198" i="71" s="1"/>
  <c r="X198" i="71" a="1"/>
  <c r="X198" i="71" s="1"/>
  <c r="W198" i="71" a="1"/>
  <c r="W198" i="71" s="1"/>
  <c r="Y197" i="71" a="1"/>
  <c r="Y197" i="71" s="1"/>
  <c r="X197" i="71" a="1"/>
  <c r="X197" i="71" s="1"/>
  <c r="W197" i="71" a="1"/>
  <c r="W197" i="71" s="1"/>
  <c r="Y196" i="71" a="1"/>
  <c r="Y196" i="71" s="1"/>
  <c r="X196" i="71" a="1"/>
  <c r="X196" i="71" s="1"/>
  <c r="W196" i="71" a="1"/>
  <c r="W196" i="71" s="1"/>
  <c r="Y195" i="71" a="1"/>
  <c r="Y195" i="71" s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 a="1"/>
  <c r="Y193" i="71" s="1"/>
  <c r="X193" i="71" a="1"/>
  <c r="X193" i="71" s="1"/>
  <c r="W193" i="71" a="1"/>
  <c r="W193" i="71" s="1"/>
  <c r="Y192" i="71" a="1"/>
  <c r="Y192" i="71" s="1"/>
  <c r="X192" i="71" a="1"/>
  <c r="X192" i="71" s="1"/>
  <c r="W192" i="71" a="1"/>
  <c r="W192" i="71" s="1"/>
  <c r="Y191" i="71" a="1"/>
  <c r="Y191" i="71" s="1"/>
  <c r="X191" i="71" a="1"/>
  <c r="X191" i="71" s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 a="1"/>
  <c r="X188" i="71" s="1"/>
  <c r="W188" i="71" a="1"/>
  <c r="W188" i="71" s="1"/>
  <c r="Y187" i="71" a="1"/>
  <c r="Y187" i="71" s="1"/>
  <c r="X187" i="71" a="1"/>
  <c r="X187" i="71" s="1"/>
  <c r="W187" i="71" a="1"/>
  <c r="W187" i="71" s="1"/>
  <c r="Y186" i="71" a="1"/>
  <c r="Y186" i="71" s="1"/>
  <c r="X186" i="71" a="1"/>
  <c r="X186" i="71" s="1"/>
  <c r="W186" i="71" a="1"/>
  <c r="W186" i="71" s="1"/>
  <c r="Y185" i="71" a="1"/>
  <c r="Y185" i="71" s="1"/>
  <c r="X185" i="71" a="1"/>
  <c r="X185" i="71" s="1"/>
  <c r="W185" i="71" a="1"/>
  <c r="W185" i="71" s="1"/>
  <c r="Y184" i="71" a="1"/>
  <c r="Y184" i="71" s="1"/>
  <c r="X184" i="71" a="1"/>
  <c r="X184" i="71" s="1"/>
  <c r="W184" i="71" a="1"/>
  <c r="W184" i="71" s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 a="1"/>
  <c r="X181" i="71" s="1"/>
  <c r="W181" i="71" a="1"/>
  <c r="W181" i="71" s="1"/>
  <c r="Y180" i="71" a="1"/>
  <c r="Y180" i="71" s="1"/>
  <c r="X180" i="71" a="1"/>
  <c r="X180" i="71" s="1"/>
  <c r="W180" i="71" a="1"/>
  <c r="W180" i="71" s="1"/>
  <c r="Y179" i="71" a="1"/>
  <c r="Y179" i="71" s="1"/>
  <c r="X179" i="71" a="1"/>
  <c r="X179" i="71" s="1"/>
  <c r="W179" i="71" a="1"/>
  <c r="W179" i="71" s="1"/>
  <c r="Y178" i="71" a="1"/>
  <c r="Y178" i="71" s="1"/>
  <c r="X178" i="71" a="1"/>
  <c r="X178" i="71" s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 a="1"/>
  <c r="Y174" i="71" s="1"/>
  <c r="X174" i="71" a="1"/>
  <c r="X174" i="71" s="1"/>
  <c r="W174" i="71" a="1"/>
  <c r="W174" i="71" s="1"/>
  <c r="Y173" i="71" a="1"/>
  <c r="Y173" i="71" s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 a="1"/>
  <c r="W171" i="71" s="1"/>
  <c r="Y170" i="71" a="1"/>
  <c r="Y170" i="71" s="1"/>
  <c r="X170" i="71" a="1"/>
  <c r="X170" i="71" s="1"/>
  <c r="W170" i="71" a="1"/>
  <c r="W170" i="71" s="1"/>
  <c r="Y169" i="71" a="1"/>
  <c r="Y169" i="71" s="1"/>
  <c r="X169" i="71" a="1"/>
  <c r="X169" i="71" s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 a="1"/>
  <c r="Y166" i="71" s="1"/>
  <c r="X166" i="71" a="1"/>
  <c r="X166" i="71" s="1"/>
  <c r="W166" i="71" a="1"/>
  <c r="W166" i="71" s="1"/>
  <c r="Y165" i="71" a="1"/>
  <c r="Y165" i="71" s="1"/>
  <c r="X165" i="71" a="1"/>
  <c r="X165" i="71" s="1"/>
  <c r="W165" i="71" a="1"/>
  <c r="W165" i="71" s="1"/>
  <c r="Y164" i="71" a="1"/>
  <c r="Y164" i="71" s="1"/>
  <c r="X164" i="71" a="1"/>
  <c r="X164" i="71" s="1"/>
  <c r="W164" i="71" a="1"/>
  <c r="W164" i="71" s="1"/>
  <c r="Y163" i="71" a="1"/>
  <c r="Y163" i="71" s="1"/>
  <c r="X163" i="71" a="1"/>
  <c r="X163" i="71" s="1"/>
  <c r="W163" i="71" a="1"/>
  <c r="W163" i="71" s="1"/>
  <c r="Y162" i="71" a="1"/>
  <c r="Y162" i="71" s="1"/>
  <c r="X162" i="71" a="1"/>
  <c r="X162" i="71" s="1"/>
  <c r="W162" i="71" a="1"/>
  <c r="W162" i="71" s="1"/>
  <c r="Y161" i="71" a="1"/>
  <c r="Y161" i="71" s="1"/>
  <c r="X161" i="71" a="1"/>
  <c r="X161" i="71" s="1"/>
  <c r="W161" i="71" a="1"/>
  <c r="W161" i="71" s="1"/>
  <c r="Y160" i="71" a="1"/>
  <c r="Y160" i="71" s="1"/>
  <c r="X160" i="71" a="1"/>
  <c r="X160" i="71" s="1"/>
  <c r="W160" i="71" a="1"/>
  <c r="W160" i="71" s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 a="1"/>
  <c r="X157" i="71" s="1"/>
  <c r="W157" i="71" a="1"/>
  <c r="W157" i="71" s="1"/>
  <c r="Y156" i="71" a="1"/>
  <c r="Y156" i="71" s="1"/>
  <c r="X156" i="71" a="1"/>
  <c r="X156" i="71" s="1"/>
  <c r="W156" i="71" a="1"/>
  <c r="W156" i="71" s="1"/>
  <c r="Y155" i="71" a="1"/>
  <c r="Y155" i="71" s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 a="1"/>
  <c r="Y152" i="71" s="1"/>
  <c r="X152" i="71" a="1"/>
  <c r="X152" i="71" s="1"/>
  <c r="W152" i="71" a="1"/>
  <c r="W152" i="71" s="1"/>
  <c r="Y151" i="71" a="1"/>
  <c r="Y151" i="71" s="1"/>
  <c r="X151" i="71" a="1"/>
  <c r="X151" i="71" s="1"/>
  <c r="W151" i="71" a="1"/>
  <c r="W151" i="71" s="1"/>
  <c r="Y150" i="71" a="1"/>
  <c r="Y150" i="71" s="1"/>
  <c r="X150" i="71" a="1"/>
  <c r="X150" i="71" s="1"/>
  <c r="W150" i="71" a="1"/>
  <c r="W150" i="71" s="1"/>
  <c r="Y149" i="71" a="1"/>
  <c r="Y149" i="71" s="1"/>
  <c r="X149" i="71" a="1"/>
  <c r="X149" i="71" s="1"/>
  <c r="W149" i="71" a="1"/>
  <c r="W149" i="71" s="1"/>
  <c r="Y148" i="71" a="1"/>
  <c r="Y148" i="71" s="1"/>
  <c r="X148" i="71" a="1"/>
  <c r="X148" i="71" s="1"/>
  <c r="W148" i="71" a="1"/>
  <c r="W148" i="71" s="1"/>
  <c r="Y147" i="71" a="1"/>
  <c r="Y147" i="71" s="1"/>
  <c r="X147" i="71" a="1"/>
  <c r="X147" i="71" s="1"/>
  <c r="W147" i="71" a="1"/>
  <c r="W147" i="71" s="1"/>
  <c r="Y146" i="71" a="1"/>
  <c r="Y146" i="71" s="1"/>
  <c r="X146" i="71" a="1"/>
  <c r="X146" i="71" s="1"/>
  <c r="W146" i="71" a="1"/>
  <c r="W146" i="71" s="1"/>
  <c r="Y145" i="71" a="1"/>
  <c r="Y145" i="71" s="1"/>
  <c r="X145" i="71" a="1"/>
  <c r="X145" i="71" s="1"/>
  <c r="W145" i="71" a="1"/>
  <c r="W145" i="71" s="1"/>
  <c r="Y144" i="71" a="1"/>
  <c r="Y144" i="71" s="1"/>
  <c r="X144" i="71" a="1"/>
  <c r="X144" i="71" s="1"/>
  <c r="W144" i="71" a="1"/>
  <c r="W144" i="71" s="1"/>
  <c r="Y143" i="71" a="1"/>
  <c r="Y143" i="71" s="1"/>
  <c r="X143" i="71" a="1"/>
  <c r="X143" i="71" s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 a="1"/>
  <c r="W141" i="71" s="1"/>
  <c r="Y140" i="71" a="1"/>
  <c r="Y140" i="71" s="1"/>
  <c r="X140" i="71" a="1"/>
  <c r="X140" i="71" s="1"/>
  <c r="W140" i="71" a="1"/>
  <c r="W140" i="71" s="1"/>
  <c r="Y139" i="71" a="1"/>
  <c r="Y139" i="71" s="1"/>
  <c r="X139" i="71" a="1"/>
  <c r="X139" i="71" s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 a="1"/>
  <c r="X136" i="71" s="1"/>
  <c r="W136" i="71" a="1"/>
  <c r="W136" i="71" s="1"/>
  <c r="Y135" i="71" a="1"/>
  <c r="Y135" i="71" s="1"/>
  <c r="X135" i="71" a="1"/>
  <c r="X135" i="71" s="1"/>
  <c r="W135" i="71" a="1"/>
  <c r="W135" i="71" s="1"/>
  <c r="Y134" i="71" a="1"/>
  <c r="Y134" i="71" s="1"/>
  <c r="X134" i="71" a="1"/>
  <c r="X134" i="71" s="1"/>
  <c r="W134" i="71" a="1"/>
  <c r="W134" i="71" s="1"/>
  <c r="Y133" i="71" a="1"/>
  <c r="Y133" i="71" s="1"/>
  <c r="X133" i="71" a="1"/>
  <c r="X133" i="71" s="1"/>
  <c r="W133" i="71" a="1"/>
  <c r="W133" i="71" s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 a="1"/>
  <c r="X130" i="71" s="1"/>
  <c r="W130" i="71" a="1"/>
  <c r="W130" i="71" s="1"/>
  <c r="Y129" i="71" a="1"/>
  <c r="Y129" i="71" s="1"/>
  <c r="X129" i="71" a="1"/>
  <c r="X129" i="71" s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 a="1"/>
  <c r="W126" i="71" s="1"/>
  <c r="Y125" i="71" a="1"/>
  <c r="Y125" i="71" s="1"/>
  <c r="X125" i="71" a="1"/>
  <c r="X125" i="71" s="1"/>
  <c r="W125" i="71" a="1"/>
  <c r="W125" i="71" s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 a="1"/>
  <c r="Y122" i="71" s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 a="1"/>
  <c r="W120" i="71" s="1"/>
  <c r="Y119" i="71" a="1"/>
  <c r="Y119" i="71" s="1"/>
  <c r="X119" i="71" a="1"/>
  <c r="X119" i="71" s="1"/>
  <c r="W119" i="71" a="1"/>
  <c r="W119" i="71" s="1"/>
  <c r="Y118" i="71" a="1"/>
  <c r="Y118" i="71" s="1"/>
  <c r="X118" i="71" a="1"/>
  <c r="X118" i="71" s="1"/>
  <c r="W118" i="71" a="1"/>
  <c r="W118" i="71" s="1"/>
  <c r="Y117" i="71" a="1"/>
  <c r="Y117" i="71" s="1"/>
  <c r="X117" i="71" a="1"/>
  <c r="X117" i="71" s="1"/>
  <c r="W117" i="71" a="1"/>
  <c r="W117" i="71" s="1"/>
  <c r="Y116" i="71" a="1"/>
  <c r="Y116" i="71" s="1"/>
  <c r="X116" i="71" a="1"/>
  <c r="X116" i="71" s="1"/>
  <c r="W116" i="71" a="1"/>
  <c r="W116" i="71" s="1"/>
  <c r="Y115" i="71" a="1"/>
  <c r="Y115" i="71" s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 a="1"/>
  <c r="W113" i="71" s="1"/>
  <c r="Y112" i="71" a="1"/>
  <c r="Y112" i="71" s="1"/>
  <c r="X112" i="71" a="1"/>
  <c r="X112" i="71" s="1"/>
  <c r="W112" i="71" a="1"/>
  <c r="W112" i="71" s="1"/>
  <c r="Y111" i="71" a="1"/>
  <c r="Y111" i="71" s="1"/>
  <c r="X111" i="71" a="1"/>
  <c r="X111" i="71" s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 a="1"/>
  <c r="Y108" i="71" s="1"/>
  <c r="X108" i="71" a="1"/>
  <c r="X108" i="71" s="1"/>
  <c r="W108" i="71" a="1"/>
  <c r="W108" i="71" s="1"/>
  <c r="Y107" i="71" a="1"/>
  <c r="Y107" i="71" s="1"/>
  <c r="X107" i="71" a="1"/>
  <c r="X107" i="71" s="1"/>
  <c r="W107" i="71" a="1"/>
  <c r="W107" i="71" s="1"/>
  <c r="Y106" i="71" a="1"/>
  <c r="Y106" i="71" s="1"/>
  <c r="X106" i="71" a="1"/>
  <c r="X106" i="71" s="1"/>
  <c r="W106" i="71" a="1"/>
  <c r="W106" i="71" s="1"/>
  <c r="Y105" i="71" a="1"/>
  <c r="Y105" i="71" s="1"/>
  <c r="X105" i="71" a="1"/>
  <c r="X105" i="71" s="1"/>
  <c r="W105" i="71" a="1"/>
  <c r="W105" i="71" s="1"/>
  <c r="Y104" i="71" a="1"/>
  <c r="Y104" i="71" s="1"/>
  <c r="X104" i="71" a="1"/>
  <c r="X104" i="71" s="1"/>
  <c r="W104" i="71" a="1"/>
  <c r="W104" i="71" s="1"/>
  <c r="Y103" i="71" a="1"/>
  <c r="Y103" i="71" s="1"/>
  <c r="X103" i="71" a="1"/>
  <c r="X103" i="71" s="1"/>
  <c r="W103" i="71" a="1"/>
  <c r="W103" i="71" s="1"/>
  <c r="Y102" i="71" a="1"/>
  <c r="Y102" i="71" s="1"/>
  <c r="X102" i="71" a="1"/>
  <c r="X102" i="71" s="1"/>
  <c r="W102" i="71" a="1"/>
  <c r="W102" i="71" s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 a="1"/>
  <c r="Y99" i="71" s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 a="1"/>
  <c r="X97" i="71" s="1"/>
  <c r="W97" i="71" a="1"/>
  <c r="W97" i="71" s="1"/>
  <c r="Y96" i="71" a="1"/>
  <c r="Y96" i="71" s="1"/>
  <c r="X96" i="71" a="1"/>
  <c r="X96" i="71" s="1"/>
  <c r="W96" i="71" a="1"/>
  <c r="W96" i="71" s="1"/>
  <c r="Y95" i="71" a="1"/>
  <c r="Y95" i="71" s="1"/>
  <c r="X95" i="71" a="1"/>
  <c r="X95" i="71" s="1"/>
  <c r="W95" i="71" a="1"/>
  <c r="W95" i="71" s="1"/>
  <c r="Y94" i="71" a="1"/>
  <c r="Y94" i="71" s="1"/>
  <c r="X94" i="71" a="1"/>
  <c r="X94" i="71" s="1"/>
  <c r="W94" i="71" a="1"/>
  <c r="W94" i="71" s="1"/>
  <c r="Y93" i="71" a="1"/>
  <c r="Y93" i="71" s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 a="1"/>
  <c r="Y90" i="71" s="1"/>
  <c r="X90" i="71" a="1"/>
  <c r="X90" i="71" s="1"/>
  <c r="W90" i="71" a="1"/>
  <c r="W90" i="71" s="1"/>
  <c r="Y89" i="71" a="1"/>
  <c r="Y89" i="71" s="1"/>
  <c r="X89" i="71" a="1"/>
  <c r="X89" i="71" s="1"/>
  <c r="W89" i="71" a="1"/>
  <c r="W89" i="71" s="1"/>
  <c r="Y88" i="71" a="1"/>
  <c r="Y88" i="71" s="1"/>
  <c r="X88" i="71" a="1"/>
  <c r="X88" i="71" s="1"/>
  <c r="W88" i="71" a="1"/>
  <c r="W88" i="71" s="1"/>
  <c r="Y87" i="71" a="1"/>
  <c r="Y87" i="71" s="1"/>
  <c r="X87" i="71" a="1"/>
  <c r="X87" i="71" s="1"/>
  <c r="W87" i="71" a="1"/>
  <c r="W87" i="71" s="1"/>
  <c r="Y86" i="71" a="1"/>
  <c r="Y86" i="71" s="1"/>
  <c r="X86" i="71" a="1"/>
  <c r="X86" i="71" s="1"/>
  <c r="W86" i="71" a="1"/>
  <c r="W86" i="71" s="1"/>
  <c r="Y85" i="71" a="1"/>
  <c r="Y85" i="71" s="1"/>
  <c r="X85" i="71" a="1"/>
  <c r="X85" i="71" s="1"/>
  <c r="W85" i="71" a="1"/>
  <c r="W85" i="71" s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 a="1"/>
  <c r="X82" i="71" s="1"/>
  <c r="W82" i="71" a="1"/>
  <c r="W82" i="71" s="1"/>
  <c r="Y81" i="71" a="1"/>
  <c r="Y81" i="71" s="1"/>
  <c r="X81" i="71" a="1"/>
  <c r="X81" i="71" s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 a="1"/>
  <c r="W79" i="71" s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 a="1"/>
  <c r="W77" i="71" s="1"/>
  <c r="Y76" i="71" a="1"/>
  <c r="Y76" i="71" s="1"/>
  <c r="X76" i="71" a="1"/>
  <c r="X76" i="71" s="1"/>
  <c r="W76" i="71" a="1"/>
  <c r="W76" i="71" s="1"/>
  <c r="Y75" i="71" a="1"/>
  <c r="Y75" i="71" s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 a="1"/>
  <c r="Y72" i="71" s="1"/>
  <c r="X72" i="71" a="1"/>
  <c r="X72" i="71" s="1"/>
  <c r="W72" i="71" a="1"/>
  <c r="W72" i="71" s="1"/>
  <c r="Y71" i="71" a="1"/>
  <c r="Y71" i="71" s="1"/>
  <c r="X71" i="71" a="1"/>
  <c r="X71" i="71" s="1"/>
  <c r="W71" i="71" a="1"/>
  <c r="W71" i="71" s="1"/>
  <c r="Y70" i="71" a="1"/>
  <c r="Y70" i="71" s="1"/>
  <c r="X70" i="71" a="1"/>
  <c r="X70" i="71" s="1"/>
  <c r="W70" i="71" a="1"/>
  <c r="W70" i="71" s="1"/>
  <c r="Y69" i="71" a="1"/>
  <c r="Y69" i="71" s="1"/>
  <c r="X69" i="71" a="1"/>
  <c r="X69" i="71" s="1"/>
  <c r="W69" i="71" a="1"/>
  <c r="W69" i="71" s="1"/>
  <c r="Y68" i="71" a="1"/>
  <c r="Y68" i="71" s="1"/>
  <c r="X68" i="71" a="1"/>
  <c r="X68" i="71" s="1"/>
  <c r="W68" i="71" a="1"/>
  <c r="W68" i="71" s="1"/>
  <c r="Y67" i="71" a="1"/>
  <c r="Y67" i="71" s="1"/>
  <c r="X67" i="71" a="1"/>
  <c r="X67" i="71" s="1"/>
  <c r="W67" i="71" a="1"/>
  <c r="W67" i="71" s="1"/>
  <c r="Y66" i="71" a="1"/>
  <c r="Y66" i="71" s="1"/>
  <c r="X66" i="71" a="1"/>
  <c r="X66" i="71" s="1"/>
  <c r="W66" i="71" a="1"/>
  <c r="W66" i="71" s="1"/>
  <c r="Y65" i="71" a="1"/>
  <c r="Y65" i="71" s="1"/>
  <c r="X65" i="71" a="1"/>
  <c r="X65" i="71" s="1"/>
  <c r="W65" i="71" a="1"/>
  <c r="W65" i="71" s="1"/>
  <c r="Y64" i="71" a="1"/>
  <c r="Y64" i="71" s="1"/>
  <c r="X64" i="71" a="1"/>
  <c r="X64" i="71" s="1"/>
  <c r="W64" i="71" a="1"/>
  <c r="W64" i="71" s="1"/>
  <c r="Y63" i="71" a="1"/>
  <c r="Y63" i="71" s="1"/>
  <c r="X63" i="71" a="1"/>
  <c r="X63" i="71" s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 a="1"/>
  <c r="W61" i="71" s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 a="1"/>
  <c r="W59" i="71" s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 a="1"/>
  <c r="Y54" i="71" s="1"/>
  <c r="X54" i="71" a="1"/>
  <c r="X54" i="71" s="1"/>
  <c r="W54" i="71" a="1"/>
  <c r="W54" i="71" s="1"/>
  <c r="Y53" i="71" a="1"/>
  <c r="Y53" i="71" s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 a="1"/>
  <c r="X50" i="71" s="1"/>
  <c r="W50" i="71" a="1"/>
  <c r="W50" i="71" s="1"/>
  <c r="Y49" i="71" a="1"/>
  <c r="Y49" i="71" s="1"/>
  <c r="X49" i="71" a="1"/>
  <c r="X49" i="71" s="1"/>
  <c r="W49" i="71" a="1"/>
  <c r="W49" i="71" s="1"/>
  <c r="Y48" i="71" a="1"/>
  <c r="Y48" i="71" s="1"/>
  <c r="X48" i="71" a="1"/>
  <c r="X48" i="71" s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 a="1"/>
  <c r="W46" i="71" s="1"/>
  <c r="Y45" i="71" a="1"/>
  <c r="Y45" i="71" s="1"/>
  <c r="X45" i="71" a="1"/>
  <c r="X45" i="71" s="1"/>
  <c r="W45" i="71" a="1"/>
  <c r="W45" i="71" s="1"/>
  <c r="Y44" i="71" a="1"/>
  <c r="Y44" i="71" s="1"/>
  <c r="X44" i="71" a="1"/>
  <c r="X44" i="71" s="1"/>
  <c r="W44" i="71" a="1"/>
  <c r="W44" i="71" s="1"/>
  <c r="Y43" i="71" a="1"/>
  <c r="Y43" i="71" s="1"/>
  <c r="X43" i="71" a="1"/>
  <c r="X43" i="71" s="1"/>
  <c r="W43" i="71" a="1"/>
  <c r="W43" i="71" s="1"/>
  <c r="Y42" i="71" a="1"/>
  <c r="Y42" i="71" s="1"/>
  <c r="X42" i="71" a="1"/>
  <c r="X42" i="71" s="1"/>
  <c r="W42" i="71" a="1"/>
  <c r="W42" i="71" s="1"/>
  <c r="Y41" i="71" a="1"/>
  <c r="Y41" i="71" s="1"/>
  <c r="X41" i="71" a="1"/>
  <c r="X41" i="71" s="1"/>
  <c r="W41" i="71" a="1"/>
  <c r="W41" i="71" s="1"/>
  <c r="Y40" i="71" a="1"/>
  <c r="Y40" i="71" s="1"/>
  <c r="X40" i="71" a="1"/>
  <c r="X40" i="71" s="1"/>
  <c r="W40" i="71" a="1"/>
  <c r="W40" i="71" s="1"/>
  <c r="Y39" i="71" a="1"/>
  <c r="Y39" i="71" s="1"/>
  <c r="X39" i="71" a="1"/>
  <c r="X39" i="71" s="1"/>
  <c r="W39" i="71" a="1"/>
  <c r="W39" i="71" s="1"/>
  <c r="Y38" i="71" a="1"/>
  <c r="Y38" i="71" s="1"/>
  <c r="X38" i="71" a="1"/>
  <c r="X38" i="71" s="1"/>
  <c r="W38" i="71" a="1"/>
  <c r="W38" i="71" s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 a="1"/>
  <c r="Y35" i="71" s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 a="1"/>
  <c r="Y33" i="71" s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 a="1"/>
  <c r="Y31" i="71" s="1"/>
  <c r="X31" i="71" a="1"/>
  <c r="X31" i="71" s="1"/>
  <c r="W31" i="71" a="1"/>
  <c r="W31" i="71" s="1"/>
  <c r="Y30" i="71" a="1"/>
  <c r="Y30" i="71" s="1"/>
  <c r="X30" i="71" a="1"/>
  <c r="X30" i="71" s="1"/>
  <c r="W30" i="71" a="1"/>
  <c r="W30" i="71" s="1"/>
  <c r="Y29" i="71" a="1"/>
  <c r="Y29" i="71" s="1"/>
  <c r="X29" i="71" a="1"/>
  <c r="X29" i="71" s="1"/>
  <c r="W29" i="71" a="1"/>
  <c r="W29" i="71" s="1"/>
  <c r="Y28" i="71" a="1"/>
  <c r="Y28" i="71" s="1"/>
  <c r="X28" i="71" a="1"/>
  <c r="X28" i="71" s="1"/>
  <c r="W28" i="71" a="1"/>
  <c r="W28" i="71" s="1"/>
  <c r="Y27" i="71" a="1"/>
  <c r="Y27" i="71" s="1"/>
  <c r="X27" i="71" a="1"/>
  <c r="X27" i="71" s="1"/>
  <c r="W27" i="71" a="1"/>
  <c r="W27" i="71" s="1"/>
  <c r="Y26" i="71" a="1"/>
  <c r="Y26" i="71" s="1"/>
  <c r="X26" i="71" a="1"/>
  <c r="X26" i="71" s="1"/>
  <c r="W26" i="71" a="1"/>
  <c r="W26" i="71" s="1"/>
  <c r="Y25" i="71" a="1"/>
  <c r="Y25" i="71" s="1"/>
  <c r="X25" i="71" a="1"/>
  <c r="X25" i="71" s="1"/>
  <c r="W25" i="71" a="1"/>
  <c r="W25" i="71" s="1"/>
  <c r="Y24" i="71" a="1"/>
  <c r="Y24" i="71" s="1"/>
  <c r="X24" i="71" a="1"/>
  <c r="X24" i="71" s="1"/>
  <c r="W24" i="71" a="1"/>
  <c r="W24" i="71" s="1"/>
  <c r="Y23" i="71" a="1"/>
  <c r="Y23" i="71" s="1"/>
  <c r="X23" i="71" a="1"/>
  <c r="X23" i="71" s="1"/>
  <c r="W23" i="71" a="1"/>
  <c r="W23" i="71" s="1"/>
  <c r="Y22" i="71" a="1"/>
  <c r="Y22" i="71" s="1"/>
  <c r="X22" i="71" a="1"/>
  <c r="X22" i="71" s="1"/>
  <c r="W22" i="71" a="1"/>
  <c r="W22" i="71" s="1"/>
  <c r="Y21" i="71" a="1"/>
  <c r="Y21" i="71" s="1"/>
  <c r="X21" i="71" a="1"/>
  <c r="X21" i="71" s="1"/>
  <c r="W21" i="71" a="1"/>
  <c r="W21" i="71" s="1"/>
  <c r="Y20" i="71" a="1"/>
  <c r="Y20" i="71" s="1"/>
  <c r="X20" i="71" a="1"/>
  <c r="X20" i="71" s="1"/>
  <c r="W20" i="71" a="1"/>
  <c r="W20" i="71" s="1"/>
  <c r="Y19" i="71" a="1"/>
  <c r="Y19" i="71" s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 a="1"/>
  <c r="Y17" i="71" s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 a="1"/>
  <c r="Y15" i="71" s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 a="1"/>
  <c r="Y13" i="71" s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 a="1"/>
  <c r="Y11" i="71" s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 a="1"/>
  <c r="Y9" i="71" s="1"/>
  <c r="X9" i="71" a="1"/>
  <c r="X9" i="71" s="1"/>
  <c r="W9" i="71" a="1"/>
  <c r="W9" i="71" s="1"/>
  <c r="Y8" i="71" a="1"/>
  <c r="Y8" i="71" s="1"/>
  <c r="X8" i="71" a="1"/>
  <c r="X8" i="71" s="1"/>
  <c r="W8" i="71" a="1"/>
  <c r="W8" i="71" s="1"/>
  <c r="Y7" i="71" a="1"/>
  <c r="Y7" i="71" s="1"/>
  <c r="X7" i="71" a="1"/>
  <c r="X7" i="71" s="1"/>
  <c r="W7" i="71" a="1"/>
  <c r="W7" i="71" s="1"/>
  <c r="Y6" i="71" a="1"/>
  <c r="Y6" i="71" s="1"/>
  <c r="X6" i="71" a="1"/>
  <c r="X6" i="71" s="1"/>
  <c r="W6" i="71" a="1"/>
  <c r="W6" i="71" s="1"/>
  <c r="Y5" i="71" a="1"/>
  <c r="Y5" i="71" s="1"/>
  <c r="X5" i="71" a="1"/>
  <c r="X5" i="71" s="1"/>
  <c r="W5" i="71" a="1"/>
  <c r="W5" i="71" s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 a="1"/>
  <c r="X201" i="70" s="1"/>
  <c r="W201" i="70" a="1"/>
  <c r="W201" i="70" s="1"/>
  <c r="Y200" i="70" a="1"/>
  <c r="Y200" i="70" s="1"/>
  <c r="X200" i="70" a="1"/>
  <c r="X200" i="70" s="1"/>
  <c r="W200" i="70" a="1"/>
  <c r="W200" i="70" s="1"/>
  <c r="Y199" i="70" a="1"/>
  <c r="Y199" i="70" s="1"/>
  <c r="X199" i="70" a="1"/>
  <c r="X199" i="70" s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 a="1"/>
  <c r="X197" i="70" s="1"/>
  <c r="W197" i="70" a="1"/>
  <c r="W197" i="70" s="1"/>
  <c r="Y196" i="70" a="1"/>
  <c r="Y196" i="70" s="1"/>
  <c r="X196" i="70" a="1"/>
  <c r="X196" i="70" s="1"/>
  <c r="W196" i="70" a="1"/>
  <c r="W196" i="70" s="1"/>
  <c r="Y195" i="70" a="1"/>
  <c r="Y195" i="70" s="1"/>
  <c r="X195" i="70" a="1"/>
  <c r="X195" i="70" s="1"/>
  <c r="W195" i="70" a="1"/>
  <c r="W195" i="70" s="1"/>
  <c r="Y194" i="70" a="1"/>
  <c r="Y194" i="70" s="1"/>
  <c r="X194" i="70" a="1"/>
  <c r="X194" i="70" s="1"/>
  <c r="W194" i="70" a="1"/>
  <c r="W194" i="70" s="1"/>
  <c r="Y193" i="70" a="1"/>
  <c r="Y193" i="70" s="1"/>
  <c r="X193" i="70" a="1"/>
  <c r="X193" i="70" s="1"/>
  <c r="W193" i="70" a="1"/>
  <c r="W193" i="70" s="1"/>
  <c r="Y192" i="70" a="1"/>
  <c r="Y192" i="70" s="1"/>
  <c r="X192" i="70" a="1"/>
  <c r="X192" i="70" s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 a="1"/>
  <c r="X190" i="70" s="1"/>
  <c r="W190" i="70" a="1"/>
  <c r="W190" i="70" s="1"/>
  <c r="Y189" i="70" a="1"/>
  <c r="Y189" i="70" s="1"/>
  <c r="X189" i="70" a="1"/>
  <c r="X189" i="70" s="1"/>
  <c r="W189" i="70" a="1"/>
  <c r="W189" i="70" s="1"/>
  <c r="Y188" i="70" a="1"/>
  <c r="Y188" i="70" s="1"/>
  <c r="X188" i="70" a="1"/>
  <c r="X188" i="70" s="1"/>
  <c r="W188" i="70" a="1"/>
  <c r="W188" i="70" s="1"/>
  <c r="Y187" i="70" a="1"/>
  <c r="Y187" i="70" s="1"/>
  <c r="X187" i="70" a="1"/>
  <c r="X187" i="70" s="1"/>
  <c r="W187" i="70" a="1"/>
  <c r="W187" i="70" s="1"/>
  <c r="Y186" i="70" a="1"/>
  <c r="Y186" i="70" s="1"/>
  <c r="X186" i="70" a="1"/>
  <c r="X186" i="70" s="1"/>
  <c r="W186" i="70" a="1"/>
  <c r="W186" i="70" s="1"/>
  <c r="Y185" i="70" a="1"/>
  <c r="Y185" i="70" s="1"/>
  <c r="X185" i="70" a="1"/>
  <c r="X185" i="70" s="1"/>
  <c r="W185" i="70" a="1"/>
  <c r="W185" i="70" s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 a="1"/>
  <c r="W182" i="70" s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 a="1"/>
  <c r="Y179" i="70" s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 a="1"/>
  <c r="X177" i="70" s="1"/>
  <c r="W177" i="70" a="1"/>
  <c r="W177" i="70" s="1"/>
  <c r="Y176" i="70" a="1"/>
  <c r="Y176" i="70" s="1"/>
  <c r="X176" i="70" a="1"/>
  <c r="X176" i="70" s="1"/>
  <c r="W176" i="70" a="1"/>
  <c r="W176" i="70" s="1"/>
  <c r="Y175" i="70" a="1"/>
  <c r="Y175" i="70" s="1"/>
  <c r="X175" i="70" a="1"/>
  <c r="X175" i="70" s="1"/>
  <c r="W175" i="70" a="1"/>
  <c r="W175" i="70" s="1"/>
  <c r="Y174" i="70" a="1"/>
  <c r="Y174" i="70" s="1"/>
  <c r="X174" i="70" a="1"/>
  <c r="X174" i="70" s="1"/>
  <c r="W174" i="70" a="1"/>
  <c r="W174" i="70" s="1"/>
  <c r="Y173" i="70" a="1"/>
  <c r="Y173" i="70" s="1"/>
  <c r="X173" i="70" a="1"/>
  <c r="X173" i="70" s="1"/>
  <c r="W173" i="70" a="1"/>
  <c r="W173" i="70" s="1"/>
  <c r="Y172" i="70" a="1"/>
  <c r="Y172" i="70" s="1"/>
  <c r="X172" i="70" a="1"/>
  <c r="X172" i="70" s="1"/>
  <c r="W172" i="70" a="1"/>
  <c r="W172" i="70" s="1"/>
  <c r="Y171" i="70" a="1"/>
  <c r="Y171" i="70" s="1"/>
  <c r="X171" i="70" a="1"/>
  <c r="X171" i="70" s="1"/>
  <c r="W171" i="70" a="1"/>
  <c r="W171" i="70" s="1"/>
  <c r="Y170" i="70" a="1"/>
  <c r="Y170" i="70" s="1"/>
  <c r="X170" i="70" a="1"/>
  <c r="X170" i="70" s="1"/>
  <c r="W170" i="70" a="1"/>
  <c r="W170" i="70" s="1"/>
  <c r="Y169" i="70" a="1"/>
  <c r="Y169" i="70" s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 a="1"/>
  <c r="X167" i="70" s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 a="1"/>
  <c r="X165" i="70" s="1"/>
  <c r="W165" i="70" a="1"/>
  <c r="W165" i="70" s="1"/>
  <c r="Y164" i="70" a="1"/>
  <c r="Y164" i="70" s="1"/>
  <c r="X164" i="70" a="1"/>
  <c r="X164" i="70" s="1"/>
  <c r="W164" i="70" a="1"/>
  <c r="W164" i="70" s="1"/>
  <c r="Y163" i="70" a="1"/>
  <c r="Y163" i="70" s="1"/>
  <c r="X163" i="70" a="1"/>
  <c r="X163" i="70" s="1"/>
  <c r="W163" i="70" a="1"/>
  <c r="W163" i="70" s="1"/>
  <c r="Y162" i="70" a="1"/>
  <c r="Y162" i="70" s="1"/>
  <c r="X162" i="70" a="1"/>
  <c r="X162" i="70" s="1"/>
  <c r="W162" i="70" a="1"/>
  <c r="W162" i="70" s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 a="1"/>
  <c r="W160" i="70" s="1"/>
  <c r="Y159" i="70" a="1"/>
  <c r="Y159" i="70" s="1"/>
  <c r="X159" i="70" a="1"/>
  <c r="X159" i="70" s="1"/>
  <c r="W159" i="70" a="1"/>
  <c r="W159" i="70" s="1"/>
  <c r="Y158" i="70" a="1"/>
  <c r="Y158" i="70" s="1"/>
  <c r="X158" i="70" a="1"/>
  <c r="X158" i="70" s="1"/>
  <c r="W158" i="70" a="1"/>
  <c r="W158" i="70" s="1"/>
  <c r="Y157" i="70" a="1"/>
  <c r="Y157" i="70" s="1"/>
  <c r="X157" i="70" a="1"/>
  <c r="X157" i="70" s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 a="1"/>
  <c r="W155" i="70" s="1"/>
  <c r="Y154" i="70" a="1"/>
  <c r="Y154" i="70" s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 a="1"/>
  <c r="Y152" i="70" s="1"/>
  <c r="X152" i="70" a="1"/>
  <c r="X152" i="70" s="1"/>
  <c r="W152" i="70" a="1"/>
  <c r="W152" i="70" s="1"/>
  <c r="Y151" i="70" a="1"/>
  <c r="Y151" i="70" s="1"/>
  <c r="X151" i="70" a="1"/>
  <c r="X151" i="70" s="1"/>
  <c r="W151" i="70" a="1"/>
  <c r="W151" i="70" s="1"/>
  <c r="Y150" i="70" a="1"/>
  <c r="Y150" i="70" s="1"/>
  <c r="X150" i="70" a="1"/>
  <c r="X150" i="70" s="1"/>
  <c r="W150" i="70" a="1"/>
  <c r="W150" i="70" s="1"/>
  <c r="Y149" i="70" a="1"/>
  <c r="Y149" i="70" s="1"/>
  <c r="X149" i="70" a="1"/>
  <c r="X149" i="70" s="1"/>
  <c r="W149" i="70" a="1"/>
  <c r="W149" i="70" s="1"/>
  <c r="Y148" i="70" a="1"/>
  <c r="Y148" i="70" s="1"/>
  <c r="X148" i="70" a="1"/>
  <c r="X148" i="70" s="1"/>
  <c r="W148" i="70" a="1"/>
  <c r="W148" i="70" s="1"/>
  <c r="Y147" i="70" a="1"/>
  <c r="Y147" i="70" s="1"/>
  <c r="X147" i="70" a="1"/>
  <c r="X147" i="70" s="1"/>
  <c r="W147" i="70" a="1"/>
  <c r="W147" i="70" s="1"/>
  <c r="Y146" i="70" a="1"/>
  <c r="Y146" i="70" s="1"/>
  <c r="X146" i="70" a="1"/>
  <c r="X146" i="70" s="1"/>
  <c r="W146" i="70" a="1"/>
  <c r="W146" i="70" s="1"/>
  <c r="Y145" i="70" a="1"/>
  <c r="Y145" i="70" s="1"/>
  <c r="X145" i="70" a="1"/>
  <c r="X145" i="70" s="1"/>
  <c r="W145" i="70" a="1"/>
  <c r="W145" i="70" s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 a="1"/>
  <c r="X142" i="70" s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 a="1"/>
  <c r="Y139" i="70" s="1"/>
  <c r="X139" i="70" a="1"/>
  <c r="X139" i="70" s="1"/>
  <c r="W139" i="70" a="1"/>
  <c r="W139" i="70" s="1"/>
  <c r="Y138" i="70" a="1"/>
  <c r="Y138" i="70" s="1"/>
  <c r="X138" i="70" a="1"/>
  <c r="X138" i="70" s="1"/>
  <c r="W138" i="70" a="1"/>
  <c r="W138" i="70" s="1"/>
  <c r="Y137" i="70" a="1"/>
  <c r="Y137" i="70" s="1"/>
  <c r="X137" i="70" a="1"/>
  <c r="X137" i="70" s="1"/>
  <c r="W137" i="70" a="1"/>
  <c r="W137" i="70" s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 a="1"/>
  <c r="W135" i="70" s="1"/>
  <c r="Y134" i="70" a="1"/>
  <c r="Y134" i="70" s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 a="1"/>
  <c r="X132" i="70" s="1"/>
  <c r="W132" i="70" a="1"/>
  <c r="W132" i="70" s="1"/>
  <c r="Y131" i="70" a="1"/>
  <c r="Y131" i="70" s="1"/>
  <c r="X131" i="70" a="1"/>
  <c r="X131" i="70" s="1"/>
  <c r="W131" i="70" a="1"/>
  <c r="W131" i="70" s="1"/>
  <c r="Y130" i="70" a="1"/>
  <c r="Y130" i="70" s="1"/>
  <c r="X130" i="70" a="1"/>
  <c r="X130" i="70" s="1"/>
  <c r="W130" i="70" a="1"/>
  <c r="W130" i="70" s="1"/>
  <c r="Y129" i="70" a="1"/>
  <c r="Y129" i="70" s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 a="1"/>
  <c r="Y127" i="70" s="1"/>
  <c r="X127" i="70" a="1"/>
  <c r="X127" i="70" s="1"/>
  <c r="W127" i="70" a="1"/>
  <c r="W127" i="70" s="1"/>
  <c r="Y126" i="70" a="1"/>
  <c r="Y126" i="70" s="1"/>
  <c r="X126" i="70" a="1"/>
  <c r="X126" i="70" s="1"/>
  <c r="W126" i="70" a="1"/>
  <c r="W126" i="70" s="1"/>
  <c r="Y125" i="70" a="1"/>
  <c r="Y125" i="70" s="1"/>
  <c r="X125" i="70" a="1"/>
  <c r="X125" i="70" s="1"/>
  <c r="W125" i="70" a="1"/>
  <c r="W125" i="70" s="1"/>
  <c r="Y124" i="70" a="1"/>
  <c r="Y124" i="70" s="1"/>
  <c r="X124" i="70" a="1"/>
  <c r="X124" i="70" s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 a="1"/>
  <c r="X122" i="70" s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 a="1"/>
  <c r="Y119" i="70" s="1"/>
  <c r="X119" i="70" a="1"/>
  <c r="X119" i="70" s="1"/>
  <c r="W119" i="70" a="1"/>
  <c r="W119" i="70" s="1"/>
  <c r="Y118" i="70" a="1"/>
  <c r="Y118" i="70" s="1"/>
  <c r="X118" i="70" a="1"/>
  <c r="X118" i="70" s="1"/>
  <c r="W118" i="70" a="1"/>
  <c r="W118" i="70" s="1"/>
  <c r="Y117" i="70" a="1"/>
  <c r="Y117" i="70" s="1"/>
  <c r="X117" i="70" a="1"/>
  <c r="X117" i="70" s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 a="1"/>
  <c r="W115" i="70" s="1"/>
  <c r="Y114" i="70" a="1"/>
  <c r="Y114" i="70" s="1"/>
  <c r="X114" i="70" a="1"/>
  <c r="X114" i="70" s="1"/>
  <c r="W114" i="70" a="1"/>
  <c r="W114" i="70" s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 a="1"/>
  <c r="Y110" i="70" s="1"/>
  <c r="X110" i="70" a="1"/>
  <c r="X110" i="70" s="1"/>
  <c r="W110" i="70" a="1"/>
  <c r="W110" i="70" s="1"/>
  <c r="Y109" i="70" a="1"/>
  <c r="Y109" i="70" s="1"/>
  <c r="X109" i="70" a="1"/>
  <c r="X109" i="70" s="1"/>
  <c r="W109" i="70" a="1"/>
  <c r="W109" i="70" s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 a="1"/>
  <c r="W106" i="70" s="1"/>
  <c r="Y105" i="70" a="1"/>
  <c r="Y105" i="70" s="1"/>
  <c r="X105" i="70" a="1"/>
  <c r="X105" i="70" s="1"/>
  <c r="W105" i="70" a="1"/>
  <c r="W105" i="70" s="1"/>
  <c r="Y104" i="70" a="1"/>
  <c r="Y104" i="70" s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 a="1"/>
  <c r="X101" i="70" s="1"/>
  <c r="W101" i="70" a="1"/>
  <c r="W101" i="70" s="1"/>
  <c r="Y100" i="70" a="1"/>
  <c r="Y100" i="70" s="1"/>
  <c r="X100" i="70" a="1"/>
  <c r="X100" i="70" s="1"/>
  <c r="W100" i="70" a="1"/>
  <c r="W100" i="70" s="1"/>
  <c r="Y99" i="70" a="1"/>
  <c r="Y99" i="70" s="1"/>
  <c r="X99" i="70" a="1"/>
  <c r="X99" i="70" s="1"/>
  <c r="W99" i="70" a="1"/>
  <c r="W99" i="70" s="1"/>
  <c r="Y98" i="70" a="1"/>
  <c r="Y98" i="70" s="1"/>
  <c r="X98" i="70" a="1"/>
  <c r="X98" i="70" s="1"/>
  <c r="W98" i="70" a="1"/>
  <c r="W98" i="70" s="1"/>
  <c r="Y97" i="70" a="1"/>
  <c r="Y97" i="70" s="1"/>
  <c r="X97" i="70" a="1"/>
  <c r="X97" i="70" s="1"/>
  <c r="W97" i="70" a="1"/>
  <c r="W97" i="70" s="1"/>
  <c r="Y96" i="70" a="1"/>
  <c r="Y96" i="70" s="1"/>
  <c r="X96" i="70" a="1"/>
  <c r="X96" i="70" s="1"/>
  <c r="W96" i="70" a="1"/>
  <c r="W96" i="70" s="1"/>
  <c r="Y95" i="70" a="1"/>
  <c r="Y95" i="70" s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 a="1"/>
  <c r="X91" i="70" s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 a="1"/>
  <c r="W87" i="70" s="1"/>
  <c r="Y86" i="70" a="1"/>
  <c r="Y86" i="70" s="1"/>
  <c r="X86" i="70" a="1"/>
  <c r="X86" i="70" s="1"/>
  <c r="W86" i="70" a="1"/>
  <c r="W86" i="70" s="1"/>
  <c r="Y85" i="70" a="1"/>
  <c r="Y85" i="70" s="1"/>
  <c r="X85" i="70" a="1"/>
  <c r="X85" i="70" s="1"/>
  <c r="W85" i="70" a="1"/>
  <c r="W85" i="70" s="1"/>
  <c r="Y84" i="70" a="1"/>
  <c r="Y84" i="70" s="1"/>
  <c r="X84" i="70" a="1"/>
  <c r="X84" i="70" s="1"/>
  <c r="W84" i="70" a="1"/>
  <c r="W84" i="70" s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 a="1"/>
  <c r="X81" i="70" s="1"/>
  <c r="W81" i="70" a="1"/>
  <c r="W81" i="70" s="1"/>
  <c r="Y80" i="70" a="1"/>
  <c r="Y80" i="70" s="1"/>
  <c r="X80" i="70" a="1"/>
  <c r="X80" i="70" s="1"/>
  <c r="W80" i="70" a="1"/>
  <c r="W80" i="70" s="1"/>
  <c r="Y79" i="70" a="1"/>
  <c r="Y79" i="70" s="1"/>
  <c r="X79" i="70" a="1"/>
  <c r="X79" i="70" s="1"/>
  <c r="W79" i="70" a="1"/>
  <c r="W79" i="70" s="1"/>
  <c r="Y78" i="70" a="1"/>
  <c r="Y78" i="70" s="1"/>
  <c r="X78" i="70" a="1"/>
  <c r="X78" i="70" s="1"/>
  <c r="W78" i="70" a="1"/>
  <c r="W78" i="70" s="1"/>
  <c r="Y77" i="70" a="1"/>
  <c r="Y77" i="70" s="1"/>
  <c r="X77" i="70" a="1"/>
  <c r="X77" i="70" s="1"/>
  <c r="W77" i="70" a="1"/>
  <c r="W77" i="70" s="1"/>
  <c r="Y76" i="70" a="1"/>
  <c r="Y76" i="70" s="1"/>
  <c r="X76" i="70" a="1"/>
  <c r="X76" i="70" s="1"/>
  <c r="W76" i="70" a="1"/>
  <c r="W76" i="70" s="1"/>
  <c r="Y75" i="70" a="1"/>
  <c r="Y75" i="70" s="1"/>
  <c r="X75" i="70" a="1"/>
  <c r="X75" i="70" s="1"/>
  <c r="W75" i="70" a="1"/>
  <c r="W75" i="70" s="1"/>
  <c r="Y74" i="70" a="1"/>
  <c r="Y74" i="70" s="1"/>
  <c r="X74" i="70" a="1"/>
  <c r="X74" i="70" s="1"/>
  <c r="W74" i="70" a="1"/>
  <c r="W74" i="70" s="1"/>
  <c r="Y73" i="70" a="1"/>
  <c r="Y73" i="70" s="1"/>
  <c r="X73" i="70" a="1"/>
  <c r="X73" i="70" s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 a="1"/>
  <c r="X70" i="70" s="1"/>
  <c r="W70" i="70" a="1"/>
  <c r="W70" i="70" s="1"/>
  <c r="Y69" i="70" a="1"/>
  <c r="Y69" i="70" s="1"/>
  <c r="X69" i="70" a="1"/>
  <c r="X69" i="70" s="1"/>
  <c r="W69" i="70" a="1"/>
  <c r="W69" i="70" s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 a="1"/>
  <c r="W66" i="70" s="1"/>
  <c r="Y65" i="70" a="1"/>
  <c r="Y65" i="70" s="1"/>
  <c r="X65" i="70" a="1"/>
  <c r="X65" i="70" s="1"/>
  <c r="W65" i="70" a="1"/>
  <c r="W65" i="70" s="1"/>
  <c r="Y64" i="70" a="1"/>
  <c r="Y64" i="70" s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 a="1"/>
  <c r="X61" i="70" s="1"/>
  <c r="W61" i="70" a="1"/>
  <c r="W61" i="70" s="1"/>
  <c r="Y60" i="70" a="1"/>
  <c r="Y60" i="70" s="1"/>
  <c r="X60" i="70" a="1"/>
  <c r="X60" i="70" s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 a="1"/>
  <c r="W57" i="70" s="1"/>
  <c r="Y56" i="70" a="1"/>
  <c r="Y56" i="70" s="1"/>
  <c r="X56" i="70" a="1"/>
  <c r="X56" i="70" s="1"/>
  <c r="W56" i="70" a="1"/>
  <c r="W56" i="70" s="1"/>
  <c r="Y55" i="70" a="1"/>
  <c r="Y55" i="70" s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 a="1"/>
  <c r="W53" i="70" s="1"/>
  <c r="Y52" i="70" a="1"/>
  <c r="Y52" i="70" s="1"/>
  <c r="X52" i="70" a="1"/>
  <c r="X52" i="70" s="1"/>
  <c r="W52" i="70" a="1"/>
  <c r="W52" i="70" s="1"/>
  <c r="Y51" i="70" a="1"/>
  <c r="Y51" i="70" s="1"/>
  <c r="X51" i="70" a="1"/>
  <c r="X51" i="70" s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 a="1"/>
  <c r="X48" i="70" s="1"/>
  <c r="W48" i="70" a="1"/>
  <c r="W48" i="70" s="1"/>
  <c r="Y47" i="70" a="1"/>
  <c r="Y47" i="70" s="1"/>
  <c r="X47" i="70" a="1"/>
  <c r="X47" i="70" s="1"/>
  <c r="W47" i="70" a="1"/>
  <c r="W47" i="70" s="1"/>
  <c r="Y46" i="70" a="1"/>
  <c r="Y46" i="70" s="1"/>
  <c r="X46" i="70" a="1"/>
  <c r="X46" i="70" s="1"/>
  <c r="W46" i="70" a="1"/>
  <c r="W46" i="70" s="1"/>
  <c r="Y45" i="70" a="1"/>
  <c r="Y45" i="70" s="1"/>
  <c r="X45" i="70" a="1"/>
  <c r="X45" i="70" s="1"/>
  <c r="W45" i="70" a="1"/>
  <c r="W45" i="70" s="1"/>
  <c r="Y44" i="70" a="1"/>
  <c r="Y44" i="70" s="1"/>
  <c r="X44" i="70" a="1"/>
  <c r="X44" i="70" s="1"/>
  <c r="W44" i="70" a="1"/>
  <c r="W44" i="70" s="1"/>
  <c r="Y43" i="70" a="1"/>
  <c r="Y43" i="70" s="1"/>
  <c r="X43" i="70" a="1"/>
  <c r="X43" i="70" s="1"/>
  <c r="W43" i="70" a="1"/>
  <c r="W43" i="70" s="1"/>
  <c r="Y42" i="70" a="1"/>
  <c r="Y42" i="70" s="1"/>
  <c r="X42" i="70" a="1"/>
  <c r="X42" i="70" s="1"/>
  <c r="W42" i="70" a="1"/>
  <c r="W42" i="70" s="1"/>
  <c r="Y41" i="70" a="1"/>
  <c r="Y41" i="70" s="1"/>
  <c r="X41" i="70" a="1"/>
  <c r="X41" i="70" s="1"/>
  <c r="W41" i="70" a="1"/>
  <c r="W41" i="70" s="1"/>
  <c r="Y40" i="70" a="1"/>
  <c r="Y40" i="70" s="1"/>
  <c r="X40" i="70" a="1"/>
  <c r="X40" i="70" s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 a="1"/>
  <c r="W36" i="70" s="1"/>
  <c r="Y35" i="70" a="1"/>
  <c r="Y35" i="70" s="1"/>
  <c r="X35" i="70" a="1"/>
  <c r="X35" i="70" s="1"/>
  <c r="W35" i="70" a="1"/>
  <c r="W35" i="70" s="1"/>
  <c r="Y34" i="70" a="1"/>
  <c r="Y34" i="70" s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 a="1"/>
  <c r="Y32" i="70" s="1"/>
  <c r="X32" i="70" a="1"/>
  <c r="X32" i="70" s="1"/>
  <c r="W32" i="70" a="1"/>
  <c r="W32" i="70" s="1"/>
  <c r="Y31" i="70" a="1"/>
  <c r="Y31" i="70" s="1"/>
  <c r="X31" i="70" a="1"/>
  <c r="X31" i="70" s="1"/>
  <c r="W31" i="70" a="1"/>
  <c r="W31" i="70" s="1"/>
  <c r="Y30" i="70" a="1"/>
  <c r="Y30" i="70" s="1"/>
  <c r="X30" i="70" a="1"/>
  <c r="X30" i="70" s="1"/>
  <c r="W30" i="70" a="1"/>
  <c r="W30" i="70" s="1"/>
  <c r="Y29" i="70" a="1"/>
  <c r="Y29" i="70" s="1"/>
  <c r="X29" i="70" a="1"/>
  <c r="X29" i="70" s="1"/>
  <c r="W29" i="70" a="1"/>
  <c r="W29" i="70" s="1"/>
  <c r="Y28" i="70" a="1"/>
  <c r="Y28" i="70" s="1"/>
  <c r="X28" i="70" a="1"/>
  <c r="X28" i="70" s="1"/>
  <c r="W28" i="70" a="1"/>
  <c r="W28" i="70" s="1"/>
  <c r="Y27" i="70" a="1"/>
  <c r="Y27" i="70" s="1"/>
  <c r="X27" i="70" a="1"/>
  <c r="X27" i="70" s="1"/>
  <c r="W27" i="70" a="1"/>
  <c r="W27" i="70" s="1"/>
  <c r="Y26" i="70" a="1"/>
  <c r="Y26" i="70" s="1"/>
  <c r="X26" i="70" a="1"/>
  <c r="X26" i="70" s="1"/>
  <c r="W26" i="70" a="1"/>
  <c r="W26" i="70" s="1"/>
  <c r="Y25" i="70" a="1"/>
  <c r="Y25" i="70" s="1"/>
  <c r="X25" i="70" a="1"/>
  <c r="X25" i="70" s="1"/>
  <c r="W25" i="70" a="1"/>
  <c r="W25" i="70" s="1"/>
  <c r="Y24" i="70" a="1"/>
  <c r="Y24" i="70" s="1"/>
  <c r="X24" i="70" a="1"/>
  <c r="X24" i="70" s="1"/>
  <c r="W24" i="70" a="1"/>
  <c r="W24" i="70" s="1"/>
  <c r="Y23" i="70" a="1"/>
  <c r="Y23" i="70" s="1"/>
  <c r="X23" i="70" a="1"/>
  <c r="X23" i="70" s="1"/>
  <c r="W23" i="70" a="1"/>
  <c r="W23" i="70" s="1"/>
  <c r="Y22" i="70" a="1"/>
  <c r="Y22" i="70" s="1"/>
  <c r="X22" i="70" a="1"/>
  <c r="X22" i="70" s="1"/>
  <c r="W22" i="70" a="1"/>
  <c r="W22" i="70" s="1"/>
  <c r="Y21" i="70" a="1"/>
  <c r="Y21" i="70" s="1"/>
  <c r="X21" i="70" a="1"/>
  <c r="X21" i="70" s="1"/>
  <c r="W21" i="70" a="1"/>
  <c r="W21" i="70" s="1"/>
  <c r="Y20" i="70" a="1"/>
  <c r="Y20" i="70" s="1"/>
  <c r="X20" i="70" a="1"/>
  <c r="X20" i="70" s="1"/>
  <c r="W20" i="70" a="1"/>
  <c r="W20" i="70" s="1"/>
  <c r="Y19" i="70" a="1"/>
  <c r="Y19" i="70" s="1"/>
  <c r="X19" i="70" a="1"/>
  <c r="X19" i="70" s="1"/>
  <c r="W19" i="70" a="1"/>
  <c r="W19" i="70" s="1"/>
  <c r="Y18" i="70" a="1"/>
  <c r="Y18" i="70" s="1"/>
  <c r="X18" i="70" a="1"/>
  <c r="X18" i="70" s="1"/>
  <c r="W18" i="70" a="1"/>
  <c r="W18" i="70" s="1"/>
  <c r="Y17" i="70" a="1"/>
  <c r="Y17" i="70" s="1"/>
  <c r="X17" i="70" a="1"/>
  <c r="X17" i="70" s="1"/>
  <c r="W17" i="70" a="1"/>
  <c r="W17" i="70" s="1"/>
  <c r="Y16" i="70" a="1"/>
  <c r="Y16" i="70" s="1"/>
  <c r="X16" i="70" a="1"/>
  <c r="X16" i="70" s="1"/>
  <c r="W16" i="70" a="1"/>
  <c r="W16" i="70" s="1"/>
  <c r="Y15" i="70" a="1"/>
  <c r="Y15" i="70" s="1"/>
  <c r="X15" i="70" a="1"/>
  <c r="X15" i="70" s="1"/>
  <c r="W15" i="70" a="1"/>
  <c r="W15" i="70" s="1"/>
  <c r="Y14" i="70" a="1"/>
  <c r="Y14" i="70" s="1"/>
  <c r="X14" i="70" a="1"/>
  <c r="X14" i="70" s="1"/>
  <c r="W14" i="70" a="1"/>
  <c r="W14" i="70" s="1"/>
  <c r="Y13" i="70" a="1"/>
  <c r="Y13" i="70" s="1"/>
  <c r="X13" i="70" a="1"/>
  <c r="X13" i="70" s="1"/>
  <c r="W13" i="70" a="1"/>
  <c r="W13" i="70" s="1"/>
  <c r="Y12" i="70" a="1"/>
  <c r="Y12" i="70" s="1"/>
  <c r="X12" i="70" a="1"/>
  <c r="X12" i="70" s="1"/>
  <c r="W12" i="70" a="1"/>
  <c r="W12" i="70" s="1"/>
  <c r="Y11" i="70" a="1"/>
  <c r="Y11" i="70" s="1"/>
  <c r="X11" i="70" a="1"/>
  <c r="X11" i="70" s="1"/>
  <c r="W11" i="70" a="1"/>
  <c r="W11" i="70" s="1"/>
  <c r="Y10" i="70" a="1"/>
  <c r="Y10" i="70" s="1"/>
  <c r="X10" i="70" a="1"/>
  <c r="X10" i="70" s="1"/>
  <c r="W10" i="70" a="1"/>
  <c r="W10" i="70" s="1"/>
  <c r="Y9" i="70" a="1"/>
  <c r="Y9" i="70" s="1"/>
  <c r="X9" i="70" a="1"/>
  <c r="X9" i="70" s="1"/>
  <c r="W9" i="70" a="1"/>
  <c r="W9" i="70" s="1"/>
  <c r="Y8" i="70" a="1"/>
  <c r="Y8" i="70" s="1"/>
  <c r="X8" i="70" a="1"/>
  <c r="X8" i="70" s="1"/>
  <c r="W8" i="70" a="1"/>
  <c r="W8" i="70" s="1"/>
  <c r="Y7" i="70" a="1"/>
  <c r="Y7" i="70" s="1"/>
  <c r="X7" i="70" a="1"/>
  <c r="X7" i="70" s="1"/>
  <c r="W7" i="70" a="1"/>
  <c r="W7" i="70" s="1"/>
  <c r="Y6" i="70" a="1"/>
  <c r="Y6" i="70" s="1"/>
  <c r="X6" i="70" a="1"/>
  <c r="X6" i="70" s="1"/>
  <c r="W6" i="70" a="1"/>
  <c r="W6" i="70" s="1"/>
  <c r="Y5" i="70" a="1"/>
  <c r="Y5" i="70" s="1"/>
  <c r="X5" i="70" a="1"/>
  <c r="X5" i="70" s="1"/>
  <c r="W5" i="70" a="1"/>
  <c r="W5" i="70" s="1"/>
  <c r="Y4" i="70" a="1"/>
  <c r="Y4" i="70" s="1"/>
  <c r="X4" i="70" a="1"/>
  <c r="X4" i="70" s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 a="1"/>
  <c r="X202" i="69" s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 a="1"/>
  <c r="Y199" i="69" s="1"/>
  <c r="X199" i="69" a="1"/>
  <c r="X199" i="69" s="1"/>
  <c r="W199" i="69" a="1"/>
  <c r="W199" i="69" s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 a="1"/>
  <c r="Y195" i="69" s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 a="1"/>
  <c r="X192" i="69" s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 a="1"/>
  <c r="W189" i="69" s="1"/>
  <c r="Y188" i="69" a="1"/>
  <c r="Y188" i="69" s="1"/>
  <c r="X188" i="69" a="1"/>
  <c r="X188" i="69" s="1"/>
  <c r="W188" i="69" a="1"/>
  <c r="W188" i="69" s="1"/>
  <c r="Y187" i="69" a="1"/>
  <c r="Y187" i="69" s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 a="1"/>
  <c r="Y185" i="69" s="1"/>
  <c r="X185" i="69" a="1"/>
  <c r="X185" i="69" s="1"/>
  <c r="W185" i="69" a="1"/>
  <c r="W185" i="69" s="1"/>
  <c r="Y184" i="69" a="1"/>
  <c r="Y184" i="69" s="1"/>
  <c r="X184" i="69" a="1"/>
  <c r="X184" i="69" s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 a="1"/>
  <c r="X182" i="69" s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 a="1"/>
  <c r="Y179" i="69" s="1"/>
  <c r="X179" i="69" a="1"/>
  <c r="X179" i="69" s="1"/>
  <c r="W179" i="69" a="1"/>
  <c r="W179" i="69" s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 a="1"/>
  <c r="Y175" i="69" s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 a="1"/>
  <c r="X172" i="69" s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 a="1"/>
  <c r="X169" i="69" s="1"/>
  <c r="W169" i="69" a="1"/>
  <c r="W169" i="69" s="1"/>
  <c r="Y168" i="69" a="1"/>
  <c r="Y168" i="69" s="1"/>
  <c r="X168" i="69" a="1"/>
  <c r="X168" i="69" s="1"/>
  <c r="W168" i="69" a="1"/>
  <c r="W168" i="69" s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 a="1"/>
  <c r="Y165" i="69" s="1"/>
  <c r="X165" i="69" a="1"/>
  <c r="X165" i="69" s="1"/>
  <c r="W165" i="69" a="1"/>
  <c r="W165" i="69" s="1"/>
  <c r="Y164" i="69" a="1"/>
  <c r="Y164" i="69" s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 a="1"/>
  <c r="X162" i="69" s="1"/>
  <c r="W162" i="69" a="1"/>
  <c r="W162" i="69" s="1"/>
  <c r="Y161" i="69" a="1"/>
  <c r="Y161" i="69" s="1"/>
  <c r="X161" i="69" a="1"/>
  <c r="X161" i="69" s="1"/>
  <c r="W161" i="69" a="1"/>
  <c r="W161" i="69" s="1"/>
  <c r="Y160" i="69" a="1"/>
  <c r="Y160" i="69" s="1"/>
  <c r="X160" i="69" a="1"/>
  <c r="X160" i="69" s="1"/>
  <c r="W160" i="69" a="1"/>
  <c r="W160" i="69" s="1"/>
  <c r="Y159" i="69" a="1"/>
  <c r="Y159" i="69" s="1"/>
  <c r="X159" i="69" a="1"/>
  <c r="X159" i="69" s="1"/>
  <c r="W159" i="69" a="1"/>
  <c r="W159" i="69" s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 a="1"/>
  <c r="Y155" i="69" s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 a="1"/>
  <c r="Y152" i="69" s="1"/>
  <c r="X152" i="69" a="1"/>
  <c r="X152" i="69" s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 a="1"/>
  <c r="Y149" i="69" s="1"/>
  <c r="X149" i="69" a="1"/>
  <c r="X149" i="69" s="1"/>
  <c r="W149" i="69" a="1"/>
  <c r="W149" i="69" s="1"/>
  <c r="Y148" i="69" a="1"/>
  <c r="Y148" i="69" s="1"/>
  <c r="X148" i="69" a="1"/>
  <c r="X148" i="69" s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 a="1"/>
  <c r="Y145" i="69" s="1"/>
  <c r="X145" i="69" a="1"/>
  <c r="X145" i="69" s="1"/>
  <c r="W145" i="69" a="1"/>
  <c r="W145" i="69" s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 a="1"/>
  <c r="X142" i="69" s="1"/>
  <c r="W142" i="69" a="1"/>
  <c r="W142" i="69" s="1"/>
  <c r="Y141" i="69" a="1"/>
  <c r="Y141" i="69" s="1"/>
  <c r="X141" i="69" a="1"/>
  <c r="X141" i="69" s="1"/>
  <c r="W141" i="69" a="1"/>
  <c r="W141" i="69" s="1"/>
  <c r="Y140" i="69" a="1"/>
  <c r="Y140" i="69" s="1"/>
  <c r="X140" i="69" a="1"/>
  <c r="X140" i="69" s="1"/>
  <c r="W140" i="69" a="1"/>
  <c r="W140" i="69" s="1"/>
  <c r="Y139" i="69" a="1"/>
  <c r="Y139" i="69" s="1"/>
  <c r="X139" i="69" a="1"/>
  <c r="X139" i="69" s="1"/>
  <c r="W139" i="69" a="1"/>
  <c r="W139" i="69" s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 a="1"/>
  <c r="Y135" i="69" s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 a="1"/>
  <c r="W133" i="69" s="1"/>
  <c r="Y132" i="69" a="1"/>
  <c r="Y132" i="69" s="1"/>
  <c r="X132" i="69" a="1"/>
  <c r="X132" i="69" s="1"/>
  <c r="W132" i="69" a="1"/>
  <c r="W132" i="69" s="1"/>
  <c r="Y131" i="69" a="1"/>
  <c r="Y131" i="69" s="1"/>
  <c r="X131" i="69" a="1"/>
  <c r="X131" i="69" s="1"/>
  <c r="W131" i="69" a="1"/>
  <c r="W131" i="69" s="1"/>
  <c r="Y130" i="69" a="1"/>
  <c r="Y130" i="69" s="1"/>
  <c r="X130" i="69" a="1"/>
  <c r="X130" i="69" s="1"/>
  <c r="W130" i="69" a="1"/>
  <c r="W130" i="69" s="1"/>
  <c r="Y129" i="69" a="1"/>
  <c r="Y129" i="69" s="1"/>
  <c r="X129" i="69" a="1"/>
  <c r="X129" i="69" s="1"/>
  <c r="W129" i="69" a="1"/>
  <c r="W129" i="69" s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 a="1"/>
  <c r="Y125" i="69" s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 a="1"/>
  <c r="X122" i="69" s="1"/>
  <c r="W122" i="69" a="1"/>
  <c r="W122" i="69" s="1"/>
  <c r="Y121" i="69" a="1"/>
  <c r="Y121" i="69" s="1"/>
  <c r="X121" i="69" a="1"/>
  <c r="X121" i="69" s="1"/>
  <c r="W121" i="69" a="1"/>
  <c r="W121" i="69" s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 a="1"/>
  <c r="W119" i="69" s="1"/>
  <c r="Y118" i="69" a="1"/>
  <c r="Y118" i="69" s="1"/>
  <c r="X118" i="69" a="1"/>
  <c r="X118" i="69" s="1"/>
  <c r="W118" i="69" a="1"/>
  <c r="W118" i="69" s="1"/>
  <c r="Y117" i="69" a="1"/>
  <c r="Y117" i="69" s="1"/>
  <c r="X117" i="69" a="1"/>
  <c r="X117" i="69" s="1"/>
  <c r="W117" i="69" a="1"/>
  <c r="W117" i="69" s="1"/>
  <c r="Y116" i="69" a="1"/>
  <c r="Y116" i="69" s="1"/>
  <c r="X116" i="69" a="1"/>
  <c r="X116" i="69" s="1"/>
  <c r="W116" i="69" a="1"/>
  <c r="W116" i="69" s="1"/>
  <c r="Y115" i="69" a="1"/>
  <c r="Y115" i="69" s="1"/>
  <c r="X115" i="69" a="1"/>
  <c r="X115" i="69" s="1"/>
  <c r="W115" i="69" a="1"/>
  <c r="W115" i="69" s="1"/>
  <c r="Y114" i="69" a="1"/>
  <c r="Y114" i="69" s="1"/>
  <c r="X114" i="69" a="1"/>
  <c r="X114" i="69" s="1"/>
  <c r="W114" i="69" a="1"/>
  <c r="W114" i="69" s="1"/>
  <c r="Y113" i="69" a="1"/>
  <c r="Y113" i="69" s="1"/>
  <c r="X113" i="69" a="1"/>
  <c r="X113" i="69" s="1"/>
  <c r="W113" i="69" a="1"/>
  <c r="W113" i="69" s="1"/>
  <c r="Y112" i="69" a="1"/>
  <c r="Y112" i="69" s="1"/>
  <c r="X112" i="69" a="1"/>
  <c r="X112" i="69" s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 a="1"/>
  <c r="W109" i="69" s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 a="1"/>
  <c r="Y105" i="69" s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 a="1"/>
  <c r="X102" i="69" s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 a="1"/>
  <c r="W99" i="69" s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 a="1"/>
  <c r="Y95" i="69" s="1"/>
  <c r="X95" i="69" a="1"/>
  <c r="X95" i="69" s="1"/>
  <c r="W95" i="69" a="1"/>
  <c r="W95" i="69" s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 a="1"/>
  <c r="X92" i="69" s="1"/>
  <c r="W92" i="69" a="1"/>
  <c r="W92" i="69" s="1"/>
  <c r="Y91" i="69" a="1"/>
  <c r="Y91" i="69" s="1"/>
  <c r="X91" i="69" a="1"/>
  <c r="X91" i="69" s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 a="1"/>
  <c r="W89" i="69" s="1"/>
  <c r="Y88" i="69" a="1"/>
  <c r="Y88" i="69" s="1"/>
  <c r="X88" i="69" a="1"/>
  <c r="X88" i="69" s="1"/>
  <c r="W88" i="69" a="1"/>
  <c r="W88" i="69" s="1"/>
  <c r="Y87" i="69" a="1"/>
  <c r="Y87" i="69" s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 a="1"/>
  <c r="Y85" i="69" s="1"/>
  <c r="X85" i="69" a="1"/>
  <c r="X85" i="69" s="1"/>
  <c r="W85" i="69" a="1"/>
  <c r="W85" i="69" s="1"/>
  <c r="Y84" i="69" a="1"/>
  <c r="Y84" i="69" s="1"/>
  <c r="X84" i="69" a="1"/>
  <c r="X84" i="69" s="1"/>
  <c r="W84" i="69" a="1"/>
  <c r="W84" i="69" s="1"/>
  <c r="Y83" i="69" a="1"/>
  <c r="Y83" i="69" s="1"/>
  <c r="X83" i="69" a="1"/>
  <c r="X83" i="69" s="1"/>
  <c r="W83" i="69" a="1"/>
  <c r="W83" i="69" s="1"/>
  <c r="Y82" i="69" a="1"/>
  <c r="Y82" i="69" s="1"/>
  <c r="X82" i="69" a="1"/>
  <c r="X82" i="69" s="1"/>
  <c r="W82" i="69" a="1"/>
  <c r="W82" i="69" s="1"/>
  <c r="Y81" i="69" a="1"/>
  <c r="Y81" i="69" s="1"/>
  <c r="X81" i="69" a="1"/>
  <c r="X81" i="69" s="1"/>
  <c r="W81" i="69" a="1"/>
  <c r="W81" i="69" s="1"/>
  <c r="Y80" i="69" a="1"/>
  <c r="Y80" i="69" s="1"/>
  <c r="X80" i="69" a="1"/>
  <c r="X80" i="69" s="1"/>
  <c r="W80" i="69" a="1"/>
  <c r="W80" i="69" s="1"/>
  <c r="Y79" i="69" a="1"/>
  <c r="Y79" i="69" s="1"/>
  <c r="X79" i="69" a="1"/>
  <c r="X79" i="69" s="1"/>
  <c r="W79" i="69" a="1"/>
  <c r="W79" i="69" s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 a="1"/>
  <c r="Y75" i="69" s="1"/>
  <c r="X75" i="69" a="1"/>
  <c r="X75" i="69" s="1"/>
  <c r="W75" i="69" a="1"/>
  <c r="W75" i="69" s="1"/>
  <c r="Y74" i="69" a="1"/>
  <c r="Y74" i="69" s="1"/>
  <c r="X74" i="69" a="1"/>
  <c r="X74" i="69" s="1"/>
  <c r="W74" i="69" a="1"/>
  <c r="W74" i="69" s="1"/>
  <c r="Y73" i="69" a="1"/>
  <c r="Y73" i="69" s="1"/>
  <c r="X73" i="69" a="1"/>
  <c r="X73" i="69" s="1"/>
  <c r="W73" i="69" a="1"/>
  <c r="W73" i="69" s="1"/>
  <c r="Y72" i="69" a="1"/>
  <c r="Y72" i="69" s="1"/>
  <c r="X72" i="69" a="1"/>
  <c r="X72" i="69" s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 a="1"/>
  <c r="W69" i="69" s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 a="1"/>
  <c r="Y65" i="69" s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 a="1"/>
  <c r="X62" i="69" s="1"/>
  <c r="W62" i="69" a="1"/>
  <c r="W62" i="69" s="1"/>
  <c r="Y61" i="69" a="1"/>
  <c r="Y61" i="69" s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 a="1"/>
  <c r="W59" i="69" s="1"/>
  <c r="Y58" i="69" a="1"/>
  <c r="Y58" i="69" s="1"/>
  <c r="X58" i="69" a="1"/>
  <c r="X58" i="69" s="1"/>
  <c r="W58" i="69" a="1"/>
  <c r="W58" i="69" s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 a="1"/>
  <c r="Y55" i="69" s="1"/>
  <c r="X55" i="69" a="1"/>
  <c r="X55" i="69" s="1"/>
  <c r="W55" i="69" a="1"/>
  <c r="W55" i="69" s="1"/>
  <c r="Y54" i="69" a="1"/>
  <c r="Y54" i="69" s="1"/>
  <c r="X54" i="69" a="1"/>
  <c r="X54" i="69" s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 a="1"/>
  <c r="X52" i="69" s="1"/>
  <c r="W52" i="69" a="1"/>
  <c r="W52" i="69" s="1"/>
  <c r="Y51" i="69" a="1"/>
  <c r="Y51" i="69" s="1"/>
  <c r="X51" i="69" a="1"/>
  <c r="X51" i="69" s="1"/>
  <c r="W51" i="69" a="1"/>
  <c r="W51" i="69" s="1"/>
  <c r="Y50" i="69" a="1"/>
  <c r="Y50" i="69" s="1"/>
  <c r="X50" i="69" a="1"/>
  <c r="X50" i="69" s="1"/>
  <c r="W50" i="69" a="1"/>
  <c r="W50" i="69" s="1"/>
  <c r="Y49" i="69" a="1"/>
  <c r="Y49" i="69" s="1"/>
  <c r="X49" i="69" a="1"/>
  <c r="X49" i="69" s="1"/>
  <c r="W49" i="69" a="1"/>
  <c r="W49" i="69" s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 a="1"/>
  <c r="Y45" i="69" s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 a="1"/>
  <c r="X42" i="69" s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 a="1"/>
  <c r="W39" i="69" s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 a="1"/>
  <c r="Y36" i="69" s="1"/>
  <c r="X36" i="69" a="1"/>
  <c r="X36" i="69" s="1"/>
  <c r="W36" i="69" a="1"/>
  <c r="W36" i="69" s="1"/>
  <c r="Y35" i="69" a="1"/>
  <c r="Y35" i="69" s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 a="1"/>
  <c r="X32" i="69" s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 a="1"/>
  <c r="W29" i="69" s="1"/>
  <c r="Y28" i="69" a="1"/>
  <c r="Y28" i="69" s="1"/>
  <c r="X28" i="69" a="1"/>
  <c r="X28" i="69" s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 a="1"/>
  <c r="Y25" i="69" s="1"/>
  <c r="X25" i="69" a="1"/>
  <c r="X25" i="69" s="1"/>
  <c r="W25" i="69" a="1"/>
  <c r="W25" i="69" s="1"/>
  <c r="Y24" i="69" a="1"/>
  <c r="Y24" i="69" s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 a="1"/>
  <c r="Y22" i="69" s="1"/>
  <c r="X22" i="69" a="1"/>
  <c r="X22" i="69" s="1"/>
  <c r="W22" i="69" a="1"/>
  <c r="W22" i="69" s="1"/>
  <c r="Y21" i="69" a="1"/>
  <c r="Y21" i="69" s="1"/>
  <c r="X21" i="69" a="1"/>
  <c r="X21" i="69" s="1"/>
  <c r="W21" i="69" a="1"/>
  <c r="W21" i="69" s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 a="1"/>
  <c r="W19" i="69" s="1"/>
  <c r="Y18" i="69" a="1"/>
  <c r="Y18" i="69" s="1"/>
  <c r="X18" i="69" a="1"/>
  <c r="X18" i="69" s="1"/>
  <c r="W18" i="69" a="1"/>
  <c r="W18" i="69" s="1"/>
  <c r="Y17" i="69" a="1"/>
  <c r="Y17" i="69" s="1"/>
  <c r="X17" i="69" a="1"/>
  <c r="X17" i="69" s="1"/>
  <c r="W17" i="69" a="1"/>
  <c r="W17" i="69" s="1"/>
  <c r="Y16" i="69" a="1"/>
  <c r="Y16" i="69" s="1"/>
  <c r="X16" i="69" a="1"/>
  <c r="X16" i="69" s="1"/>
  <c r="W16" i="69" a="1"/>
  <c r="W16" i="69" s="1"/>
  <c r="Y15" i="69" a="1"/>
  <c r="Y15" i="69" s="1"/>
  <c r="X15" i="69" a="1"/>
  <c r="X15" i="69" s="1"/>
  <c r="W15" i="69" a="1"/>
  <c r="W15" i="69" s="1"/>
  <c r="Y14" i="69" a="1"/>
  <c r="Y14" i="69" s="1"/>
  <c r="X14" i="69" a="1"/>
  <c r="X14" i="69" s="1"/>
  <c r="W14" i="69" a="1"/>
  <c r="W14" i="69" s="1"/>
  <c r="Y13" i="69" a="1"/>
  <c r="Y13" i="69" s="1"/>
  <c r="X13" i="69" a="1"/>
  <c r="X13" i="69" s="1"/>
  <c r="W13" i="69" a="1"/>
  <c r="W13" i="69" s="1"/>
  <c r="Y12" i="69" a="1"/>
  <c r="Y12" i="69" s="1"/>
  <c r="X12" i="69" a="1"/>
  <c r="X12" i="69" s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 a="1"/>
  <c r="W9" i="69" s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 a="1"/>
  <c r="Y5" i="69" s="1"/>
  <c r="X5" i="69" a="1"/>
  <c r="X5" i="69" s="1"/>
  <c r="W5" i="69" a="1"/>
  <c r="W5" i="69" s="1"/>
  <c r="Y4" i="69" a="1"/>
  <c r="Y4" i="69" s="1"/>
  <c r="X4" i="69" a="1"/>
  <c r="X4" i="69" s="1"/>
  <c r="W4" i="69" a="1"/>
  <c r="W4" i="69" s="1"/>
  <c r="P229" i="77" l="1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7" i="30"/>
  <c r="T10" i="30"/>
  <c r="O10" i="30" s="1"/>
  <c r="T9" i="30"/>
  <c r="O9" i="30" s="1"/>
  <c r="T8" i="30"/>
  <c r="O8" i="30" s="1"/>
  <c r="T6" i="30"/>
  <c r="O6" i="30" s="1"/>
  <c r="T5" i="30"/>
  <c r="O5" i="30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D4" i="72"/>
  <c r="C4" i="72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F4" i="74"/>
  <c r="E4" i="74"/>
  <c r="D4" i="74"/>
  <c r="C4" i="74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F4" i="68"/>
  <c r="E4" i="68"/>
  <c r="D4" i="68"/>
  <c r="C4" i="68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Q4" i="13" a="1"/>
  <c r="Q4" i="13" s="1"/>
  <c r="F24" i="68" l="1"/>
  <c r="F27" i="68" s="1"/>
  <c r="G24" i="72"/>
  <c r="F24" i="72"/>
  <c r="F27" i="72" s="1"/>
  <c r="C24" i="74"/>
  <c r="C24" i="72"/>
  <c r="D24" i="74"/>
  <c r="D27" i="74" s="1"/>
  <c r="D24" i="72"/>
  <c r="D27" i="72" s="1"/>
  <c r="E24" i="68"/>
  <c r="E27" i="68" s="1"/>
  <c r="E24" i="74"/>
  <c r="E27" i="74" s="1"/>
  <c r="E24" i="71"/>
  <c r="E27" i="71" s="1"/>
  <c r="E24" i="72"/>
  <c r="E27" i="72" s="1"/>
  <c r="G24" i="74"/>
  <c r="F24" i="74"/>
  <c r="F27" i="74" s="1"/>
  <c r="C24" i="68"/>
  <c r="C30" i="74" a="1"/>
  <c r="C30" i="74" s="1"/>
  <c r="G24" i="68"/>
  <c r="C30" i="13" a="1"/>
  <c r="C30" i="13" s="1"/>
  <c r="C30" i="68" a="1"/>
  <c r="C30" i="68" s="1"/>
  <c r="D24" i="68"/>
  <c r="D27" i="68" s="1"/>
  <c r="D24" i="13"/>
  <c r="D27" i="13" s="1"/>
  <c r="E24" i="13"/>
  <c r="F24" i="13"/>
  <c r="G24" i="13"/>
  <c r="C30" i="72" a="1"/>
  <c r="C30" i="72" s="1"/>
  <c r="G24" i="71"/>
  <c r="F24" i="71"/>
  <c r="F27" i="71" s="1"/>
  <c r="F24" i="70"/>
  <c r="F27" i="70" s="1"/>
  <c r="G24" i="70"/>
  <c r="E24" i="70"/>
  <c r="E27" i="70" s="1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F26" i="68" l="1"/>
  <c r="F26" i="72"/>
  <c r="E26" i="68"/>
  <c r="D26" i="74"/>
  <c r="F26" i="74"/>
  <c r="E26" i="74"/>
  <c r="D26" i="72"/>
  <c r="D26" i="13"/>
  <c r="E26" i="70"/>
  <c r="D26" i="68"/>
  <c r="E26" i="71"/>
  <c r="E26" i="72"/>
  <c r="E26" i="69"/>
  <c r="F27" i="13"/>
  <c r="F26" i="13"/>
  <c r="E27" i="13"/>
  <c r="E26" i="13"/>
  <c r="D26" i="71"/>
  <c r="F26" i="71"/>
  <c r="F26" i="70"/>
  <c r="F26" i="69"/>
  <c r="D27" i="69"/>
  <c r="D27" i="70"/>
  <c r="G18" i="48"/>
  <c r="G90" i="48" l="1"/>
  <c r="W4" i="72" a="1"/>
  <c r="W4" i="72" s="1"/>
  <c r="X4" i="72" a="1"/>
  <c r="X4" i="72" s="1"/>
  <c r="Y4" i="72" a="1"/>
  <c r="Y4" i="72" s="1"/>
  <c r="W5" i="72" a="1"/>
  <c r="W5" i="72" s="1"/>
  <c r="X5" i="72" a="1"/>
  <c r="X5" i="72" s="1"/>
  <c r="Y5" i="72" a="1"/>
  <c r="Y5" i="72" s="1"/>
  <c r="W6" i="72" a="1"/>
  <c r="W6" i="72" s="1"/>
  <c r="X6" i="72" a="1"/>
  <c r="X6" i="72"/>
  <c r="W7" i="72" a="1"/>
  <c r="W7" i="72" s="1"/>
  <c r="X7" i="72" a="1"/>
  <c r="X7" i="72"/>
  <c r="Y7" i="72" a="1"/>
  <c r="Y7" i="72" s="1"/>
  <c r="W8" i="72" a="1"/>
  <c r="W8" i="72" s="1"/>
  <c r="X8" i="72" a="1"/>
  <c r="X8" i="72" s="1"/>
  <c r="Y8" i="72" a="1"/>
  <c r="Y8" i="72" s="1"/>
  <c r="W9" i="72" a="1"/>
  <c r="W9" i="72" s="1"/>
  <c r="X9" i="72" a="1"/>
  <c r="X9" i="72" s="1"/>
  <c r="Y9" i="72" a="1"/>
  <c r="Y9" i="72" s="1"/>
  <c r="W10" i="72" a="1"/>
  <c r="W10" i="72" s="1"/>
  <c r="Y10" i="72" a="1"/>
  <c r="Y10" i="72" s="1"/>
  <c r="W11" i="72" a="1"/>
  <c r="W11" i="72" s="1"/>
  <c r="X11" i="72" a="1"/>
  <c r="X11" i="72" s="1"/>
  <c r="Y11" i="72" a="1"/>
  <c r="Y11" i="72" s="1"/>
  <c r="W12" i="72" a="1"/>
  <c r="W12" i="72" s="1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 s="1"/>
  <c r="Y14" i="72" a="1"/>
  <c r="Y14" i="72" s="1"/>
  <c r="W15" i="72" a="1"/>
  <c r="W15" i="72" s="1"/>
  <c r="X15" i="72" a="1"/>
  <c r="X15" i="72" s="1"/>
  <c r="Y15" i="72" a="1"/>
  <c r="Y15" i="72" s="1"/>
  <c r="W16" i="72" a="1"/>
  <c r="W16" i="72" s="1"/>
  <c r="X16" i="72" a="1"/>
  <c r="X16" i="72" s="1"/>
  <c r="Y16" i="72" a="1"/>
  <c r="Y16" i="72" s="1"/>
  <c r="W17" i="72" a="1"/>
  <c r="W17" i="72" s="1"/>
  <c r="X17" i="72" a="1"/>
  <c r="X17" i="72" s="1"/>
  <c r="Y17" i="72" a="1"/>
  <c r="Y17" i="72" s="1"/>
  <c r="W18" i="72" a="1"/>
  <c r="W18" i="72" s="1"/>
  <c r="X18" i="72" a="1"/>
  <c r="X18" i="72" s="1"/>
  <c r="Y18" i="72" a="1"/>
  <c r="Y18" i="72" s="1"/>
  <c r="W19" i="72" a="1"/>
  <c r="W19" i="72" s="1"/>
  <c r="X19" i="72" a="1"/>
  <c r="X19" i="72" s="1"/>
  <c r="Y19" i="72" a="1"/>
  <c r="Y19" i="72"/>
  <c r="W20" i="72" a="1"/>
  <c r="W20" i="72" s="1"/>
  <c r="X20" i="72" a="1"/>
  <c r="X20" i="72" s="1"/>
  <c r="Y20" i="72" a="1"/>
  <c r="Y20" i="72" s="1"/>
  <c r="W21" i="72" a="1"/>
  <c r="W21" i="72" s="1"/>
  <c r="X21" i="72" a="1"/>
  <c r="X21" i="72" s="1"/>
  <c r="Y21" i="72" a="1"/>
  <c r="Y21" i="72"/>
  <c r="W22" i="72" a="1"/>
  <c r="W22" i="72" s="1"/>
  <c r="X22" i="72" a="1"/>
  <c r="X22" i="72" s="1"/>
  <c r="Y22" i="72" a="1"/>
  <c r="Y22" i="72" s="1"/>
  <c r="W23" i="72" a="1"/>
  <c r="W23" i="72" s="1"/>
  <c r="X23" i="72" a="1"/>
  <c r="X23" i="72" s="1"/>
  <c r="Y23" i="72" a="1"/>
  <c r="Y23" i="72" s="1"/>
  <c r="W24" i="72" a="1"/>
  <c r="W24" i="72" s="1"/>
  <c r="X24" i="72" a="1"/>
  <c r="X24" i="72" s="1"/>
  <c r="Y24" i="72" a="1"/>
  <c r="Y24" i="72" s="1"/>
  <c r="W25" i="72" a="1"/>
  <c r="W25" i="72" s="1"/>
  <c r="X25" i="72" a="1"/>
  <c r="X25" i="72" s="1"/>
  <c r="Y25" i="72" a="1"/>
  <c r="Y25" i="72" s="1"/>
  <c r="W26" i="72" a="1"/>
  <c r="W26" i="72" s="1"/>
  <c r="X26" i="72" a="1"/>
  <c r="X26" i="72" s="1"/>
  <c r="Y26" i="72" a="1"/>
  <c r="Y26" i="72" s="1"/>
  <c r="W27" i="72" a="1"/>
  <c r="W27" i="72" s="1"/>
  <c r="X27" i="72" a="1"/>
  <c r="X27" i="72"/>
  <c r="Y27" i="72" a="1"/>
  <c r="Y27" i="72" s="1"/>
  <c r="W28" i="72" a="1"/>
  <c r="W28" i="72" s="1"/>
  <c r="X28" i="72" a="1"/>
  <c r="X28" i="72" s="1"/>
  <c r="Y28" i="72" a="1"/>
  <c r="Y28" i="72" s="1"/>
  <c r="W29" i="72" a="1"/>
  <c r="W29" i="72" s="1"/>
  <c r="X29" i="72" a="1"/>
  <c r="X29" i="72" s="1"/>
  <c r="Y29" i="72" a="1"/>
  <c r="Y29" i="72" s="1"/>
  <c r="W30" i="72" a="1"/>
  <c r="W30" i="72" s="1"/>
  <c r="X30" i="72" a="1"/>
  <c r="X30" i="72" s="1"/>
  <c r="Y30" i="72" a="1"/>
  <c r="Y30" i="72" s="1"/>
  <c r="W31" i="72" a="1"/>
  <c r="W31" i="72" s="1"/>
  <c r="X31" i="72" a="1"/>
  <c r="X31" i="72" s="1"/>
  <c r="Y31" i="72" a="1"/>
  <c r="Y31" i="72" s="1"/>
  <c r="W32" i="72" a="1"/>
  <c r="W32" i="72" s="1"/>
  <c r="X32" i="72" a="1"/>
  <c r="X32" i="72" s="1"/>
  <c r="Y32" i="72" a="1"/>
  <c r="Y32" i="72" s="1"/>
  <c r="W33" i="72" a="1"/>
  <c r="W33" i="72" s="1"/>
  <c r="X33" i="72" a="1"/>
  <c r="X33" i="72" s="1"/>
  <c r="Y33" i="72" a="1"/>
  <c r="Y33" i="72" s="1"/>
  <c r="W34" i="72" a="1"/>
  <c r="W34" i="72" s="1"/>
  <c r="X34" i="72" a="1"/>
  <c r="X34" i="72" s="1"/>
  <c r="Y34" i="72" a="1"/>
  <c r="Y34" i="72" s="1"/>
  <c r="W35" i="72" a="1"/>
  <c r="W35" i="72" s="1"/>
  <c r="X35" i="72" a="1"/>
  <c r="X35" i="72" s="1"/>
  <c r="Y35" i="72" a="1"/>
  <c r="Y35" i="72" s="1"/>
  <c r="W36" i="72" a="1"/>
  <c r="W36" i="72" s="1"/>
  <c r="X36" i="72" a="1"/>
  <c r="X36" i="72" s="1"/>
  <c r="Y36" i="72" a="1"/>
  <c r="Y36" i="72" s="1"/>
  <c r="W37" i="72" a="1"/>
  <c r="W37" i="72" s="1"/>
  <c r="X37" i="72" a="1"/>
  <c r="X37" i="72" s="1"/>
  <c r="Y37" i="72" a="1"/>
  <c r="Y37" i="72" s="1"/>
  <c r="W38" i="72" a="1"/>
  <c r="W38" i="72" s="1"/>
  <c r="X38" i="72" a="1"/>
  <c r="X38" i="72" s="1"/>
  <c r="Y38" i="72" a="1"/>
  <c r="Y38" i="72" s="1"/>
  <c r="W39" i="72" a="1"/>
  <c r="W39" i="72"/>
  <c r="X39" i="72" a="1"/>
  <c r="X39" i="72" s="1"/>
  <c r="Y39" i="72" a="1"/>
  <c r="Y39" i="72" s="1"/>
  <c r="W40" i="72" a="1"/>
  <c r="W40" i="72"/>
  <c r="X40" i="72" a="1"/>
  <c r="X40" i="72" s="1"/>
  <c r="Y40" i="72" a="1"/>
  <c r="Y40" i="72" s="1"/>
  <c r="W41" i="72" a="1"/>
  <c r="W41" i="72" s="1"/>
  <c r="X41" i="72" a="1"/>
  <c r="X41" i="72" s="1"/>
  <c r="Y41" i="72" a="1"/>
  <c r="Y41" i="72" s="1"/>
  <c r="W42" i="72" a="1"/>
  <c r="W42" i="72" s="1"/>
  <c r="X42" i="72" a="1"/>
  <c r="X42" i="72" s="1"/>
  <c r="Y42" i="72" a="1"/>
  <c r="Y42" i="72" s="1"/>
  <c r="W43" i="72" a="1"/>
  <c r="W43" i="72" s="1"/>
  <c r="X43" i="72" a="1"/>
  <c r="X43" i="72" s="1"/>
  <c r="Y43" i="72" a="1"/>
  <c r="Y43" i="72" s="1"/>
  <c r="W44" i="72" a="1"/>
  <c r="W44" i="72" s="1"/>
  <c r="X44" i="72" a="1"/>
  <c r="X44" i="72" s="1"/>
  <c r="Y44" i="72" a="1"/>
  <c r="Y44" i="72" s="1"/>
  <c r="W45" i="72" a="1"/>
  <c r="W45" i="72" s="1"/>
  <c r="Y45" i="72" a="1"/>
  <c r="Y45" i="72" s="1"/>
  <c r="W46" i="72" a="1"/>
  <c r="W46" i="72" s="1"/>
  <c r="X46" i="72" a="1"/>
  <c r="X46" i="72" s="1"/>
  <c r="Y46" i="72" a="1"/>
  <c r="Y46" i="72" s="1"/>
  <c r="W47" i="72" a="1"/>
  <c r="W47" i="72" s="1"/>
  <c r="X47" i="72" a="1"/>
  <c r="X47" i="72" s="1"/>
  <c r="Y47" i="72" a="1"/>
  <c r="Y47" i="72" s="1"/>
  <c r="Y48" i="72" a="1"/>
  <c r="Y48" i="72" s="1"/>
  <c r="W49" i="72" a="1"/>
  <c r="W49" i="72" s="1"/>
  <c r="X49" i="72" a="1"/>
  <c r="X49" i="72" s="1"/>
  <c r="Y49" i="72" a="1"/>
  <c r="Y49" i="72" s="1"/>
  <c r="W50" i="72" a="1"/>
  <c r="W50" i="72" s="1"/>
  <c r="X50" i="72" a="1"/>
  <c r="X50" i="72" s="1"/>
  <c r="Y50" i="72" a="1"/>
  <c r="Y50" i="72" s="1"/>
  <c r="X51" i="72" a="1"/>
  <c r="X51" i="72" s="1"/>
  <c r="Y51" i="72" a="1"/>
  <c r="Y51" i="72" s="1"/>
  <c r="W52" i="72" a="1"/>
  <c r="W52" i="72" s="1"/>
  <c r="X52" i="72" a="1"/>
  <c r="X52" i="72"/>
  <c r="Y52" i="72" a="1"/>
  <c r="Y52" i="72" s="1"/>
  <c r="W53" i="72" a="1"/>
  <c r="W53" i="72" s="1"/>
  <c r="X53" i="72" a="1"/>
  <c r="X53" i="72" s="1"/>
  <c r="Y53" i="72" a="1"/>
  <c r="Y53" i="72" s="1"/>
  <c r="W54" i="72" a="1"/>
  <c r="W54" i="72" s="1"/>
  <c r="X54" i="72" a="1"/>
  <c r="X54" i="72" s="1"/>
  <c r="Y54" i="72" a="1"/>
  <c r="Y54" i="72" s="1"/>
  <c r="W55" i="72" a="1"/>
  <c r="W55" i="72" s="1"/>
  <c r="X55" i="72" a="1"/>
  <c r="X55" i="72" s="1"/>
  <c r="Y55" i="72" a="1"/>
  <c r="Y55" i="72" s="1"/>
  <c r="W56" i="72" a="1"/>
  <c r="W56" i="72" s="1"/>
  <c r="X56" i="72" a="1"/>
  <c r="X56" i="72" s="1"/>
  <c r="Y56" i="72" a="1"/>
  <c r="Y56" i="72" s="1"/>
  <c r="W57" i="72" a="1"/>
  <c r="W57" i="72" s="1"/>
  <c r="X57" i="72" a="1"/>
  <c r="X57" i="72" s="1"/>
  <c r="Y57" i="72" a="1"/>
  <c r="Y57" i="72" s="1"/>
  <c r="W58" i="72" a="1"/>
  <c r="W58" i="72" s="1"/>
  <c r="X58" i="72" a="1"/>
  <c r="X58" i="72" s="1"/>
  <c r="Y58" i="72" a="1"/>
  <c r="Y58" i="72" s="1"/>
  <c r="W59" i="72" a="1"/>
  <c r="W59" i="72" s="1"/>
  <c r="X59" i="72" a="1"/>
  <c r="X59" i="72" s="1"/>
  <c r="Y59" i="72" a="1"/>
  <c r="Y59" i="72" s="1"/>
  <c r="W60" i="72" a="1"/>
  <c r="W60" i="72" s="1"/>
  <c r="X60" i="72" a="1"/>
  <c r="X60" i="72" s="1"/>
  <c r="W61" i="72" a="1"/>
  <c r="W61" i="72" s="1"/>
  <c r="X61" i="72" a="1"/>
  <c r="X61" i="72" s="1"/>
  <c r="Y61" i="72" a="1"/>
  <c r="Y61" i="72" s="1"/>
  <c r="W62" i="72" a="1"/>
  <c r="W62" i="72" s="1"/>
  <c r="X62" i="72" a="1"/>
  <c r="X62" i="72" s="1"/>
  <c r="Y62" i="72" a="1"/>
  <c r="Y62" i="72" s="1"/>
  <c r="W63" i="72" a="1"/>
  <c r="W63" i="72" s="1"/>
  <c r="X63" i="72" a="1"/>
  <c r="X63" i="72" s="1"/>
  <c r="W64" i="72" a="1"/>
  <c r="W64" i="72" s="1"/>
  <c r="X64" i="72" a="1"/>
  <c r="X64" i="72" s="1"/>
  <c r="Y64" i="72" a="1"/>
  <c r="Y64" i="72" s="1"/>
  <c r="W65" i="72" a="1"/>
  <c r="W65" i="72" s="1"/>
  <c r="X65" i="72" a="1"/>
  <c r="X65" i="72" s="1"/>
  <c r="Y65" i="72" a="1"/>
  <c r="Y65" i="72" s="1"/>
  <c r="X66" i="72" a="1"/>
  <c r="X66" i="72" s="1"/>
  <c r="Y66" i="72" a="1"/>
  <c r="Y66" i="72" s="1"/>
  <c r="W67" i="72" a="1"/>
  <c r="W67" i="72" s="1"/>
  <c r="X67" i="72" a="1"/>
  <c r="X67" i="72" s="1"/>
  <c r="Y67" i="72" a="1"/>
  <c r="Y67" i="72" s="1"/>
  <c r="W68" i="72" a="1"/>
  <c r="W68" i="72" s="1"/>
  <c r="X68" i="72" a="1"/>
  <c r="X68" i="72" s="1"/>
  <c r="Y68" i="72" a="1"/>
  <c r="Y68" i="72" s="1"/>
  <c r="Y69" i="72" a="1"/>
  <c r="Y69" i="72" s="1"/>
  <c r="W70" i="72" a="1"/>
  <c r="W70" i="72" s="1"/>
  <c r="X70" i="72" a="1"/>
  <c r="X70" i="72" s="1"/>
  <c r="Y70" i="72" a="1"/>
  <c r="Y70" i="72" s="1"/>
  <c r="W71" i="72" a="1"/>
  <c r="W71" i="72" s="1"/>
  <c r="X71" i="72" a="1"/>
  <c r="X71" i="72" s="1"/>
  <c r="Y71" i="72" a="1"/>
  <c r="Y71" i="72" s="1"/>
  <c r="W72" i="72" a="1"/>
  <c r="W72" i="72" s="1"/>
  <c r="Y72" i="72" a="1"/>
  <c r="Y72" i="72" s="1"/>
  <c r="W73" i="72" a="1"/>
  <c r="W73" i="72" s="1"/>
  <c r="X73" i="72" a="1"/>
  <c r="X73" i="72" s="1"/>
  <c r="Y73" i="72" a="1"/>
  <c r="Y73" i="72" s="1"/>
  <c r="W74" i="72" a="1"/>
  <c r="W74" i="72" s="1"/>
  <c r="X74" i="72" a="1"/>
  <c r="X74" i="72" s="1"/>
  <c r="Y74" i="72" a="1"/>
  <c r="Y74" i="72" s="1"/>
  <c r="W75" i="72" a="1"/>
  <c r="W75" i="72" s="1"/>
  <c r="X75" i="72" a="1"/>
  <c r="X75" i="72" s="1"/>
  <c r="Y75" i="72" a="1"/>
  <c r="Y75" i="72" s="1"/>
  <c r="W76" i="72" a="1"/>
  <c r="W76" i="72" s="1"/>
  <c r="X76" i="72" a="1"/>
  <c r="X76" i="72" s="1"/>
  <c r="Y76" i="72" a="1"/>
  <c r="Y76" i="72" s="1"/>
  <c r="W77" i="72" a="1"/>
  <c r="W77" i="72" s="1"/>
  <c r="X77" i="72" a="1"/>
  <c r="X77" i="72" s="1"/>
  <c r="Y77" i="72" a="1"/>
  <c r="Y77" i="72" s="1"/>
  <c r="W78" i="72" a="1"/>
  <c r="W78" i="72" s="1"/>
  <c r="X78" i="72" a="1"/>
  <c r="X78" i="72" s="1"/>
  <c r="Y78" i="72" a="1"/>
  <c r="Y78" i="72" s="1"/>
  <c r="W79" i="72" a="1"/>
  <c r="W79" i="72" s="1"/>
  <c r="X79" i="72" a="1"/>
  <c r="X79" i="72" s="1"/>
  <c r="Y79" i="72" a="1"/>
  <c r="Y79" i="72" s="1"/>
  <c r="W80" i="72" a="1"/>
  <c r="W80" i="72" s="1"/>
  <c r="X80" i="72" a="1"/>
  <c r="X80" i="72" s="1"/>
  <c r="Y80" i="72" a="1"/>
  <c r="Y80" i="72" s="1"/>
  <c r="W81" i="72" a="1"/>
  <c r="W81" i="72" s="1"/>
  <c r="X81" i="72" a="1"/>
  <c r="X81" i="72"/>
  <c r="Y81" i="72" a="1"/>
  <c r="Y81" i="72" s="1"/>
  <c r="W82" i="72" a="1"/>
  <c r="W82" i="72" s="1"/>
  <c r="X82" i="72" a="1"/>
  <c r="X82" i="72" s="1"/>
  <c r="Y82" i="72" a="1"/>
  <c r="Y82" i="72" s="1"/>
  <c r="W83" i="72" a="1"/>
  <c r="W83" i="72" s="1"/>
  <c r="X83" i="72" a="1"/>
  <c r="X83" i="72" s="1"/>
  <c r="Y83" i="72" a="1"/>
  <c r="Y83" i="72" s="1"/>
  <c r="W84" i="72" a="1"/>
  <c r="W84" i="72" s="1"/>
  <c r="X84" i="72" a="1"/>
  <c r="X84" i="72" s="1"/>
  <c r="Y84" i="72" a="1"/>
  <c r="Y84" i="72" s="1"/>
  <c r="W85" i="72" a="1"/>
  <c r="W85" i="72" s="1"/>
  <c r="X85" i="72" a="1"/>
  <c r="X85" i="72" s="1"/>
  <c r="Y85" i="72" a="1"/>
  <c r="Y85" i="72" s="1"/>
  <c r="X86" i="72" a="1"/>
  <c r="X86" i="72" s="1"/>
  <c r="Y86" i="72" a="1"/>
  <c r="Y86" i="72" s="1"/>
  <c r="W87" i="72" a="1"/>
  <c r="W87" i="72" s="1"/>
  <c r="X87" i="72" a="1"/>
  <c r="X87" i="72" s="1"/>
  <c r="Y87" i="72" a="1"/>
  <c r="Y87" i="72" s="1"/>
  <c r="W88" i="72" a="1"/>
  <c r="W88" i="72" s="1"/>
  <c r="Y88" i="72" a="1"/>
  <c r="Y88" i="72" s="1"/>
  <c r="X89" i="72" a="1"/>
  <c r="X89" i="72" s="1"/>
  <c r="Y89" i="72" a="1"/>
  <c r="Y89" i="72" s="1"/>
  <c r="W90" i="72" a="1"/>
  <c r="W90" i="72" s="1"/>
  <c r="X90" i="72" a="1"/>
  <c r="X90" i="72" s="1"/>
  <c r="W91" i="72" a="1"/>
  <c r="W91" i="72" s="1"/>
  <c r="Y91" i="72" a="1"/>
  <c r="Y91" i="72" s="1"/>
  <c r="W92" i="72" a="1"/>
  <c r="W92" i="72" s="1"/>
  <c r="X92" i="72" a="1"/>
  <c r="X92" i="72" s="1"/>
  <c r="Y92" i="72" a="1"/>
  <c r="Y92" i="72" s="1"/>
  <c r="W93" i="72" a="1"/>
  <c r="W93" i="72" s="1"/>
  <c r="X93" i="72" a="1"/>
  <c r="X93" i="72" s="1"/>
  <c r="W94" i="72" a="1"/>
  <c r="W94" i="72" s="1"/>
  <c r="X94" i="72" a="1"/>
  <c r="X94" i="72" s="1"/>
  <c r="Y94" i="72" a="1"/>
  <c r="Y94" i="72" s="1"/>
  <c r="W95" i="72" a="1"/>
  <c r="W95" i="72" s="1"/>
  <c r="X95" i="72" a="1"/>
  <c r="X95" i="72" s="1"/>
  <c r="Y95" i="72" a="1"/>
  <c r="Y95" i="72" s="1"/>
  <c r="W96" i="72" a="1"/>
  <c r="W96" i="72" s="1"/>
  <c r="X96" i="72" a="1"/>
  <c r="X96" i="72" s="1"/>
  <c r="Y96" i="72" a="1"/>
  <c r="Y96" i="72" s="1"/>
  <c r="W97" i="72" a="1"/>
  <c r="W97" i="72" s="1"/>
  <c r="X97" i="72" a="1"/>
  <c r="X97" i="72" s="1"/>
  <c r="Y97" i="72" a="1"/>
  <c r="Y97" i="72" s="1"/>
  <c r="W98" i="72" a="1"/>
  <c r="W98" i="72" s="1"/>
  <c r="X98" i="72" a="1"/>
  <c r="X98" i="72" s="1"/>
  <c r="Y98" i="72" a="1"/>
  <c r="Y98" i="72" s="1"/>
  <c r="X99" i="72" a="1"/>
  <c r="X99" i="72" s="1"/>
  <c r="Y99" i="72" a="1"/>
  <c r="Y99" i="72" s="1"/>
  <c r="W100" i="72" a="1"/>
  <c r="W100" i="72" s="1"/>
  <c r="X100" i="72" a="1"/>
  <c r="X100" i="72" s="1"/>
  <c r="Y100" i="72" a="1"/>
  <c r="Y100" i="72" s="1"/>
  <c r="W101" i="72" a="1"/>
  <c r="W101" i="72" s="1"/>
  <c r="X101" i="72" a="1"/>
  <c r="X101" i="72" s="1"/>
  <c r="Y101" i="72" a="1"/>
  <c r="Y101" i="72" s="1"/>
  <c r="X102" i="72" a="1"/>
  <c r="X102" i="72" s="1"/>
  <c r="Y102" i="72" a="1"/>
  <c r="Y102" i="72" s="1"/>
  <c r="W103" i="72" a="1"/>
  <c r="W103" i="72" s="1"/>
  <c r="X103" i="72" a="1"/>
  <c r="X103" i="72" s="1"/>
  <c r="Y103" i="72" a="1"/>
  <c r="Y103" i="72" s="1"/>
  <c r="W104" i="72" a="1"/>
  <c r="W104" i="72" s="1"/>
  <c r="X104" i="72" a="1"/>
  <c r="X104" i="72" s="1"/>
  <c r="Y104" i="72" a="1"/>
  <c r="Y104" i="72" s="1"/>
  <c r="W105" i="72" a="1"/>
  <c r="W105" i="72" s="1"/>
  <c r="X105" i="72" a="1"/>
  <c r="X105" i="72" s="1"/>
  <c r="Y105" i="72" a="1"/>
  <c r="Y105" i="72" s="1"/>
  <c r="W106" i="72" a="1"/>
  <c r="W106" i="72" s="1"/>
  <c r="X106" i="72" a="1"/>
  <c r="X106" i="72" s="1"/>
  <c r="Y106" i="72" a="1"/>
  <c r="Y106" i="72" s="1"/>
  <c r="W107" i="72" a="1"/>
  <c r="W107" i="72" s="1"/>
  <c r="X107" i="72" a="1"/>
  <c r="X107" i="72" s="1"/>
  <c r="Y107" i="72" a="1"/>
  <c r="Y107" i="72" s="1"/>
  <c r="W108" i="72" a="1"/>
  <c r="W108" i="72" s="1"/>
  <c r="X108" i="72" a="1"/>
  <c r="X108" i="72" s="1"/>
  <c r="W109" i="72" a="1"/>
  <c r="W109" i="72" s="1"/>
  <c r="X109" i="72" a="1"/>
  <c r="X109" i="72" s="1"/>
  <c r="Y109" i="72" a="1"/>
  <c r="Y109" i="72" s="1"/>
  <c r="W110" i="72" a="1"/>
  <c r="W110" i="72" s="1"/>
  <c r="X110" i="72" a="1"/>
  <c r="X110" i="72" s="1"/>
  <c r="Y110" i="72" a="1"/>
  <c r="Y110" i="72" s="1"/>
  <c r="W111" i="72" a="1"/>
  <c r="W111" i="72" s="1"/>
  <c r="X111" i="72" a="1"/>
  <c r="X111" i="72" s="1"/>
  <c r="W112" i="72" a="1"/>
  <c r="W112" i="72" s="1"/>
  <c r="X112" i="72" a="1"/>
  <c r="X112" i="72" s="1"/>
  <c r="Y112" i="72" a="1"/>
  <c r="Y112" i="72" s="1"/>
  <c r="W113" i="72" a="1"/>
  <c r="W113" i="72" s="1"/>
  <c r="X113" i="72" a="1"/>
  <c r="X113" i="72" s="1"/>
  <c r="Y113" i="72" a="1"/>
  <c r="Y113" i="72" s="1"/>
  <c r="W114" i="72" a="1"/>
  <c r="W114" i="72" s="1"/>
  <c r="X114" i="72" a="1"/>
  <c r="X114" i="72" s="1"/>
  <c r="Y114" i="72" a="1"/>
  <c r="Y114" i="72" s="1"/>
  <c r="W115" i="72" a="1"/>
  <c r="W115" i="72" s="1"/>
  <c r="X115" i="72" a="1"/>
  <c r="X115" i="72" s="1"/>
  <c r="Y115" i="72" a="1"/>
  <c r="Y115" i="72" s="1"/>
  <c r="W116" i="72" a="1"/>
  <c r="W116" i="72" s="1"/>
  <c r="X116" i="72" a="1"/>
  <c r="X116" i="72" s="1"/>
  <c r="Y116" i="72" a="1"/>
  <c r="Y116" i="72" s="1"/>
  <c r="W117" i="72" a="1"/>
  <c r="W117" i="72" s="1"/>
  <c r="X117" i="72" a="1"/>
  <c r="X117" i="72" s="1"/>
  <c r="Y117" i="72" a="1"/>
  <c r="Y117" i="72" s="1"/>
  <c r="W118" i="72" a="1"/>
  <c r="W118" i="72" s="1"/>
  <c r="X118" i="72" a="1"/>
  <c r="X118" i="72" s="1"/>
  <c r="Y118" i="72" a="1"/>
  <c r="Y118" i="72" s="1"/>
  <c r="W119" i="72" a="1"/>
  <c r="W119" i="72" s="1"/>
  <c r="X119" i="72" a="1"/>
  <c r="X119" i="72" s="1"/>
  <c r="Y119" i="72" a="1"/>
  <c r="Y119" i="72" s="1"/>
  <c r="W120" i="72" a="1"/>
  <c r="W120" i="72" s="1"/>
  <c r="X120" i="72" a="1"/>
  <c r="X120" i="72" s="1"/>
  <c r="Y120" i="72" a="1"/>
  <c r="Y120" i="72" s="1"/>
  <c r="W121" i="72" a="1"/>
  <c r="W121" i="72" s="1"/>
  <c r="X121" i="72" a="1"/>
  <c r="X121" i="72" s="1"/>
  <c r="Y121" i="72" a="1"/>
  <c r="Y121" i="72" s="1"/>
  <c r="W122" i="72" a="1"/>
  <c r="W122" i="72" s="1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 s="1"/>
  <c r="X124" i="72" a="1"/>
  <c r="X124" i="72" s="1"/>
  <c r="Y124" i="72" a="1"/>
  <c r="Y124" i="72" s="1"/>
  <c r="W125" i="72" a="1"/>
  <c r="W125" i="72" s="1"/>
  <c r="X125" i="72" a="1"/>
  <c r="X125" i="72" s="1"/>
  <c r="Y125" i="72" a="1"/>
  <c r="Y125" i="72" s="1"/>
  <c r="W126" i="72" a="1"/>
  <c r="W126" i="72" s="1"/>
  <c r="X126" i="72" a="1"/>
  <c r="X126" i="72" s="1"/>
  <c r="W127" i="72" a="1"/>
  <c r="W127" i="72" s="1"/>
  <c r="X127" i="72" a="1"/>
  <c r="X127" i="72" s="1"/>
  <c r="Y127" i="72" a="1"/>
  <c r="Y127" i="72" s="1"/>
  <c r="W128" i="72" a="1"/>
  <c r="W128" i="72" s="1"/>
  <c r="X128" i="72" a="1"/>
  <c r="X128" i="72" s="1"/>
  <c r="Y128" i="72" a="1"/>
  <c r="Y128" i="72" s="1"/>
  <c r="W129" i="72" a="1"/>
  <c r="W129" i="72" s="1"/>
  <c r="X129" i="72" a="1"/>
  <c r="X129" i="72" s="1"/>
  <c r="Y129" i="72" a="1"/>
  <c r="Y129" i="72" s="1"/>
  <c r="W130" i="72" a="1"/>
  <c r="W130" i="72" s="1"/>
  <c r="X130" i="72" a="1"/>
  <c r="X130" i="72" s="1"/>
  <c r="Y130" i="72" a="1"/>
  <c r="Y130" i="72" s="1"/>
  <c r="W131" i="72" a="1"/>
  <c r="W131" i="72" s="1"/>
  <c r="X131" i="72" a="1"/>
  <c r="X131" i="72" s="1"/>
  <c r="Y131" i="72" a="1"/>
  <c r="Y131" i="72" s="1"/>
  <c r="W132" i="72" a="1"/>
  <c r="W132" i="72" s="1"/>
  <c r="X132" i="72" a="1"/>
  <c r="X132" i="72" s="1"/>
  <c r="Y132" i="72" a="1"/>
  <c r="Y132" i="72" s="1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 s="1"/>
  <c r="Y134" i="72" a="1"/>
  <c r="Y134" i="72" s="1"/>
  <c r="W135" i="72" a="1"/>
  <c r="W135" i="72" s="1"/>
  <c r="X135" i="72" a="1"/>
  <c r="X135" i="72" s="1"/>
  <c r="Y135" i="72" a="1"/>
  <c r="Y135" i="72" s="1"/>
  <c r="W136" i="72" a="1"/>
  <c r="W136" i="72" s="1"/>
  <c r="X136" i="72" a="1"/>
  <c r="X136" i="72" s="1"/>
  <c r="Y136" i="72" a="1"/>
  <c r="Y136" i="72" s="1"/>
  <c r="W137" i="72" a="1"/>
  <c r="W137" i="72" s="1"/>
  <c r="X137" i="72" a="1"/>
  <c r="X137" i="72" s="1"/>
  <c r="Y137" i="72" a="1"/>
  <c r="Y137" i="72" s="1"/>
  <c r="W138" i="72" a="1"/>
  <c r="W138" i="72" s="1"/>
  <c r="X138" i="72" a="1"/>
  <c r="X138" i="72" s="1"/>
  <c r="Y138" i="72" a="1"/>
  <c r="Y138" i="72" s="1"/>
  <c r="W139" i="72" a="1"/>
  <c r="W139" i="72" s="1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 s="1"/>
  <c r="W141" i="72" a="1"/>
  <c r="W141" i="72" s="1"/>
  <c r="X141" i="72" a="1"/>
  <c r="X141" i="72" s="1"/>
  <c r="Y141" i="72" a="1"/>
  <c r="Y141" i="72" s="1"/>
  <c r="W142" i="72" a="1"/>
  <c r="W142" i="72" s="1"/>
  <c r="X142" i="72" a="1"/>
  <c r="X142" i="72" s="1"/>
  <c r="Y142" i="72" a="1"/>
  <c r="Y142" i="72" s="1"/>
  <c r="W143" i="72" a="1"/>
  <c r="W143" i="72" s="1"/>
  <c r="X143" i="72" a="1"/>
  <c r="X143" i="72" s="1"/>
  <c r="Y143" i="72" a="1"/>
  <c r="Y143" i="72" s="1"/>
  <c r="W144" i="72" a="1"/>
  <c r="W144" i="72" s="1"/>
  <c r="X144" i="72" a="1"/>
  <c r="X144" i="72" s="1"/>
  <c r="Y144" i="72" a="1"/>
  <c r="Y144" i="72" s="1"/>
  <c r="W145" i="72" a="1"/>
  <c r="W145" i="72" s="1"/>
  <c r="X145" i="72" a="1"/>
  <c r="X145" i="72" s="1"/>
  <c r="Y145" i="72" a="1"/>
  <c r="Y145" i="72" s="1"/>
  <c r="W146" i="72" a="1"/>
  <c r="W146" i="72" s="1"/>
  <c r="Y146" i="72" a="1"/>
  <c r="Y146" i="72" s="1"/>
  <c r="W147" i="72" a="1"/>
  <c r="W147" i="72" s="1"/>
  <c r="X147" i="72" a="1"/>
  <c r="X147" i="72" s="1"/>
  <c r="Y147" i="72" a="1"/>
  <c r="Y147" i="72" s="1"/>
  <c r="W148" i="72" a="1"/>
  <c r="W148" i="72" s="1"/>
  <c r="X148" i="72" a="1"/>
  <c r="X148" i="72" s="1"/>
  <c r="Y148" i="72" a="1"/>
  <c r="Y148" i="72" s="1"/>
  <c r="W149" i="72" a="1"/>
  <c r="W149" i="72" s="1"/>
  <c r="Y149" i="72" a="1"/>
  <c r="Y149" i="72" s="1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 s="1"/>
  <c r="Y151" i="72" a="1"/>
  <c r="Y151" i="72" s="1"/>
  <c r="W152" i="72" a="1"/>
  <c r="W152" i="72" s="1"/>
  <c r="X152" i="72" a="1"/>
  <c r="X152" i="72" s="1"/>
  <c r="Y152" i="72" a="1"/>
  <c r="Y152" i="72" s="1"/>
  <c r="W153" i="72" a="1"/>
  <c r="W153" i="72" s="1"/>
  <c r="X153" i="72" a="1"/>
  <c r="X153" i="72" s="1"/>
  <c r="Y153" i="72" a="1"/>
  <c r="Y153" i="72" s="1"/>
  <c r="W154" i="72" a="1"/>
  <c r="W154" i="72" s="1"/>
  <c r="X154" i="72" a="1"/>
  <c r="X154" i="72" s="1"/>
  <c r="Y154" i="72" a="1"/>
  <c r="Y154" i="72" s="1"/>
  <c r="W155" i="72" a="1"/>
  <c r="W155" i="72" s="1"/>
  <c r="X155" i="72" a="1"/>
  <c r="X155" i="72" s="1"/>
  <c r="Y155" i="72" a="1"/>
  <c r="Y155" i="72" s="1"/>
  <c r="W156" i="72" a="1"/>
  <c r="W156" i="72" s="1"/>
  <c r="X156" i="72" a="1"/>
  <c r="X156" i="72" s="1"/>
  <c r="Y156" i="72" a="1"/>
  <c r="Y156" i="72" s="1"/>
  <c r="X157" i="72" a="1"/>
  <c r="X157" i="72" s="1"/>
  <c r="Y157" i="72" a="1"/>
  <c r="Y157" i="72" s="1"/>
  <c r="W158" i="72" a="1"/>
  <c r="W158" i="72" s="1"/>
  <c r="X158" i="72" a="1"/>
  <c r="X158" i="72" s="1"/>
  <c r="Y158" i="72" a="1"/>
  <c r="Y158" i="72" s="1"/>
  <c r="W159" i="72" a="1"/>
  <c r="W159" i="72" s="1"/>
  <c r="X159" i="72" a="1"/>
  <c r="X159" i="72" s="1"/>
  <c r="Y159" i="72" a="1"/>
  <c r="Y159" i="72" s="1"/>
  <c r="X160" i="72" a="1"/>
  <c r="X160" i="72" s="1"/>
  <c r="Y160" i="72" a="1"/>
  <c r="Y160" i="72" s="1"/>
  <c r="W161" i="72" a="1"/>
  <c r="W161" i="72" s="1"/>
  <c r="X161" i="72" a="1"/>
  <c r="X161" i="72" s="1"/>
  <c r="Y161" i="72" a="1"/>
  <c r="Y161" i="72" s="1"/>
  <c r="W162" i="72" a="1"/>
  <c r="W162" i="72" s="1"/>
  <c r="X162" i="72" a="1"/>
  <c r="X162" i="72" s="1"/>
  <c r="Y162" i="72" a="1"/>
  <c r="Y162" i="72" s="1"/>
  <c r="W163" i="72" a="1"/>
  <c r="W163" i="72" s="1"/>
  <c r="X163" i="72" a="1"/>
  <c r="X163" i="72" s="1"/>
  <c r="Y163" i="72" a="1"/>
  <c r="Y163" i="72" s="1"/>
  <c r="W164" i="72" a="1"/>
  <c r="W164" i="72" s="1"/>
  <c r="X164" i="72" a="1"/>
  <c r="X164" i="72" s="1"/>
  <c r="Y164" i="72" a="1"/>
  <c r="Y164" i="72" s="1"/>
  <c r="W165" i="72" a="1"/>
  <c r="W165" i="72" s="1"/>
  <c r="X165" i="72" a="1"/>
  <c r="X165" i="72" s="1"/>
  <c r="Y165" i="72" a="1"/>
  <c r="Y165" i="72" s="1"/>
  <c r="W166" i="72" a="1"/>
  <c r="W166" i="72" s="1"/>
  <c r="X166" i="72" a="1"/>
  <c r="X166" i="72" s="1"/>
  <c r="Y166" i="72" a="1"/>
  <c r="Y166" i="72" s="1"/>
  <c r="W167" i="72" a="1"/>
  <c r="W167" i="72" s="1"/>
  <c r="X167" i="72" a="1"/>
  <c r="X167" i="72" s="1"/>
  <c r="Y167" i="72" a="1"/>
  <c r="Y167" i="72" s="1"/>
  <c r="W168" i="72" a="1"/>
  <c r="W168" i="72" s="1"/>
  <c r="X168" i="72" a="1"/>
  <c r="X168" i="72" s="1"/>
  <c r="Y168" i="72" a="1"/>
  <c r="Y168" i="72" s="1"/>
  <c r="W169" i="72" a="1"/>
  <c r="W169" i="72" s="1"/>
  <c r="X169" i="72" a="1"/>
  <c r="X169" i="72" s="1"/>
  <c r="Y169" i="72" a="1"/>
  <c r="Y169" i="72" s="1"/>
  <c r="W170" i="72" a="1"/>
  <c r="W170" i="72" s="1"/>
  <c r="X170" i="72" a="1"/>
  <c r="X170" i="72" s="1"/>
  <c r="Y170" i="72" a="1"/>
  <c r="Y170" i="72" s="1"/>
  <c r="W171" i="72" a="1"/>
  <c r="W171" i="72" s="1"/>
  <c r="X171" i="72" a="1"/>
  <c r="X171" i="72" s="1"/>
  <c r="W172" i="72" a="1"/>
  <c r="W172" i="72" s="1"/>
  <c r="X172" i="72" a="1"/>
  <c r="X172" i="72" s="1"/>
  <c r="Y172" i="72" a="1"/>
  <c r="Y172" i="72" s="1"/>
  <c r="W173" i="72" a="1"/>
  <c r="W173" i="72" s="1"/>
  <c r="X173" i="72" a="1"/>
  <c r="X173" i="72" s="1"/>
  <c r="Y173" i="72" a="1"/>
  <c r="Y173" i="72" s="1"/>
  <c r="W174" i="72" a="1"/>
  <c r="W174" i="72" s="1"/>
  <c r="X174" i="72" a="1"/>
  <c r="X174" i="72" s="1"/>
  <c r="W175" i="72" a="1"/>
  <c r="W175" i="72" s="1"/>
  <c r="X175" i="72" a="1"/>
  <c r="X175" i="72" s="1"/>
  <c r="Y175" i="72" a="1"/>
  <c r="Y175" i="72" s="1"/>
  <c r="X176" i="72" a="1"/>
  <c r="X176" i="72" s="1"/>
  <c r="Y176" i="72" a="1"/>
  <c r="Y176" i="72" s="1"/>
  <c r="W177" i="72" a="1"/>
  <c r="W177" i="72" s="1"/>
  <c r="X177" i="72" a="1"/>
  <c r="X177" i="72" s="1"/>
  <c r="Y177" i="72" a="1"/>
  <c r="Y177" i="72" s="1"/>
  <c r="W178" i="72" a="1"/>
  <c r="W178" i="72" s="1"/>
  <c r="X178" i="72" a="1"/>
  <c r="X178" i="72" s="1"/>
  <c r="Y178" i="72" a="1"/>
  <c r="Y178" i="72" s="1"/>
  <c r="X179" i="72" a="1"/>
  <c r="X179" i="72" s="1"/>
  <c r="Y179" i="72" a="1"/>
  <c r="Y179" i="72" s="1"/>
  <c r="W180" i="72" a="1"/>
  <c r="W180" i="72" s="1"/>
  <c r="X180" i="72" a="1"/>
  <c r="X180" i="72" s="1"/>
  <c r="Y180" i="72" a="1"/>
  <c r="Y180" i="72" s="1"/>
  <c r="W181" i="72" a="1"/>
  <c r="W181" i="72" s="1"/>
  <c r="X181" i="72" a="1"/>
  <c r="X181" i="72" s="1"/>
  <c r="Y181" i="72" a="1"/>
  <c r="Y181" i="72" s="1"/>
  <c r="W182" i="72" a="1"/>
  <c r="W182" i="72" s="1"/>
  <c r="X182" i="72" a="1"/>
  <c r="X182" i="72" s="1"/>
  <c r="Y182" i="72" a="1"/>
  <c r="Y182" i="72" s="1"/>
  <c r="W183" i="72" a="1"/>
  <c r="W183" i="72" s="1"/>
  <c r="X183" i="72" a="1"/>
  <c r="X183" i="72" s="1"/>
  <c r="Y183" i="72" a="1"/>
  <c r="Y183" i="72" s="1"/>
  <c r="W184" i="72" a="1"/>
  <c r="W184" i="72" s="1"/>
  <c r="X184" i="72" a="1"/>
  <c r="X184" i="72" s="1"/>
  <c r="Y184" i="72" a="1"/>
  <c r="Y184" i="72" s="1"/>
  <c r="W185" i="72" a="1"/>
  <c r="W185" i="72" s="1"/>
  <c r="X185" i="72" a="1"/>
  <c r="X185" i="72" s="1"/>
  <c r="Y185" i="72" a="1"/>
  <c r="Y185" i="72" s="1"/>
  <c r="W186" i="72" a="1"/>
  <c r="W186" i="72" s="1"/>
  <c r="Y186" i="72" a="1"/>
  <c r="Y186" i="72" s="1"/>
  <c r="W187" i="72" a="1"/>
  <c r="W187" i="72" s="1"/>
  <c r="X187" i="72" a="1"/>
  <c r="X187" i="72" s="1"/>
  <c r="Y187" i="72" a="1"/>
  <c r="Y187" i="72" s="1"/>
  <c r="W188" i="72" a="1"/>
  <c r="W188" i="72" s="1"/>
  <c r="X188" i="72" a="1"/>
  <c r="X188" i="72" s="1"/>
  <c r="Y188" i="72" a="1"/>
  <c r="Y188" i="72" s="1"/>
  <c r="W189" i="72" a="1"/>
  <c r="W189" i="72" s="1"/>
  <c r="Y189" i="72" a="1"/>
  <c r="Y189" i="72" s="1"/>
  <c r="W190" i="72" a="1"/>
  <c r="W190" i="72" s="1"/>
  <c r="X190" i="72" a="1"/>
  <c r="X190" i="72" s="1"/>
  <c r="Y190" i="72" a="1"/>
  <c r="Y190" i="72" s="1"/>
  <c r="W191" i="72" a="1"/>
  <c r="W191" i="72" s="1"/>
  <c r="X191" i="72" a="1"/>
  <c r="X191" i="72" s="1"/>
  <c r="Y191" i="72" a="1"/>
  <c r="Y191" i="72" s="1"/>
  <c r="W192" i="72" a="1"/>
  <c r="W192" i="72" s="1"/>
  <c r="X192" i="72" a="1"/>
  <c r="X192" i="72" s="1"/>
  <c r="Y192" i="72" a="1"/>
  <c r="Y192" i="72" s="1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 s="1"/>
  <c r="Y194" i="72" a="1"/>
  <c r="Y194" i="72" s="1"/>
  <c r="W195" i="72" a="1"/>
  <c r="W195" i="72" s="1"/>
  <c r="X195" i="72" a="1"/>
  <c r="X195" i="72" s="1"/>
  <c r="Y195" i="72" a="1"/>
  <c r="Y195" i="72" s="1"/>
  <c r="W196" i="72" a="1"/>
  <c r="W196" i="72" s="1"/>
  <c r="X196" i="72" a="1"/>
  <c r="X196" i="72" s="1"/>
  <c r="Y196" i="72" a="1"/>
  <c r="Y196" i="72" s="1"/>
  <c r="W197" i="72" a="1"/>
  <c r="W197" i="72" s="1"/>
  <c r="X197" i="72" a="1"/>
  <c r="X197" i="72" s="1"/>
  <c r="Y197" i="72" a="1"/>
  <c r="Y197" i="72" s="1"/>
  <c r="W198" i="72" a="1"/>
  <c r="W198" i="72" s="1"/>
  <c r="X198" i="72" a="1"/>
  <c r="X198" i="72" s="1"/>
  <c r="Y198" i="72" a="1"/>
  <c r="Y198" i="72" s="1"/>
  <c r="W199" i="72" a="1"/>
  <c r="W199" i="72" s="1"/>
  <c r="X199" i="72" a="1"/>
  <c r="X199" i="72" s="1"/>
  <c r="Y199" i="72" a="1"/>
  <c r="Y199" i="72" s="1"/>
  <c r="W200" i="72" a="1"/>
  <c r="W200" i="72" s="1"/>
  <c r="X200" i="72" a="1"/>
  <c r="X200" i="72" s="1"/>
  <c r="Y200" i="72" a="1"/>
  <c r="Y200" i="72" s="1"/>
  <c r="W201" i="72" a="1"/>
  <c r="W201" i="72" s="1"/>
  <c r="X201" i="72" a="1"/>
  <c r="X201" i="72" s="1"/>
  <c r="Y201" i="72" a="1"/>
  <c r="Y201" i="72" s="1"/>
  <c r="W202" i="72" a="1"/>
  <c r="W202" i="72" s="1"/>
  <c r="X202" i="72" a="1"/>
  <c r="X202" i="72" s="1"/>
  <c r="Y202" i="72" a="1"/>
  <c r="Y202" i="72" s="1"/>
  <c r="W203" i="72" a="1"/>
  <c r="W203" i="72" s="1"/>
  <c r="X203" i="72" a="1"/>
  <c r="X203" i="72" s="1"/>
  <c r="Y203" i="72" a="1"/>
  <c r="Y203" i="72" s="1"/>
  <c r="W4" i="74" a="1"/>
  <c r="W4" i="74" s="1"/>
  <c r="X4" i="74" a="1"/>
  <c r="X4" i="74" s="1"/>
  <c r="Y4" i="74" a="1"/>
  <c r="Y4" i="74" s="1"/>
  <c r="Z4" i="74" a="1"/>
  <c r="Z4" i="74" s="1"/>
  <c r="AA4" i="74" a="1"/>
  <c r="AA4" i="74" s="1"/>
  <c r="W5" i="74" a="1"/>
  <c r="W5" i="74" s="1"/>
  <c r="X5" i="74" a="1"/>
  <c r="X5" i="74" s="1"/>
  <c r="Y5" i="74" a="1"/>
  <c r="Y5" i="74" s="1"/>
  <c r="Z5" i="74" a="1"/>
  <c r="Z5" i="74" s="1"/>
  <c r="AA5" i="74" a="1"/>
  <c r="AA5" i="74" s="1"/>
  <c r="W6" i="74" a="1"/>
  <c r="W6" i="74" s="1"/>
  <c r="X6" i="74" a="1"/>
  <c r="X6" i="74" s="1"/>
  <c r="Y6" i="74" a="1"/>
  <c r="Y6" i="74" s="1"/>
  <c r="Z6" i="74" a="1"/>
  <c r="Z6" i="74" s="1"/>
  <c r="AA6" i="74" a="1"/>
  <c r="AA6" i="74" s="1"/>
  <c r="W7" i="74" a="1"/>
  <c r="W7" i="74" s="1"/>
  <c r="X7" i="74" a="1"/>
  <c r="X7" i="74" s="1"/>
  <c r="Y7" i="74" a="1"/>
  <c r="Y7" i="74" s="1"/>
  <c r="Z7" i="74" a="1"/>
  <c r="Z7" i="74" s="1"/>
  <c r="AA7" i="74" a="1"/>
  <c r="AA7" i="74" s="1"/>
  <c r="W8" i="74" a="1"/>
  <c r="W8" i="74" s="1"/>
  <c r="X8" i="74" a="1"/>
  <c r="X8" i="74" s="1"/>
  <c r="Y8" i="74" a="1"/>
  <c r="Y8" i="74" s="1"/>
  <c r="Z8" i="74" a="1"/>
  <c r="Z8" i="74" s="1"/>
  <c r="AA8" i="74" a="1"/>
  <c r="AA8" i="74" s="1"/>
  <c r="W9" i="74" a="1"/>
  <c r="W9" i="74" s="1"/>
  <c r="X9" i="74" a="1"/>
  <c r="X9" i="74" s="1"/>
  <c r="Y9" i="74" a="1"/>
  <c r="Y9" i="74" s="1"/>
  <c r="Z9" i="74" a="1"/>
  <c r="Z9" i="74" s="1"/>
  <c r="AA9" i="74" a="1"/>
  <c r="AA9" i="74" s="1"/>
  <c r="W10" i="74" a="1"/>
  <c r="W10" i="74" s="1"/>
  <c r="X10" i="74" a="1"/>
  <c r="X10" i="74" s="1"/>
  <c r="Y10" i="74" a="1"/>
  <c r="Y10" i="74" s="1"/>
  <c r="Z10" i="74" a="1"/>
  <c r="Z10" i="74" s="1"/>
  <c r="AA10" i="74" a="1"/>
  <c r="AA10" i="74" s="1"/>
  <c r="W11" i="74" a="1"/>
  <c r="W11" i="74" s="1"/>
  <c r="X11" i="74" a="1"/>
  <c r="X11" i="74" s="1"/>
  <c r="Y11" i="74" a="1"/>
  <c r="Y11" i="74" s="1"/>
  <c r="Z11" i="74" a="1"/>
  <c r="Z11" i="74" s="1"/>
  <c r="AA11" i="74" a="1"/>
  <c r="AA11" i="74" s="1"/>
  <c r="W12" i="74" a="1"/>
  <c r="W12" i="74" s="1"/>
  <c r="X12" i="74" a="1"/>
  <c r="X12" i="74" s="1"/>
  <c r="Y12" i="74" a="1"/>
  <c r="Y12" i="74" s="1"/>
  <c r="Z12" i="74" a="1"/>
  <c r="Z12" i="74" s="1"/>
  <c r="AA12" i="74" a="1"/>
  <c r="AA12" i="74" s="1"/>
  <c r="W13" i="74" a="1"/>
  <c r="W13" i="74" s="1"/>
  <c r="X13" i="74" a="1"/>
  <c r="X13" i="74" s="1"/>
  <c r="Y13" i="74" a="1"/>
  <c r="Y13" i="74" s="1"/>
  <c r="Z13" i="74" a="1"/>
  <c r="Z13" i="74" s="1"/>
  <c r="AA13" i="74" a="1"/>
  <c r="AA13" i="74" s="1"/>
  <c r="W14" i="74" a="1"/>
  <c r="W14" i="74" s="1"/>
  <c r="X14" i="74" a="1"/>
  <c r="X14" i="74" s="1"/>
  <c r="Y14" i="74" a="1"/>
  <c r="Y14" i="74" s="1"/>
  <c r="Z14" i="74" a="1"/>
  <c r="Z14" i="74" s="1"/>
  <c r="AA14" i="74" a="1"/>
  <c r="AA14" i="74" s="1"/>
  <c r="W15" i="74" a="1"/>
  <c r="W15" i="74" s="1"/>
  <c r="X15" i="74" a="1"/>
  <c r="X15" i="74" s="1"/>
  <c r="Y15" i="74" a="1"/>
  <c r="Y15" i="74" s="1"/>
  <c r="Z15" i="74" a="1"/>
  <c r="Z15" i="74" s="1"/>
  <c r="AA15" i="74" a="1"/>
  <c r="AA15" i="74" s="1"/>
  <c r="W16" i="74" a="1"/>
  <c r="W16" i="74" s="1"/>
  <c r="X16" i="74" a="1"/>
  <c r="X16" i="74" s="1"/>
  <c r="Y16" i="74" a="1"/>
  <c r="Y16" i="74" s="1"/>
  <c r="Z16" i="74" a="1"/>
  <c r="Z16" i="74" s="1"/>
  <c r="AA16" i="74" a="1"/>
  <c r="AA16" i="74" s="1"/>
  <c r="W17" i="74" a="1"/>
  <c r="W17" i="74" s="1"/>
  <c r="X17" i="74" a="1"/>
  <c r="X17" i="74" s="1"/>
  <c r="Y17" i="74" a="1"/>
  <c r="Y17" i="74" s="1"/>
  <c r="Z17" i="74" a="1"/>
  <c r="Z17" i="74" s="1"/>
  <c r="AA17" i="74" a="1"/>
  <c r="AA17" i="74" s="1"/>
  <c r="W18" i="74" a="1"/>
  <c r="W18" i="74" s="1"/>
  <c r="X18" i="74" a="1"/>
  <c r="X18" i="74" s="1"/>
  <c r="Y18" i="74" a="1"/>
  <c r="Y18" i="74" s="1"/>
  <c r="Z18" i="74" a="1"/>
  <c r="Z18" i="74" s="1"/>
  <c r="AA18" i="74" a="1"/>
  <c r="AA18" i="74" s="1"/>
  <c r="W19" i="74" a="1"/>
  <c r="W19" i="74" s="1"/>
  <c r="X19" i="74" a="1"/>
  <c r="X19" i="74" s="1"/>
  <c r="Y19" i="74" a="1"/>
  <c r="Y19" i="74" s="1"/>
  <c r="Z19" i="74" a="1"/>
  <c r="Z19" i="74" s="1"/>
  <c r="AA19" i="74" a="1"/>
  <c r="AA19" i="74" s="1"/>
  <c r="W20" i="74" a="1"/>
  <c r="W20" i="74" s="1"/>
  <c r="X20" i="74" a="1"/>
  <c r="X20" i="74" s="1"/>
  <c r="Y20" i="74" a="1"/>
  <c r="Y20" i="74" s="1"/>
  <c r="Z20" i="74" a="1"/>
  <c r="Z20" i="74" s="1"/>
  <c r="AA20" i="74" a="1"/>
  <c r="AA20" i="74" s="1"/>
  <c r="W21" i="74" a="1"/>
  <c r="W21" i="74" s="1"/>
  <c r="X21" i="74" a="1"/>
  <c r="X21" i="74" s="1"/>
  <c r="Y21" i="74" a="1"/>
  <c r="Y21" i="74" s="1"/>
  <c r="Z21" i="74" a="1"/>
  <c r="Z21" i="74" s="1"/>
  <c r="AA21" i="74" a="1"/>
  <c r="AA21" i="74" s="1"/>
  <c r="W22" i="74" a="1"/>
  <c r="W22" i="74" s="1"/>
  <c r="X22" i="74" a="1"/>
  <c r="X22" i="74" s="1"/>
  <c r="Y22" i="74" a="1"/>
  <c r="Y22" i="74" s="1"/>
  <c r="Z22" i="74" a="1"/>
  <c r="Z22" i="74" s="1"/>
  <c r="AA22" i="74" a="1"/>
  <c r="AA22" i="74" s="1"/>
  <c r="W23" i="74" a="1"/>
  <c r="W23" i="74" s="1"/>
  <c r="X23" i="74" a="1"/>
  <c r="X23" i="74" s="1"/>
  <c r="Y23" i="74" a="1"/>
  <c r="Y23" i="74" s="1"/>
  <c r="Z23" i="74" a="1"/>
  <c r="Z23" i="74" s="1"/>
  <c r="AA23" i="74" a="1"/>
  <c r="AA23" i="74" s="1"/>
  <c r="W24" i="74" a="1"/>
  <c r="W24" i="74" s="1"/>
  <c r="X24" i="74" a="1"/>
  <c r="X24" i="74" s="1"/>
  <c r="Y24" i="74" a="1"/>
  <c r="Y24" i="74" s="1"/>
  <c r="Z24" i="74" a="1"/>
  <c r="Z24" i="74" s="1"/>
  <c r="AA24" i="74" a="1"/>
  <c r="AA24" i="74" s="1"/>
  <c r="W25" i="74" a="1"/>
  <c r="W25" i="74" s="1"/>
  <c r="X25" i="74" a="1"/>
  <c r="X25" i="74" s="1"/>
  <c r="Y25" i="74" a="1"/>
  <c r="Y25" i="74" s="1"/>
  <c r="Z25" i="74" a="1"/>
  <c r="Z25" i="74" s="1"/>
  <c r="AA25" i="74" a="1"/>
  <c r="AA25" i="74" s="1"/>
  <c r="W26" i="74" a="1"/>
  <c r="W26" i="74" s="1"/>
  <c r="X26" i="74" a="1"/>
  <c r="X26" i="74" s="1"/>
  <c r="Y26" i="74" a="1"/>
  <c r="Y26" i="74" s="1"/>
  <c r="Z26" i="74" a="1"/>
  <c r="Z26" i="74" s="1"/>
  <c r="AA26" i="74" a="1"/>
  <c r="AA26" i="74" s="1"/>
  <c r="W27" i="74" a="1"/>
  <c r="W27" i="74" s="1"/>
  <c r="X27" i="74" a="1"/>
  <c r="X27" i="74" s="1"/>
  <c r="Y27" i="74" a="1"/>
  <c r="Y27" i="74" s="1"/>
  <c r="Z27" i="74" a="1"/>
  <c r="Z27" i="74" s="1"/>
  <c r="AA27" i="74" a="1"/>
  <c r="AA27" i="74" s="1"/>
  <c r="W28" i="74" a="1"/>
  <c r="W28" i="74" s="1"/>
  <c r="X28" i="74" a="1"/>
  <c r="X28" i="74" s="1"/>
  <c r="Y28" i="74" a="1"/>
  <c r="Y28" i="74" s="1"/>
  <c r="Z28" i="74" a="1"/>
  <c r="Z28" i="74" s="1"/>
  <c r="AA28" i="74" a="1"/>
  <c r="AA28" i="74" s="1"/>
  <c r="W29" i="74" a="1"/>
  <c r="W29" i="74" s="1"/>
  <c r="X29" i="74" a="1"/>
  <c r="X29" i="74" s="1"/>
  <c r="Y29" i="74" a="1"/>
  <c r="Y29" i="74" s="1"/>
  <c r="Z29" i="74" a="1"/>
  <c r="Z29" i="74" s="1"/>
  <c r="AA29" i="74" a="1"/>
  <c r="AA29" i="74" s="1"/>
  <c r="W30" i="74" a="1"/>
  <c r="W30" i="74" s="1"/>
  <c r="X30" i="74" a="1"/>
  <c r="X30" i="74" s="1"/>
  <c r="Y30" i="74" a="1"/>
  <c r="Y30" i="74" s="1"/>
  <c r="Z30" i="74" a="1"/>
  <c r="Z30" i="74" s="1"/>
  <c r="AA30" i="74" a="1"/>
  <c r="AA30" i="74" s="1"/>
  <c r="W31" i="74" a="1"/>
  <c r="W31" i="74" s="1"/>
  <c r="X31" i="74" a="1"/>
  <c r="X31" i="74" s="1"/>
  <c r="Y31" i="74" a="1"/>
  <c r="Y31" i="74" s="1"/>
  <c r="Z31" i="74" a="1"/>
  <c r="Z31" i="74" s="1"/>
  <c r="AA31" i="74" a="1"/>
  <c r="AA31" i="74" s="1"/>
  <c r="W32" i="74" a="1"/>
  <c r="W32" i="74" s="1"/>
  <c r="X32" i="74" a="1"/>
  <c r="X32" i="74" s="1"/>
  <c r="Y32" i="74" a="1"/>
  <c r="Y32" i="74" s="1"/>
  <c r="Z32" i="74" a="1"/>
  <c r="Z32" i="74" s="1"/>
  <c r="AA32" i="74" a="1"/>
  <c r="AA32" i="74" s="1"/>
  <c r="W33" i="74" a="1"/>
  <c r="W33" i="74" s="1"/>
  <c r="X33" i="74" a="1"/>
  <c r="X33" i="74" s="1"/>
  <c r="Y33" i="74" a="1"/>
  <c r="Y33" i="74" s="1"/>
  <c r="Z33" i="74" a="1"/>
  <c r="Z33" i="74" s="1"/>
  <c r="AA33" i="74" a="1"/>
  <c r="AA33" i="74" s="1"/>
  <c r="W34" i="74" a="1"/>
  <c r="W34" i="74" s="1"/>
  <c r="X34" i="74" a="1"/>
  <c r="X34" i="74" s="1"/>
  <c r="Y34" i="74" a="1"/>
  <c r="Y34" i="74" s="1"/>
  <c r="Z34" i="74" a="1"/>
  <c r="Z34" i="74" s="1"/>
  <c r="AA34" i="74" a="1"/>
  <c r="AA34" i="74" s="1"/>
  <c r="W35" i="74" a="1"/>
  <c r="W35" i="74" s="1"/>
  <c r="X35" i="74" a="1"/>
  <c r="X35" i="74" s="1"/>
  <c r="Y35" i="74" a="1"/>
  <c r="Y35" i="74" s="1"/>
  <c r="Z35" i="74" a="1"/>
  <c r="Z35" i="74" s="1"/>
  <c r="AA35" i="74" a="1"/>
  <c r="AA35" i="74" s="1"/>
  <c r="W36" i="74" a="1"/>
  <c r="W36" i="74" s="1"/>
  <c r="X36" i="74" a="1"/>
  <c r="X36" i="74" s="1"/>
  <c r="Y36" i="74" a="1"/>
  <c r="Y36" i="74" s="1"/>
  <c r="Z36" i="74" a="1"/>
  <c r="Z36" i="74" s="1"/>
  <c r="AA36" i="74" a="1"/>
  <c r="AA36" i="74" s="1"/>
  <c r="W37" i="74" a="1"/>
  <c r="W37" i="74" s="1"/>
  <c r="X37" i="74" a="1"/>
  <c r="X37" i="74" s="1"/>
  <c r="Y37" i="74" a="1"/>
  <c r="Y37" i="74" s="1"/>
  <c r="Z37" i="74" a="1"/>
  <c r="Z37" i="74" s="1"/>
  <c r="AA37" i="74" a="1"/>
  <c r="AA37" i="74" s="1"/>
  <c r="W38" i="74" a="1"/>
  <c r="W38" i="74" s="1"/>
  <c r="X38" i="74" a="1"/>
  <c r="X38" i="74" s="1"/>
  <c r="Y38" i="74" a="1"/>
  <c r="Y38" i="74" s="1"/>
  <c r="Z38" i="74" a="1"/>
  <c r="Z38" i="74" s="1"/>
  <c r="AA38" i="74" a="1"/>
  <c r="AA38" i="74" s="1"/>
  <c r="W39" i="74" a="1"/>
  <c r="W39" i="74" s="1"/>
  <c r="X39" i="74" a="1"/>
  <c r="X39" i="74" s="1"/>
  <c r="Y39" i="74" a="1"/>
  <c r="Y39" i="74" s="1"/>
  <c r="Z39" i="74" a="1"/>
  <c r="Z39" i="74" s="1"/>
  <c r="AA39" i="74" a="1"/>
  <c r="AA39" i="74" s="1"/>
  <c r="W40" i="74" a="1"/>
  <c r="W40" i="74" s="1"/>
  <c r="X40" i="74" a="1"/>
  <c r="X40" i="74" s="1"/>
  <c r="Y40" i="74" a="1"/>
  <c r="Y40" i="74" s="1"/>
  <c r="Z40" i="74" a="1"/>
  <c r="Z40" i="74" s="1"/>
  <c r="AA40" i="74" a="1"/>
  <c r="AA40" i="74" s="1"/>
  <c r="W41" i="74" a="1"/>
  <c r="W41" i="74" s="1"/>
  <c r="X41" i="74" a="1"/>
  <c r="X41" i="74" s="1"/>
  <c r="Y41" i="74" a="1"/>
  <c r="Y41" i="74" s="1"/>
  <c r="Z41" i="74" a="1"/>
  <c r="Z41" i="74" s="1"/>
  <c r="AA41" i="74" a="1"/>
  <c r="AA41" i="74" s="1"/>
  <c r="W42" i="74" a="1"/>
  <c r="W42" i="74" s="1"/>
  <c r="X42" i="74" a="1"/>
  <c r="X42" i="74" s="1"/>
  <c r="Y42" i="74" a="1"/>
  <c r="Y42" i="74" s="1"/>
  <c r="Z42" i="74" a="1"/>
  <c r="Z42" i="74" s="1"/>
  <c r="AA42" i="74" a="1"/>
  <c r="AA42" i="74" s="1"/>
  <c r="W43" i="74" a="1"/>
  <c r="W43" i="74" s="1"/>
  <c r="X43" i="74" a="1"/>
  <c r="X43" i="74" s="1"/>
  <c r="Y43" i="74" a="1"/>
  <c r="Y43" i="74" s="1"/>
  <c r="Z43" i="74" a="1"/>
  <c r="Z43" i="74" s="1"/>
  <c r="AA43" i="74" a="1"/>
  <c r="AA43" i="74" s="1"/>
  <c r="W44" i="74" a="1"/>
  <c r="W44" i="74" s="1"/>
  <c r="X44" i="74" a="1"/>
  <c r="X44" i="74" s="1"/>
  <c r="Y44" i="74" a="1"/>
  <c r="Y44" i="74" s="1"/>
  <c r="Z44" i="74" a="1"/>
  <c r="Z44" i="74" s="1"/>
  <c r="AA44" i="74" a="1"/>
  <c r="AA44" i="74" s="1"/>
  <c r="W45" i="74" a="1"/>
  <c r="W45" i="74" s="1"/>
  <c r="X45" i="74" a="1"/>
  <c r="X45" i="74" s="1"/>
  <c r="Y45" i="74" a="1"/>
  <c r="Y45" i="74" s="1"/>
  <c r="Z45" i="74" a="1"/>
  <c r="Z45" i="74" s="1"/>
  <c r="AA45" i="74" a="1"/>
  <c r="AA45" i="74" s="1"/>
  <c r="W46" i="74" a="1"/>
  <c r="W46" i="74" s="1"/>
  <c r="X46" i="74" a="1"/>
  <c r="X46" i="74"/>
  <c r="Y46" i="74" a="1"/>
  <c r="Y46" i="74" s="1"/>
  <c r="Z46" i="74" a="1"/>
  <c r="Z46" i="74" s="1"/>
  <c r="AA46" i="74" a="1"/>
  <c r="AA46" i="74" s="1"/>
  <c r="W47" i="74" a="1"/>
  <c r="W47" i="74" s="1"/>
  <c r="X47" i="74" a="1"/>
  <c r="X47" i="74" s="1"/>
  <c r="Y47" i="74" a="1"/>
  <c r="Y47" i="74" s="1"/>
  <c r="Z47" i="74" a="1"/>
  <c r="Z47" i="74" s="1"/>
  <c r="AA47" i="74" a="1"/>
  <c r="AA47" i="74" s="1"/>
  <c r="W48" i="74" a="1"/>
  <c r="W48" i="74" s="1"/>
  <c r="X48" i="74" a="1"/>
  <c r="X48" i="74" s="1"/>
  <c r="Y48" i="74" a="1"/>
  <c r="Y48" i="74" s="1"/>
  <c r="Z48" i="74" a="1"/>
  <c r="Z48" i="74" s="1"/>
  <c r="AA48" i="74" a="1"/>
  <c r="AA48" i="74" s="1"/>
  <c r="W49" i="74" a="1"/>
  <c r="W49" i="74" s="1"/>
  <c r="X49" i="74" a="1"/>
  <c r="X49" i="74" s="1"/>
  <c r="Y49" i="74" a="1"/>
  <c r="Y49" i="74" s="1"/>
  <c r="Z49" i="74" a="1"/>
  <c r="Z49" i="74" s="1"/>
  <c r="AA49" i="74" a="1"/>
  <c r="AA49" i="74" s="1"/>
  <c r="W50" i="74" a="1"/>
  <c r="W50" i="74" s="1"/>
  <c r="X50" i="74" a="1"/>
  <c r="X50" i="74" s="1"/>
  <c r="Y50" i="74" a="1"/>
  <c r="Y50" i="74" s="1"/>
  <c r="Z50" i="74" a="1"/>
  <c r="Z50" i="74" s="1"/>
  <c r="AA50" i="74" a="1"/>
  <c r="AA50" i="74" s="1"/>
  <c r="W51" i="74" a="1"/>
  <c r="W51" i="74" s="1"/>
  <c r="X51" i="74" a="1"/>
  <c r="X51" i="74" s="1"/>
  <c r="Y51" i="74" a="1"/>
  <c r="Y51" i="74" s="1"/>
  <c r="Z51" i="74" a="1"/>
  <c r="Z51" i="74" s="1"/>
  <c r="AA51" i="74" a="1"/>
  <c r="AA51" i="74" s="1"/>
  <c r="W52" i="74" a="1"/>
  <c r="W52" i="74" s="1"/>
  <c r="X52" i="74" a="1"/>
  <c r="X52" i="74" s="1"/>
  <c r="Y52" i="74" a="1"/>
  <c r="Y52" i="74" s="1"/>
  <c r="Z52" i="74" a="1"/>
  <c r="Z52" i="74" s="1"/>
  <c r="AA52" i="74" a="1"/>
  <c r="AA52" i="74" s="1"/>
  <c r="W53" i="74" a="1"/>
  <c r="W53" i="74" s="1"/>
  <c r="X53" i="74" a="1"/>
  <c r="X53" i="74" s="1"/>
  <c r="Y53" i="74" a="1"/>
  <c r="Y53" i="74" s="1"/>
  <c r="Z53" i="74" a="1"/>
  <c r="Z53" i="74" s="1"/>
  <c r="AA53" i="74" a="1"/>
  <c r="AA53" i="74" s="1"/>
  <c r="W54" i="74" a="1"/>
  <c r="W54" i="74" s="1"/>
  <c r="X54" i="74" a="1"/>
  <c r="X54" i="74" s="1"/>
  <c r="Y54" i="74" a="1"/>
  <c r="Y54" i="74" s="1"/>
  <c r="Z54" i="74" a="1"/>
  <c r="Z54" i="74" s="1"/>
  <c r="AA54" i="74" a="1"/>
  <c r="AA54" i="74" s="1"/>
  <c r="W55" i="74" a="1"/>
  <c r="W55" i="74" s="1"/>
  <c r="X55" i="74" a="1"/>
  <c r="X55" i="74" s="1"/>
  <c r="Y55" i="74" a="1"/>
  <c r="Y55" i="74" s="1"/>
  <c r="Z55" i="74" a="1"/>
  <c r="Z55" i="74" s="1"/>
  <c r="AA55" i="74" a="1"/>
  <c r="AA55" i="74" s="1"/>
  <c r="W56" i="74" a="1"/>
  <c r="W56" i="74" s="1"/>
  <c r="X56" i="74" a="1"/>
  <c r="X56" i="74" s="1"/>
  <c r="Y56" i="74" a="1"/>
  <c r="Y56" i="74" s="1"/>
  <c r="Z56" i="74" a="1"/>
  <c r="Z56" i="74" s="1"/>
  <c r="AA56" i="74" a="1"/>
  <c r="AA56" i="74" s="1"/>
  <c r="W57" i="74" a="1"/>
  <c r="W57" i="74" s="1"/>
  <c r="X57" i="74" a="1"/>
  <c r="X57" i="74" s="1"/>
  <c r="Y57" i="74" a="1"/>
  <c r="Y57" i="74" s="1"/>
  <c r="Z57" i="74" a="1"/>
  <c r="Z57" i="74" s="1"/>
  <c r="AA57" i="74" a="1"/>
  <c r="AA57" i="74" s="1"/>
  <c r="W58" i="74" a="1"/>
  <c r="W58" i="74" s="1"/>
  <c r="X58" i="74" a="1"/>
  <c r="X58" i="74" s="1"/>
  <c r="Y58" i="74" a="1"/>
  <c r="Y58" i="74" s="1"/>
  <c r="Z58" i="74" a="1"/>
  <c r="Z58" i="74" s="1"/>
  <c r="AA58" i="74" a="1"/>
  <c r="AA58" i="74" s="1"/>
  <c r="W59" i="74" a="1"/>
  <c r="W59" i="74" s="1"/>
  <c r="X59" i="74" a="1"/>
  <c r="X59" i="74" s="1"/>
  <c r="Y59" i="74" a="1"/>
  <c r="Y59" i="74" s="1"/>
  <c r="Z59" i="74" a="1"/>
  <c r="Z59" i="74" s="1"/>
  <c r="AA59" i="74" a="1"/>
  <c r="AA59" i="74" s="1"/>
  <c r="W60" i="74" a="1"/>
  <c r="W60" i="74" s="1"/>
  <c r="X60" i="74" a="1"/>
  <c r="X60" i="74" s="1"/>
  <c r="Y60" i="74" a="1"/>
  <c r="Y60" i="74" s="1"/>
  <c r="Z60" i="74" a="1"/>
  <c r="Z60" i="74" s="1"/>
  <c r="AA60" i="74" a="1"/>
  <c r="AA60" i="74" s="1"/>
  <c r="W61" i="74" a="1"/>
  <c r="W61" i="74" s="1"/>
  <c r="X61" i="74" a="1"/>
  <c r="X61" i="74" s="1"/>
  <c r="Y61" i="74" a="1"/>
  <c r="Y61" i="74" s="1"/>
  <c r="Z61" i="74" a="1"/>
  <c r="Z61" i="74" s="1"/>
  <c r="AA61" i="74" a="1"/>
  <c r="AA61" i="74" s="1"/>
  <c r="W62" i="74" a="1"/>
  <c r="W62" i="74" s="1"/>
  <c r="X62" i="74" a="1"/>
  <c r="X62" i="74" s="1"/>
  <c r="Y62" i="74" a="1"/>
  <c r="Y62" i="74" s="1"/>
  <c r="Z62" i="74" a="1"/>
  <c r="Z62" i="74" s="1"/>
  <c r="AA62" i="74" a="1"/>
  <c r="AA62" i="74" s="1"/>
  <c r="W63" i="74" a="1"/>
  <c r="W63" i="74" s="1"/>
  <c r="X63" i="74" a="1"/>
  <c r="X63" i="74" s="1"/>
  <c r="Y63" i="74" a="1"/>
  <c r="Y63" i="74" s="1"/>
  <c r="Z63" i="74" a="1"/>
  <c r="Z63" i="74" s="1"/>
  <c r="AA63" i="74" a="1"/>
  <c r="AA63" i="74" s="1"/>
  <c r="W64" i="74" a="1"/>
  <c r="W64" i="74" s="1"/>
  <c r="X64" i="74" a="1"/>
  <c r="X64" i="74" s="1"/>
  <c r="Y64" i="74" a="1"/>
  <c r="Y64" i="74" s="1"/>
  <c r="Z64" i="74" a="1"/>
  <c r="Z64" i="74" s="1"/>
  <c r="AA64" i="74" a="1"/>
  <c r="AA64" i="74" s="1"/>
  <c r="W65" i="74" a="1"/>
  <c r="W65" i="74" s="1"/>
  <c r="X65" i="74" a="1"/>
  <c r="X65" i="74" s="1"/>
  <c r="Y65" i="74" a="1"/>
  <c r="Y65" i="74" s="1"/>
  <c r="Z65" i="74" a="1"/>
  <c r="Z65" i="74" s="1"/>
  <c r="AA65" i="74" a="1"/>
  <c r="AA65" i="74" s="1"/>
  <c r="W66" i="74" a="1"/>
  <c r="W66" i="74" s="1"/>
  <c r="X66" i="74" a="1"/>
  <c r="X66" i="74" s="1"/>
  <c r="Y66" i="74" a="1"/>
  <c r="Y66" i="74" s="1"/>
  <c r="Z66" i="74" a="1"/>
  <c r="Z66" i="74" s="1"/>
  <c r="AA66" i="74" a="1"/>
  <c r="AA66" i="74" s="1"/>
  <c r="W67" i="74" a="1"/>
  <c r="W67" i="74" s="1"/>
  <c r="X67" i="74" a="1"/>
  <c r="X67" i="74" s="1"/>
  <c r="Y67" i="74" a="1"/>
  <c r="Y67" i="74" s="1"/>
  <c r="Z67" i="74" a="1"/>
  <c r="Z67" i="74" s="1"/>
  <c r="AA67" i="74" a="1"/>
  <c r="AA67" i="74" s="1"/>
  <c r="W68" i="74" a="1"/>
  <c r="W68" i="74" s="1"/>
  <c r="X68" i="74" a="1"/>
  <c r="X68" i="74" s="1"/>
  <c r="Y68" i="74" a="1"/>
  <c r="Y68" i="74" s="1"/>
  <c r="Z68" i="74" a="1"/>
  <c r="Z68" i="74" s="1"/>
  <c r="AA68" i="74" a="1"/>
  <c r="AA68" i="74" s="1"/>
  <c r="W69" i="74" a="1"/>
  <c r="W69" i="74" s="1"/>
  <c r="X69" i="74" a="1"/>
  <c r="X69" i="74" s="1"/>
  <c r="Y69" i="74" a="1"/>
  <c r="Y69" i="74" s="1"/>
  <c r="Z69" i="74" a="1"/>
  <c r="Z69" i="74" s="1"/>
  <c r="AA69" i="74" a="1"/>
  <c r="AA69" i="74" s="1"/>
  <c r="W70" i="74" a="1"/>
  <c r="W70" i="74" s="1"/>
  <c r="X70" i="74" a="1"/>
  <c r="X70" i="74" s="1"/>
  <c r="Y70" i="74" a="1"/>
  <c r="Y70" i="74" s="1"/>
  <c r="Z70" i="74" a="1"/>
  <c r="Z70" i="74" s="1"/>
  <c r="AA70" i="74" a="1"/>
  <c r="AA70" i="74" s="1"/>
  <c r="W71" i="74" a="1"/>
  <c r="W71" i="74" s="1"/>
  <c r="X71" i="74" a="1"/>
  <c r="X71" i="74" s="1"/>
  <c r="Y71" i="74" a="1"/>
  <c r="Y71" i="74" s="1"/>
  <c r="Z71" i="74" a="1"/>
  <c r="Z71" i="74" s="1"/>
  <c r="AA71" i="74" a="1"/>
  <c r="AA71" i="74" s="1"/>
  <c r="W72" i="74" a="1"/>
  <c r="W72" i="74" s="1"/>
  <c r="X72" i="74" a="1"/>
  <c r="X72" i="74" s="1"/>
  <c r="Y72" i="74" a="1"/>
  <c r="Y72" i="74" s="1"/>
  <c r="Z72" i="74" a="1"/>
  <c r="Z72" i="74" s="1"/>
  <c r="AA72" i="74" a="1"/>
  <c r="AA72" i="74" s="1"/>
  <c r="W73" i="74" a="1"/>
  <c r="W73" i="74" s="1"/>
  <c r="X73" i="74" a="1"/>
  <c r="X73" i="74" s="1"/>
  <c r="Y73" i="74" a="1"/>
  <c r="Y73" i="74" s="1"/>
  <c r="Z73" i="74" a="1"/>
  <c r="Z73" i="74" s="1"/>
  <c r="AA73" i="74" a="1"/>
  <c r="AA73" i="74" s="1"/>
  <c r="W74" i="74" a="1"/>
  <c r="W74" i="74" s="1"/>
  <c r="X74" i="74" a="1"/>
  <c r="X74" i="74" s="1"/>
  <c r="Y74" i="74" a="1"/>
  <c r="Y74" i="74" s="1"/>
  <c r="Z74" i="74" a="1"/>
  <c r="Z74" i="74" s="1"/>
  <c r="AA74" i="74" a="1"/>
  <c r="AA74" i="74" s="1"/>
  <c r="W75" i="74" a="1"/>
  <c r="W75" i="74" s="1"/>
  <c r="X75" i="74" a="1"/>
  <c r="X75" i="74" s="1"/>
  <c r="Y75" i="74" a="1"/>
  <c r="Y75" i="74" s="1"/>
  <c r="Z75" i="74" a="1"/>
  <c r="Z75" i="74" s="1"/>
  <c r="AA75" i="74" a="1"/>
  <c r="AA75" i="74" s="1"/>
  <c r="W76" i="74" a="1"/>
  <c r="W76" i="74" s="1"/>
  <c r="X76" i="74" a="1"/>
  <c r="X76" i="74" s="1"/>
  <c r="Y76" i="74" a="1"/>
  <c r="Y76" i="74" s="1"/>
  <c r="Z76" i="74" a="1"/>
  <c r="Z76" i="74" s="1"/>
  <c r="AA76" i="74" a="1"/>
  <c r="AA76" i="74" s="1"/>
  <c r="W77" i="74" a="1"/>
  <c r="W77" i="74" s="1"/>
  <c r="X77" i="74" a="1"/>
  <c r="X77" i="74" s="1"/>
  <c r="Y77" i="74" a="1"/>
  <c r="Y77" i="74" s="1"/>
  <c r="Z77" i="74" a="1"/>
  <c r="Z77" i="74" s="1"/>
  <c r="AA77" i="74" a="1"/>
  <c r="AA77" i="74" s="1"/>
  <c r="W78" i="74" a="1"/>
  <c r="W78" i="74" s="1"/>
  <c r="X78" i="74" a="1"/>
  <c r="X78" i="74" s="1"/>
  <c r="Y78" i="74" a="1"/>
  <c r="Y78" i="74" s="1"/>
  <c r="Z78" i="74" a="1"/>
  <c r="Z78" i="74" s="1"/>
  <c r="AA78" i="74" a="1"/>
  <c r="AA78" i="74" s="1"/>
  <c r="W79" i="74" a="1"/>
  <c r="W79" i="74" s="1"/>
  <c r="X79" i="74" a="1"/>
  <c r="X79" i="74" s="1"/>
  <c r="Y79" i="74" a="1"/>
  <c r="Y79" i="74" s="1"/>
  <c r="Z79" i="74" a="1"/>
  <c r="Z79" i="74" s="1"/>
  <c r="AA79" i="74" a="1"/>
  <c r="AA79" i="74" s="1"/>
  <c r="W80" i="74" a="1"/>
  <c r="W80" i="74" s="1"/>
  <c r="X80" i="74" a="1"/>
  <c r="X80" i="74" s="1"/>
  <c r="Y80" i="74" a="1"/>
  <c r="Y80" i="74" s="1"/>
  <c r="Z80" i="74" a="1"/>
  <c r="Z80" i="74" s="1"/>
  <c r="AA80" i="74" a="1"/>
  <c r="AA80" i="74" s="1"/>
  <c r="W81" i="74" a="1"/>
  <c r="W81" i="74" s="1"/>
  <c r="X81" i="74" a="1"/>
  <c r="X81" i="74" s="1"/>
  <c r="Y81" i="74" a="1"/>
  <c r="Y81" i="74" s="1"/>
  <c r="Z81" i="74" a="1"/>
  <c r="Z81" i="74" s="1"/>
  <c r="AA81" i="74" a="1"/>
  <c r="AA81" i="74" s="1"/>
  <c r="W82" i="74" a="1"/>
  <c r="W82" i="74" s="1"/>
  <c r="X82" i="74" a="1"/>
  <c r="X82" i="74" s="1"/>
  <c r="Y82" i="74" a="1"/>
  <c r="Y82" i="74" s="1"/>
  <c r="Z82" i="74" a="1"/>
  <c r="Z82" i="74" s="1"/>
  <c r="AA82" i="74" a="1"/>
  <c r="AA82" i="74" s="1"/>
  <c r="W83" i="74" a="1"/>
  <c r="W83" i="74" s="1"/>
  <c r="X83" i="74" a="1"/>
  <c r="X83" i="74" s="1"/>
  <c r="Y83" i="74" a="1"/>
  <c r="Y83" i="74" s="1"/>
  <c r="Z83" i="74" a="1"/>
  <c r="Z83" i="74" s="1"/>
  <c r="AA83" i="74" a="1"/>
  <c r="AA83" i="74" s="1"/>
  <c r="W84" i="74" a="1"/>
  <c r="W84" i="74" s="1"/>
  <c r="X84" i="74" a="1"/>
  <c r="X84" i="74" s="1"/>
  <c r="Y84" i="74" a="1"/>
  <c r="Y84" i="74" s="1"/>
  <c r="Z84" i="74" a="1"/>
  <c r="Z84" i="74" s="1"/>
  <c r="AA84" i="74" a="1"/>
  <c r="AA84" i="74" s="1"/>
  <c r="W85" i="74" a="1"/>
  <c r="W85" i="74" s="1"/>
  <c r="X85" i="74" a="1"/>
  <c r="X85" i="74" s="1"/>
  <c r="Y85" i="74" a="1"/>
  <c r="Y85" i="74" s="1"/>
  <c r="Z85" i="74" a="1"/>
  <c r="Z85" i="74" s="1"/>
  <c r="AA85" i="74" a="1"/>
  <c r="AA85" i="74" s="1"/>
  <c r="W86" i="74" a="1"/>
  <c r="W86" i="74" s="1"/>
  <c r="X86" i="74" a="1"/>
  <c r="X86" i="74" s="1"/>
  <c r="Y86" i="74" a="1"/>
  <c r="Y86" i="74" s="1"/>
  <c r="Z86" i="74" a="1"/>
  <c r="Z86" i="74" s="1"/>
  <c r="AA86" i="74" a="1"/>
  <c r="AA86" i="74" s="1"/>
  <c r="W87" i="74" a="1"/>
  <c r="W87" i="74" s="1"/>
  <c r="X87" i="74" a="1"/>
  <c r="X87" i="74" s="1"/>
  <c r="Y87" i="74" a="1"/>
  <c r="Y87" i="74" s="1"/>
  <c r="Z87" i="74" a="1"/>
  <c r="Z87" i="74" s="1"/>
  <c r="AA87" i="74" a="1"/>
  <c r="AA87" i="74" s="1"/>
  <c r="W88" i="74" a="1"/>
  <c r="W88" i="74" s="1"/>
  <c r="X88" i="74" a="1"/>
  <c r="X88" i="74" s="1"/>
  <c r="Y88" i="74" a="1"/>
  <c r="Y88" i="74" s="1"/>
  <c r="Z88" i="74" a="1"/>
  <c r="Z88" i="74" s="1"/>
  <c r="AA88" i="74" a="1"/>
  <c r="AA88" i="74" s="1"/>
  <c r="W89" i="74" a="1"/>
  <c r="W89" i="74" s="1"/>
  <c r="X89" i="74" a="1"/>
  <c r="X89" i="74" s="1"/>
  <c r="Y89" i="74" a="1"/>
  <c r="Y89" i="74" s="1"/>
  <c r="Z89" i="74" a="1"/>
  <c r="Z89" i="74" s="1"/>
  <c r="AA89" i="74" a="1"/>
  <c r="AA89" i="74" s="1"/>
  <c r="W90" i="74" a="1"/>
  <c r="W90" i="74" s="1"/>
  <c r="X90" i="74" a="1"/>
  <c r="X90" i="74" s="1"/>
  <c r="Y90" i="74" a="1"/>
  <c r="Y90" i="74" s="1"/>
  <c r="Z90" i="74" a="1"/>
  <c r="Z90" i="74" s="1"/>
  <c r="AA90" i="74" a="1"/>
  <c r="AA90" i="74" s="1"/>
  <c r="W91" i="74" a="1"/>
  <c r="W91" i="74" s="1"/>
  <c r="X91" i="74" a="1"/>
  <c r="X91" i="74" s="1"/>
  <c r="Y91" i="74" a="1"/>
  <c r="Y91" i="74" s="1"/>
  <c r="Z91" i="74" a="1"/>
  <c r="Z91" i="74" s="1"/>
  <c r="AA91" i="74" a="1"/>
  <c r="AA91" i="74" s="1"/>
  <c r="W92" i="74" a="1"/>
  <c r="W92" i="74" s="1"/>
  <c r="X92" i="74" a="1"/>
  <c r="X92" i="74" s="1"/>
  <c r="Y92" i="74" a="1"/>
  <c r="Y92" i="74" s="1"/>
  <c r="Z92" i="74" a="1"/>
  <c r="Z92" i="74" s="1"/>
  <c r="AA92" i="74" a="1"/>
  <c r="AA92" i="74" s="1"/>
  <c r="W93" i="74" a="1"/>
  <c r="W93" i="74" s="1"/>
  <c r="X93" i="74" a="1"/>
  <c r="X93" i="74" s="1"/>
  <c r="Y93" i="74" a="1"/>
  <c r="Y93" i="74" s="1"/>
  <c r="Z93" i="74" a="1"/>
  <c r="Z93" i="74" s="1"/>
  <c r="AA93" i="74" a="1"/>
  <c r="AA93" i="74" s="1"/>
  <c r="W94" i="74" a="1"/>
  <c r="W94" i="74" s="1"/>
  <c r="X94" i="74" a="1"/>
  <c r="X94" i="74" s="1"/>
  <c r="Y94" i="74" a="1"/>
  <c r="Y94" i="74" s="1"/>
  <c r="Z94" i="74" a="1"/>
  <c r="Z94" i="74" s="1"/>
  <c r="AA94" i="74" a="1"/>
  <c r="AA94" i="74" s="1"/>
  <c r="W95" i="74" a="1"/>
  <c r="W95" i="74" s="1"/>
  <c r="X95" i="74" a="1"/>
  <c r="X95" i="74" s="1"/>
  <c r="Y95" i="74" a="1"/>
  <c r="Y95" i="74" s="1"/>
  <c r="Z95" i="74" a="1"/>
  <c r="Z95" i="74" s="1"/>
  <c r="AA95" i="74" a="1"/>
  <c r="AA95" i="74" s="1"/>
  <c r="W96" i="74" a="1"/>
  <c r="W96" i="74" s="1"/>
  <c r="X96" i="74" a="1"/>
  <c r="X96" i="74" s="1"/>
  <c r="Y96" i="74" a="1"/>
  <c r="Y96" i="74" s="1"/>
  <c r="Z96" i="74" a="1"/>
  <c r="Z96" i="74" s="1"/>
  <c r="AA96" i="74" a="1"/>
  <c r="AA96" i="74" s="1"/>
  <c r="W97" i="74" a="1"/>
  <c r="W97" i="74" s="1"/>
  <c r="X97" i="74" a="1"/>
  <c r="X97" i="74" s="1"/>
  <c r="Y97" i="74" a="1"/>
  <c r="Y97" i="74" s="1"/>
  <c r="Z97" i="74" a="1"/>
  <c r="Z97" i="74" s="1"/>
  <c r="AA97" i="74" a="1"/>
  <c r="AA97" i="74" s="1"/>
  <c r="W98" i="74" a="1"/>
  <c r="W98" i="74" s="1"/>
  <c r="X98" i="74" a="1"/>
  <c r="X98" i="74" s="1"/>
  <c r="Y98" i="74" a="1"/>
  <c r="Y98" i="74" s="1"/>
  <c r="Z98" i="74" a="1"/>
  <c r="Z98" i="74" s="1"/>
  <c r="AA98" i="74" a="1"/>
  <c r="AA98" i="74" s="1"/>
  <c r="W99" i="74" a="1"/>
  <c r="W99" i="74" s="1"/>
  <c r="X99" i="74" a="1"/>
  <c r="X99" i="74" s="1"/>
  <c r="Y99" i="74" a="1"/>
  <c r="Y99" i="74" s="1"/>
  <c r="Z99" i="74" a="1"/>
  <c r="Z99" i="74" s="1"/>
  <c r="AA99" i="74" a="1"/>
  <c r="AA99" i="74" s="1"/>
  <c r="W100" i="74" a="1"/>
  <c r="W100" i="74" s="1"/>
  <c r="X100" i="74" a="1"/>
  <c r="X100" i="74" s="1"/>
  <c r="Y100" i="74" a="1"/>
  <c r="Y100" i="74" s="1"/>
  <c r="Z100" i="74" a="1"/>
  <c r="Z100" i="74" s="1"/>
  <c r="AA100" i="74" a="1"/>
  <c r="AA100" i="74" s="1"/>
  <c r="W101" i="74" a="1"/>
  <c r="W101" i="74" s="1"/>
  <c r="X101" i="74" a="1"/>
  <c r="X101" i="74" s="1"/>
  <c r="Y101" i="74" a="1"/>
  <c r="Y101" i="74" s="1"/>
  <c r="Z101" i="74" a="1"/>
  <c r="Z101" i="74" s="1"/>
  <c r="AA101" i="74" a="1"/>
  <c r="AA101" i="74" s="1"/>
  <c r="W102" i="74" a="1"/>
  <c r="W102" i="74" s="1"/>
  <c r="X102" i="74" a="1"/>
  <c r="X102" i="74" s="1"/>
  <c r="Y102" i="74" a="1"/>
  <c r="Y102" i="74" s="1"/>
  <c r="Z102" i="74" a="1"/>
  <c r="Z102" i="74" s="1"/>
  <c r="AA102" i="74" a="1"/>
  <c r="AA102" i="74" s="1"/>
  <c r="W103" i="74" a="1"/>
  <c r="W103" i="74" s="1"/>
  <c r="X103" i="74" a="1"/>
  <c r="X103" i="74" s="1"/>
  <c r="Y103" i="74" a="1"/>
  <c r="Y103" i="74" s="1"/>
  <c r="Z103" i="74" a="1"/>
  <c r="Z103" i="74" s="1"/>
  <c r="AA103" i="74" a="1"/>
  <c r="AA103" i="74" s="1"/>
  <c r="W104" i="74" a="1"/>
  <c r="W104" i="74" s="1"/>
  <c r="X104" i="74" a="1"/>
  <c r="X104" i="74" s="1"/>
  <c r="Y104" i="74" a="1"/>
  <c r="Y104" i="74" s="1"/>
  <c r="Z104" i="74" a="1"/>
  <c r="Z104" i="74" s="1"/>
  <c r="AA104" i="74" a="1"/>
  <c r="AA104" i="74" s="1"/>
  <c r="W105" i="74" a="1"/>
  <c r="W105" i="74" s="1"/>
  <c r="X105" i="74" a="1"/>
  <c r="X105" i="74" s="1"/>
  <c r="Y105" i="74" a="1"/>
  <c r="Y105" i="74" s="1"/>
  <c r="Z105" i="74" a="1"/>
  <c r="Z105" i="74" s="1"/>
  <c r="AA105" i="74" a="1"/>
  <c r="AA105" i="74" s="1"/>
  <c r="W106" i="74" a="1"/>
  <c r="W106" i="74" s="1"/>
  <c r="X106" i="74" a="1"/>
  <c r="X106" i="74" s="1"/>
  <c r="Y106" i="74" a="1"/>
  <c r="Y106" i="74" s="1"/>
  <c r="Z106" i="74" a="1"/>
  <c r="Z106" i="74" s="1"/>
  <c r="AA106" i="74" a="1"/>
  <c r="AA106" i="74" s="1"/>
  <c r="W107" i="74" a="1"/>
  <c r="W107" i="74" s="1"/>
  <c r="X107" i="74" a="1"/>
  <c r="X107" i="74" s="1"/>
  <c r="Y107" i="74" a="1"/>
  <c r="Y107" i="74" s="1"/>
  <c r="Z107" i="74" a="1"/>
  <c r="Z107" i="74" s="1"/>
  <c r="AA107" i="74" a="1"/>
  <c r="AA107" i="74" s="1"/>
  <c r="W108" i="74" a="1"/>
  <c r="W108" i="74" s="1"/>
  <c r="X108" i="74" a="1"/>
  <c r="X108" i="74" s="1"/>
  <c r="Y108" i="74" a="1"/>
  <c r="Y108" i="74" s="1"/>
  <c r="Z108" i="74" a="1"/>
  <c r="Z108" i="74" s="1"/>
  <c r="AA108" i="74" a="1"/>
  <c r="AA108" i="74" s="1"/>
  <c r="W109" i="74" a="1"/>
  <c r="W109" i="74" s="1"/>
  <c r="X109" i="74" a="1"/>
  <c r="X109" i="74" s="1"/>
  <c r="Y109" i="74" a="1"/>
  <c r="Y109" i="74" s="1"/>
  <c r="Z109" i="74" a="1"/>
  <c r="Z109" i="74" s="1"/>
  <c r="AA109" i="74" a="1"/>
  <c r="AA109" i="74" s="1"/>
  <c r="W110" i="74" a="1"/>
  <c r="W110" i="74" s="1"/>
  <c r="X110" i="74" a="1"/>
  <c r="X110" i="74" s="1"/>
  <c r="Y110" i="74" a="1"/>
  <c r="Y110" i="74" s="1"/>
  <c r="Z110" i="74" a="1"/>
  <c r="Z110" i="74" s="1"/>
  <c r="AA110" i="74" a="1"/>
  <c r="AA110" i="74" s="1"/>
  <c r="W111" i="74" a="1"/>
  <c r="W111" i="74" s="1"/>
  <c r="X111" i="74" a="1"/>
  <c r="X111" i="74" s="1"/>
  <c r="Y111" i="74" a="1"/>
  <c r="Y111" i="74" s="1"/>
  <c r="Z111" i="74" a="1"/>
  <c r="Z111" i="74" s="1"/>
  <c r="AA111" i="74" a="1"/>
  <c r="AA111" i="74" s="1"/>
  <c r="W112" i="74" a="1"/>
  <c r="W112" i="74" s="1"/>
  <c r="X112" i="74" a="1"/>
  <c r="X112" i="74" s="1"/>
  <c r="Y112" i="74" a="1"/>
  <c r="Y112" i="74" s="1"/>
  <c r="Z112" i="74" a="1"/>
  <c r="Z112" i="74" s="1"/>
  <c r="AA112" i="74" a="1"/>
  <c r="AA112" i="74" s="1"/>
  <c r="W113" i="74" a="1"/>
  <c r="W113" i="74" s="1"/>
  <c r="X113" i="74" a="1"/>
  <c r="X113" i="74" s="1"/>
  <c r="Y113" i="74" a="1"/>
  <c r="Y113" i="74" s="1"/>
  <c r="Z113" i="74" a="1"/>
  <c r="Z113" i="74" s="1"/>
  <c r="AA113" i="74" a="1"/>
  <c r="AA113" i="74" s="1"/>
  <c r="W114" i="74" a="1"/>
  <c r="W114" i="74" s="1"/>
  <c r="X114" i="74" a="1"/>
  <c r="X114" i="74" s="1"/>
  <c r="Y114" i="74" a="1"/>
  <c r="Y114" i="74" s="1"/>
  <c r="Z114" i="74" a="1"/>
  <c r="Z114" i="74" s="1"/>
  <c r="AA114" i="74" a="1"/>
  <c r="AA114" i="74" s="1"/>
  <c r="W115" i="74" a="1"/>
  <c r="W115" i="74" s="1"/>
  <c r="X115" i="74" a="1"/>
  <c r="X115" i="74" s="1"/>
  <c r="Y115" i="74" a="1"/>
  <c r="Y115" i="74" s="1"/>
  <c r="Z115" i="74" a="1"/>
  <c r="Z115" i="74" s="1"/>
  <c r="AA115" i="74" a="1"/>
  <c r="AA115" i="74" s="1"/>
  <c r="W116" i="74" a="1"/>
  <c r="W116" i="74" s="1"/>
  <c r="X116" i="74" a="1"/>
  <c r="X116" i="74" s="1"/>
  <c r="Y116" i="74" a="1"/>
  <c r="Y116" i="74" s="1"/>
  <c r="Z116" i="74" a="1"/>
  <c r="Z116" i="74" s="1"/>
  <c r="AA116" i="74" a="1"/>
  <c r="AA116" i="74" s="1"/>
  <c r="W117" i="74" a="1"/>
  <c r="W117" i="74" s="1"/>
  <c r="X117" i="74" a="1"/>
  <c r="X117" i="74" s="1"/>
  <c r="Y117" i="74" a="1"/>
  <c r="Y117" i="74" s="1"/>
  <c r="Z117" i="74" a="1"/>
  <c r="Z117" i="74" s="1"/>
  <c r="AA117" i="74" a="1"/>
  <c r="AA117" i="74" s="1"/>
  <c r="W118" i="74" a="1"/>
  <c r="W118" i="74" s="1"/>
  <c r="X118" i="74" a="1"/>
  <c r="X118" i="74" s="1"/>
  <c r="Y118" i="74" a="1"/>
  <c r="Y118" i="74" s="1"/>
  <c r="Z118" i="74" a="1"/>
  <c r="Z118" i="74" s="1"/>
  <c r="AA118" i="74" a="1"/>
  <c r="AA118" i="74" s="1"/>
  <c r="W119" i="74" a="1"/>
  <c r="W119" i="74" s="1"/>
  <c r="X119" i="74" a="1"/>
  <c r="X119" i="74" s="1"/>
  <c r="Y119" i="74" a="1"/>
  <c r="Y119" i="74" s="1"/>
  <c r="Z119" i="74" a="1"/>
  <c r="Z119" i="74" s="1"/>
  <c r="AA119" i="74" a="1"/>
  <c r="AA119" i="74" s="1"/>
  <c r="W120" i="74" a="1"/>
  <c r="W120" i="74" s="1"/>
  <c r="X120" i="74" a="1"/>
  <c r="X120" i="74" s="1"/>
  <c r="Y120" i="74" a="1"/>
  <c r="Y120" i="74" s="1"/>
  <c r="Z120" i="74" a="1"/>
  <c r="Z120" i="74" s="1"/>
  <c r="AA120" i="74" a="1"/>
  <c r="AA120" i="74" s="1"/>
  <c r="W121" i="74" a="1"/>
  <c r="W121" i="74" s="1"/>
  <c r="X121" i="74" a="1"/>
  <c r="X121" i="74" s="1"/>
  <c r="Y121" i="74" a="1"/>
  <c r="Y121" i="74" s="1"/>
  <c r="Z121" i="74" a="1"/>
  <c r="Z121" i="74" s="1"/>
  <c r="AA121" i="74" a="1"/>
  <c r="AA121" i="74" s="1"/>
  <c r="W122" i="74" a="1"/>
  <c r="W122" i="74" s="1"/>
  <c r="X122" i="74" a="1"/>
  <c r="X122" i="74" s="1"/>
  <c r="Y122" i="74" a="1"/>
  <c r="Y122" i="74" s="1"/>
  <c r="Z122" i="74" a="1"/>
  <c r="Z122" i="74" s="1"/>
  <c r="AA122" i="74" a="1"/>
  <c r="AA122" i="74" s="1"/>
  <c r="W123" i="74" a="1"/>
  <c r="W123" i="74" s="1"/>
  <c r="X123" i="74" a="1"/>
  <c r="X123" i="74" s="1"/>
  <c r="Y123" i="74" a="1"/>
  <c r="Y123" i="74" s="1"/>
  <c r="Z123" i="74" a="1"/>
  <c r="Z123" i="74" s="1"/>
  <c r="AA123" i="74" a="1"/>
  <c r="AA123" i="74" s="1"/>
  <c r="W124" i="74" a="1"/>
  <c r="W124" i="74" s="1"/>
  <c r="X124" i="74" a="1"/>
  <c r="X124" i="74" s="1"/>
  <c r="Y124" i="74" a="1"/>
  <c r="Y124" i="74" s="1"/>
  <c r="Z124" i="74" a="1"/>
  <c r="Z124" i="74" s="1"/>
  <c r="AA124" i="74" a="1"/>
  <c r="AA124" i="74" s="1"/>
  <c r="W125" i="74" a="1"/>
  <c r="W125" i="74" s="1"/>
  <c r="X125" i="74" a="1"/>
  <c r="X125" i="74" s="1"/>
  <c r="Y125" i="74" a="1"/>
  <c r="Y125" i="74" s="1"/>
  <c r="Z125" i="74" a="1"/>
  <c r="Z125" i="74" s="1"/>
  <c r="AA125" i="74" a="1"/>
  <c r="AA125" i="74" s="1"/>
  <c r="W126" i="74" a="1"/>
  <c r="W126" i="74" s="1"/>
  <c r="X126" i="74" a="1"/>
  <c r="X126" i="74" s="1"/>
  <c r="Y126" i="74" a="1"/>
  <c r="Y126" i="74" s="1"/>
  <c r="Z126" i="74" a="1"/>
  <c r="Z126" i="74" s="1"/>
  <c r="AA126" i="74" a="1"/>
  <c r="AA126" i="74" s="1"/>
  <c r="W127" i="74" a="1"/>
  <c r="W127" i="74" s="1"/>
  <c r="X127" i="74" a="1"/>
  <c r="X127" i="74" s="1"/>
  <c r="Y127" i="74" a="1"/>
  <c r="Y127" i="74" s="1"/>
  <c r="Z127" i="74" a="1"/>
  <c r="Z127" i="74" s="1"/>
  <c r="AA127" i="74" a="1"/>
  <c r="AA127" i="74" s="1"/>
  <c r="W128" i="74" a="1"/>
  <c r="W128" i="74" s="1"/>
  <c r="X128" i="74" a="1"/>
  <c r="X128" i="74" s="1"/>
  <c r="Y128" i="74" a="1"/>
  <c r="Y128" i="74" s="1"/>
  <c r="Z128" i="74" a="1"/>
  <c r="Z128" i="74" s="1"/>
  <c r="AA128" i="74" a="1"/>
  <c r="AA128" i="74" s="1"/>
  <c r="W129" i="74" a="1"/>
  <c r="W129" i="74" s="1"/>
  <c r="X129" i="74" a="1"/>
  <c r="X129" i="74" s="1"/>
  <c r="Y129" i="74" a="1"/>
  <c r="Y129" i="74" s="1"/>
  <c r="Z129" i="74" a="1"/>
  <c r="Z129" i="74" s="1"/>
  <c r="AA129" i="74" a="1"/>
  <c r="AA129" i="74" s="1"/>
  <c r="W130" i="74" a="1"/>
  <c r="W130" i="74" s="1"/>
  <c r="X130" i="74" a="1"/>
  <c r="X130" i="74" s="1"/>
  <c r="Y130" i="74" a="1"/>
  <c r="Y130" i="74" s="1"/>
  <c r="Z130" i="74" a="1"/>
  <c r="Z130" i="74" s="1"/>
  <c r="AA130" i="74" a="1"/>
  <c r="AA130" i="74" s="1"/>
  <c r="W131" i="74" a="1"/>
  <c r="W131" i="74" s="1"/>
  <c r="X131" i="74" a="1"/>
  <c r="X131" i="74" s="1"/>
  <c r="Y131" i="74" a="1"/>
  <c r="Y131" i="74" s="1"/>
  <c r="Z131" i="74" a="1"/>
  <c r="Z131" i="74" s="1"/>
  <c r="AA131" i="74" a="1"/>
  <c r="AA131" i="74" s="1"/>
  <c r="W132" i="74" a="1"/>
  <c r="W132" i="74" s="1"/>
  <c r="X132" i="74" a="1"/>
  <c r="X132" i="74" s="1"/>
  <c r="Y132" i="74" a="1"/>
  <c r="Y132" i="74" s="1"/>
  <c r="Z132" i="74" a="1"/>
  <c r="Z132" i="74" s="1"/>
  <c r="AA132" i="74" a="1"/>
  <c r="AA132" i="74" s="1"/>
  <c r="W133" i="74" a="1"/>
  <c r="W133" i="74" s="1"/>
  <c r="X133" i="74" a="1"/>
  <c r="X133" i="74" s="1"/>
  <c r="Y133" i="74" a="1"/>
  <c r="Y133" i="74" s="1"/>
  <c r="Z133" i="74" a="1"/>
  <c r="Z133" i="74" s="1"/>
  <c r="AA133" i="74" a="1"/>
  <c r="AA133" i="74" s="1"/>
  <c r="W134" i="74" a="1"/>
  <c r="W134" i="74" s="1"/>
  <c r="X134" i="74" a="1"/>
  <c r="X134" i="74" s="1"/>
  <c r="Y134" i="74" a="1"/>
  <c r="Y134" i="74" s="1"/>
  <c r="Z134" i="74" a="1"/>
  <c r="Z134" i="74" s="1"/>
  <c r="AA134" i="74" a="1"/>
  <c r="AA134" i="74" s="1"/>
  <c r="W135" i="74" a="1"/>
  <c r="W135" i="74" s="1"/>
  <c r="X135" i="74" a="1"/>
  <c r="X135" i="74" s="1"/>
  <c r="Y135" i="74" a="1"/>
  <c r="Y135" i="74" s="1"/>
  <c r="Z135" i="74" a="1"/>
  <c r="Z135" i="74" s="1"/>
  <c r="AA135" i="74" a="1"/>
  <c r="AA135" i="74" s="1"/>
  <c r="W136" i="74" a="1"/>
  <c r="W136" i="74" s="1"/>
  <c r="X136" i="74" a="1"/>
  <c r="X136" i="74" s="1"/>
  <c r="Y136" i="74" a="1"/>
  <c r="Y136" i="74" s="1"/>
  <c r="Z136" i="74" a="1"/>
  <c r="Z136" i="74" s="1"/>
  <c r="AA136" i="74" a="1"/>
  <c r="AA136" i="74" s="1"/>
  <c r="W137" i="74" a="1"/>
  <c r="W137" i="74" s="1"/>
  <c r="X137" i="74" a="1"/>
  <c r="X137" i="74" s="1"/>
  <c r="Y137" i="74" a="1"/>
  <c r="Y137" i="74" s="1"/>
  <c r="Z137" i="74" a="1"/>
  <c r="Z137" i="74" s="1"/>
  <c r="AA137" i="74" a="1"/>
  <c r="AA137" i="74" s="1"/>
  <c r="W138" i="74" a="1"/>
  <c r="W138" i="74" s="1"/>
  <c r="X138" i="74" a="1"/>
  <c r="X138" i="74" s="1"/>
  <c r="Y138" i="74" a="1"/>
  <c r="Y138" i="74" s="1"/>
  <c r="Z138" i="74" a="1"/>
  <c r="Z138" i="74" s="1"/>
  <c r="AA138" i="74" a="1"/>
  <c r="AA138" i="74" s="1"/>
  <c r="W139" i="74" a="1"/>
  <c r="W139" i="74" s="1"/>
  <c r="X139" i="74" a="1"/>
  <c r="X139" i="74" s="1"/>
  <c r="Y139" i="74" a="1"/>
  <c r="Y139" i="74" s="1"/>
  <c r="Z139" i="74" a="1"/>
  <c r="Z139" i="74" s="1"/>
  <c r="AA139" i="74" a="1"/>
  <c r="AA139" i="74" s="1"/>
  <c r="W140" i="74" a="1"/>
  <c r="W140" i="74" s="1"/>
  <c r="X140" i="74" a="1"/>
  <c r="X140" i="74" s="1"/>
  <c r="Y140" i="74" a="1"/>
  <c r="Y140" i="74" s="1"/>
  <c r="Z140" i="74" a="1"/>
  <c r="Z140" i="74" s="1"/>
  <c r="AA140" i="74" a="1"/>
  <c r="AA140" i="74" s="1"/>
  <c r="W141" i="74" a="1"/>
  <c r="W141" i="74" s="1"/>
  <c r="X141" i="74" a="1"/>
  <c r="X141" i="74" s="1"/>
  <c r="Y141" i="74" a="1"/>
  <c r="Y141" i="74" s="1"/>
  <c r="Z141" i="74" a="1"/>
  <c r="Z141" i="74" s="1"/>
  <c r="AA141" i="74" a="1"/>
  <c r="AA141" i="74" s="1"/>
  <c r="W142" i="74" a="1"/>
  <c r="W142" i="74" s="1"/>
  <c r="X142" i="74" a="1"/>
  <c r="X142" i="74" s="1"/>
  <c r="Y142" i="74" a="1"/>
  <c r="Y142" i="74" s="1"/>
  <c r="Z142" i="74" a="1"/>
  <c r="Z142" i="74" s="1"/>
  <c r="AA142" i="74" a="1"/>
  <c r="AA142" i="74" s="1"/>
  <c r="W143" i="74" a="1"/>
  <c r="W143" i="74" s="1"/>
  <c r="X143" i="74" a="1"/>
  <c r="X143" i="74" s="1"/>
  <c r="Y143" i="74" a="1"/>
  <c r="Y143" i="74" s="1"/>
  <c r="Z143" i="74" a="1"/>
  <c r="Z143" i="74" s="1"/>
  <c r="AA143" i="74" a="1"/>
  <c r="AA143" i="74" s="1"/>
  <c r="W144" i="74" a="1"/>
  <c r="W144" i="74" s="1"/>
  <c r="X144" i="74" a="1"/>
  <c r="X144" i="74" s="1"/>
  <c r="Y144" i="74" a="1"/>
  <c r="Y144" i="74" s="1"/>
  <c r="Z144" i="74" a="1"/>
  <c r="Z144" i="74" s="1"/>
  <c r="AA144" i="74" a="1"/>
  <c r="AA144" i="74" s="1"/>
  <c r="W145" i="74" a="1"/>
  <c r="W145" i="74" s="1"/>
  <c r="X145" i="74" a="1"/>
  <c r="X145" i="74" s="1"/>
  <c r="Y145" i="74" a="1"/>
  <c r="Y145" i="74" s="1"/>
  <c r="Z145" i="74" a="1"/>
  <c r="Z145" i="74" s="1"/>
  <c r="AA145" i="74" a="1"/>
  <c r="AA145" i="74" s="1"/>
  <c r="W146" i="74" a="1"/>
  <c r="W146" i="74" s="1"/>
  <c r="X146" i="74" a="1"/>
  <c r="X146" i="74" s="1"/>
  <c r="Y146" i="74" a="1"/>
  <c r="Y146" i="74" s="1"/>
  <c r="Z146" i="74" a="1"/>
  <c r="Z146" i="74" s="1"/>
  <c r="AA146" i="74" a="1"/>
  <c r="AA146" i="74" s="1"/>
  <c r="W147" i="74" a="1"/>
  <c r="W147" i="74" s="1"/>
  <c r="X147" i="74" a="1"/>
  <c r="X147" i="74" s="1"/>
  <c r="Y147" i="74" a="1"/>
  <c r="Y147" i="74" s="1"/>
  <c r="Z147" i="74" a="1"/>
  <c r="Z147" i="74" s="1"/>
  <c r="AA147" i="74" a="1"/>
  <c r="AA147" i="74" s="1"/>
  <c r="W148" i="74" a="1"/>
  <c r="W148" i="74" s="1"/>
  <c r="X148" i="74" a="1"/>
  <c r="X148" i="74" s="1"/>
  <c r="Y148" i="74" a="1"/>
  <c r="Y148" i="74" s="1"/>
  <c r="Z148" i="74" a="1"/>
  <c r="Z148" i="74" s="1"/>
  <c r="AA148" i="74" a="1"/>
  <c r="AA148" i="74" s="1"/>
  <c r="W149" i="74" a="1"/>
  <c r="W149" i="74" s="1"/>
  <c r="X149" i="74" a="1"/>
  <c r="X149" i="74" s="1"/>
  <c r="Y149" i="74" a="1"/>
  <c r="Y149" i="74" s="1"/>
  <c r="Z149" i="74" a="1"/>
  <c r="Z149" i="74" s="1"/>
  <c r="AA149" i="74" a="1"/>
  <c r="AA149" i="74" s="1"/>
  <c r="W150" i="74" a="1"/>
  <c r="W150" i="74" s="1"/>
  <c r="X150" i="74" a="1"/>
  <c r="X150" i="74" s="1"/>
  <c r="Y150" i="74" a="1"/>
  <c r="Y150" i="74" s="1"/>
  <c r="Z150" i="74" a="1"/>
  <c r="Z150" i="74" s="1"/>
  <c r="AA150" i="74" a="1"/>
  <c r="AA150" i="74" s="1"/>
  <c r="W151" i="74" a="1"/>
  <c r="W151" i="74" s="1"/>
  <c r="X151" i="74" a="1"/>
  <c r="X151" i="74" s="1"/>
  <c r="Y151" i="74" a="1"/>
  <c r="Y151" i="74" s="1"/>
  <c r="Z151" i="74" a="1"/>
  <c r="Z151" i="74" s="1"/>
  <c r="AA151" i="74" a="1"/>
  <c r="AA151" i="74" s="1"/>
  <c r="W152" i="74" a="1"/>
  <c r="W152" i="74" s="1"/>
  <c r="X152" i="74" a="1"/>
  <c r="X152" i="74" s="1"/>
  <c r="Y152" i="74" a="1"/>
  <c r="Y152" i="74" s="1"/>
  <c r="Z152" i="74" a="1"/>
  <c r="Z152" i="74" s="1"/>
  <c r="AA152" i="74" a="1"/>
  <c r="AA152" i="74" s="1"/>
  <c r="W153" i="74" a="1"/>
  <c r="W153" i="74" s="1"/>
  <c r="X153" i="74" a="1"/>
  <c r="X153" i="74" s="1"/>
  <c r="Y153" i="74" a="1"/>
  <c r="Y153" i="74" s="1"/>
  <c r="Z153" i="74" a="1"/>
  <c r="Z153" i="74" s="1"/>
  <c r="AA153" i="74" a="1"/>
  <c r="AA153" i="74" s="1"/>
  <c r="W154" i="74" a="1"/>
  <c r="W154" i="74" s="1"/>
  <c r="X154" i="74" a="1"/>
  <c r="X154" i="74" s="1"/>
  <c r="Y154" i="74" a="1"/>
  <c r="Y154" i="74" s="1"/>
  <c r="Z154" i="74" a="1"/>
  <c r="Z154" i="74" s="1"/>
  <c r="AA154" i="74" a="1"/>
  <c r="AA154" i="74" s="1"/>
  <c r="W155" i="74" a="1"/>
  <c r="W155" i="74" s="1"/>
  <c r="X155" i="74" a="1"/>
  <c r="X155" i="74" s="1"/>
  <c r="Y155" i="74" a="1"/>
  <c r="Y155" i="74" s="1"/>
  <c r="Z155" i="74" a="1"/>
  <c r="Z155" i="74" s="1"/>
  <c r="AA155" i="74" a="1"/>
  <c r="AA155" i="74" s="1"/>
  <c r="W156" i="74" a="1"/>
  <c r="W156" i="74" s="1"/>
  <c r="X156" i="74" a="1"/>
  <c r="X156" i="74" s="1"/>
  <c r="Y156" i="74" a="1"/>
  <c r="Y156" i="74" s="1"/>
  <c r="Z156" i="74" a="1"/>
  <c r="Z156" i="74" s="1"/>
  <c r="AA156" i="74" a="1"/>
  <c r="AA156" i="74" s="1"/>
  <c r="W157" i="74" a="1"/>
  <c r="W157" i="74" s="1"/>
  <c r="X157" i="74" a="1"/>
  <c r="X157" i="74" s="1"/>
  <c r="Y157" i="74" a="1"/>
  <c r="Y157" i="74" s="1"/>
  <c r="Z157" i="74" a="1"/>
  <c r="Z157" i="74" s="1"/>
  <c r="AA157" i="74" a="1"/>
  <c r="AA157" i="74" s="1"/>
  <c r="W158" i="74" a="1"/>
  <c r="W158" i="74" s="1"/>
  <c r="X158" i="74" a="1"/>
  <c r="X158" i="74" s="1"/>
  <c r="Y158" i="74" a="1"/>
  <c r="Y158" i="74" s="1"/>
  <c r="Z158" i="74" a="1"/>
  <c r="Z158" i="74" s="1"/>
  <c r="AA158" i="74" a="1"/>
  <c r="AA158" i="74" s="1"/>
  <c r="W159" i="74" a="1"/>
  <c r="W159" i="74" s="1"/>
  <c r="X159" i="74" a="1"/>
  <c r="X159" i="74" s="1"/>
  <c r="Y159" i="74" a="1"/>
  <c r="Y159" i="74" s="1"/>
  <c r="Z159" i="74" a="1"/>
  <c r="Z159" i="74" s="1"/>
  <c r="AA159" i="74" a="1"/>
  <c r="AA159" i="74" s="1"/>
  <c r="W160" i="74" a="1"/>
  <c r="W160" i="74" s="1"/>
  <c r="X160" i="74" a="1"/>
  <c r="X160" i="74" s="1"/>
  <c r="Y160" i="74" a="1"/>
  <c r="Y160" i="74" s="1"/>
  <c r="Z160" i="74" a="1"/>
  <c r="Z160" i="74" s="1"/>
  <c r="AA160" i="74" a="1"/>
  <c r="AA160" i="74" s="1"/>
  <c r="W161" i="74" a="1"/>
  <c r="W161" i="74" s="1"/>
  <c r="X161" i="74" a="1"/>
  <c r="X161" i="74" s="1"/>
  <c r="Y161" i="74" a="1"/>
  <c r="Y161" i="74" s="1"/>
  <c r="Z161" i="74" a="1"/>
  <c r="Z161" i="74" s="1"/>
  <c r="AA161" i="74" a="1"/>
  <c r="AA161" i="74" s="1"/>
  <c r="W162" i="74" a="1"/>
  <c r="W162" i="74" s="1"/>
  <c r="X162" i="74" a="1"/>
  <c r="X162" i="74" s="1"/>
  <c r="Y162" i="74" a="1"/>
  <c r="Y162" i="74" s="1"/>
  <c r="Z162" i="74" a="1"/>
  <c r="Z162" i="74" s="1"/>
  <c r="AA162" i="74" a="1"/>
  <c r="AA162" i="74" s="1"/>
  <c r="W163" i="74" a="1"/>
  <c r="W163" i="74" s="1"/>
  <c r="X163" i="74" a="1"/>
  <c r="X163" i="74" s="1"/>
  <c r="Y163" i="74" a="1"/>
  <c r="Y163" i="74" s="1"/>
  <c r="Z163" i="74" a="1"/>
  <c r="Z163" i="74" s="1"/>
  <c r="AA163" i="74" a="1"/>
  <c r="AA163" i="74" s="1"/>
  <c r="W164" i="74" a="1"/>
  <c r="W164" i="74" s="1"/>
  <c r="X164" i="74" a="1"/>
  <c r="X164" i="74" s="1"/>
  <c r="Y164" i="74" a="1"/>
  <c r="Y164" i="74" s="1"/>
  <c r="Z164" i="74" a="1"/>
  <c r="Z164" i="74" s="1"/>
  <c r="AA164" i="74" a="1"/>
  <c r="AA164" i="74" s="1"/>
  <c r="W165" i="74" a="1"/>
  <c r="W165" i="74" s="1"/>
  <c r="X165" i="74" a="1"/>
  <c r="X165" i="74" s="1"/>
  <c r="Y165" i="74" a="1"/>
  <c r="Y165" i="74" s="1"/>
  <c r="Z165" i="74" a="1"/>
  <c r="Z165" i="74" s="1"/>
  <c r="AA165" i="74" a="1"/>
  <c r="AA165" i="74" s="1"/>
  <c r="W166" i="74" a="1"/>
  <c r="W166" i="74" s="1"/>
  <c r="X166" i="74" a="1"/>
  <c r="X166" i="74" s="1"/>
  <c r="Y166" i="74" a="1"/>
  <c r="Y166" i="74" s="1"/>
  <c r="Z166" i="74" a="1"/>
  <c r="Z166" i="74" s="1"/>
  <c r="AA166" i="74" a="1"/>
  <c r="AA166" i="74" s="1"/>
  <c r="W167" i="74" a="1"/>
  <c r="W167" i="74" s="1"/>
  <c r="X167" i="74" a="1"/>
  <c r="X167" i="74" s="1"/>
  <c r="Y167" i="74" a="1"/>
  <c r="Y167" i="74" s="1"/>
  <c r="Z167" i="74" a="1"/>
  <c r="Z167" i="74" s="1"/>
  <c r="AA167" i="74" a="1"/>
  <c r="AA167" i="74" s="1"/>
  <c r="W168" i="74" a="1"/>
  <c r="W168" i="74" s="1"/>
  <c r="X168" i="74" a="1"/>
  <c r="X168" i="74" s="1"/>
  <c r="Y168" i="74" a="1"/>
  <c r="Y168" i="74" s="1"/>
  <c r="Z168" i="74" a="1"/>
  <c r="Z168" i="74" s="1"/>
  <c r="AA168" i="74" a="1"/>
  <c r="AA168" i="74" s="1"/>
  <c r="W169" i="74" a="1"/>
  <c r="W169" i="74" s="1"/>
  <c r="X169" i="74" a="1"/>
  <c r="X169" i="74" s="1"/>
  <c r="Y169" i="74" a="1"/>
  <c r="Y169" i="74" s="1"/>
  <c r="Z169" i="74" a="1"/>
  <c r="Z169" i="74" s="1"/>
  <c r="AA169" i="74" a="1"/>
  <c r="AA169" i="74" s="1"/>
  <c r="W170" i="74" a="1"/>
  <c r="W170" i="74" s="1"/>
  <c r="X170" i="74" a="1"/>
  <c r="X170" i="74" s="1"/>
  <c r="Y170" i="74" a="1"/>
  <c r="Y170" i="74" s="1"/>
  <c r="Z170" i="74" a="1"/>
  <c r="Z170" i="74" s="1"/>
  <c r="AA170" i="74" a="1"/>
  <c r="AA170" i="74" s="1"/>
  <c r="W171" i="74" a="1"/>
  <c r="W171" i="74" s="1"/>
  <c r="X171" i="74" a="1"/>
  <c r="X171" i="74" s="1"/>
  <c r="Y171" i="74" a="1"/>
  <c r="Y171" i="74" s="1"/>
  <c r="Z171" i="74" a="1"/>
  <c r="Z171" i="74" s="1"/>
  <c r="AA171" i="74" a="1"/>
  <c r="AA171" i="74" s="1"/>
  <c r="W172" i="74" a="1"/>
  <c r="W172" i="74" s="1"/>
  <c r="X172" i="74" a="1"/>
  <c r="X172" i="74" s="1"/>
  <c r="Y172" i="74" a="1"/>
  <c r="Y172" i="74" s="1"/>
  <c r="Z172" i="74" a="1"/>
  <c r="Z172" i="74" s="1"/>
  <c r="AA172" i="74" a="1"/>
  <c r="AA172" i="74" s="1"/>
  <c r="W173" i="74" a="1"/>
  <c r="W173" i="74" s="1"/>
  <c r="X173" i="74" a="1"/>
  <c r="X173" i="74" s="1"/>
  <c r="Y173" i="74" a="1"/>
  <c r="Y173" i="74" s="1"/>
  <c r="Z173" i="74" a="1"/>
  <c r="Z173" i="74" s="1"/>
  <c r="AA173" i="74" a="1"/>
  <c r="AA173" i="74" s="1"/>
  <c r="W174" i="74" a="1"/>
  <c r="W174" i="74" s="1"/>
  <c r="X174" i="74" a="1"/>
  <c r="X174" i="74" s="1"/>
  <c r="Y174" i="74" a="1"/>
  <c r="Y174" i="74" s="1"/>
  <c r="Z174" i="74" a="1"/>
  <c r="Z174" i="74" s="1"/>
  <c r="AA174" i="74" a="1"/>
  <c r="AA174" i="74" s="1"/>
  <c r="W175" i="74" a="1"/>
  <c r="W175" i="74" s="1"/>
  <c r="X175" i="74" a="1"/>
  <c r="X175" i="74" s="1"/>
  <c r="Y175" i="74" a="1"/>
  <c r="Y175" i="74" s="1"/>
  <c r="Z175" i="74" a="1"/>
  <c r="Z175" i="74" s="1"/>
  <c r="AA175" i="74" a="1"/>
  <c r="AA175" i="74" s="1"/>
  <c r="W176" i="74" a="1"/>
  <c r="W176" i="74" s="1"/>
  <c r="X176" i="74" a="1"/>
  <c r="X176" i="74" s="1"/>
  <c r="Y176" i="74" a="1"/>
  <c r="Y176" i="74" s="1"/>
  <c r="Z176" i="74" a="1"/>
  <c r="Z176" i="74" s="1"/>
  <c r="AA176" i="74" a="1"/>
  <c r="AA176" i="74" s="1"/>
  <c r="W177" i="74" a="1"/>
  <c r="W177" i="74" s="1"/>
  <c r="X177" i="74" a="1"/>
  <c r="X177" i="74" s="1"/>
  <c r="Y177" i="74" a="1"/>
  <c r="Y177" i="74" s="1"/>
  <c r="Z177" i="74" a="1"/>
  <c r="Z177" i="74" s="1"/>
  <c r="AA177" i="74" a="1"/>
  <c r="AA177" i="74" s="1"/>
  <c r="W178" i="74" a="1"/>
  <c r="W178" i="74" s="1"/>
  <c r="X178" i="74" a="1"/>
  <c r="X178" i="74" s="1"/>
  <c r="Y178" i="74" a="1"/>
  <c r="Y178" i="74" s="1"/>
  <c r="Z178" i="74" a="1"/>
  <c r="Z178" i="74" s="1"/>
  <c r="AA178" i="74" a="1"/>
  <c r="AA178" i="74" s="1"/>
  <c r="W179" i="74" a="1"/>
  <c r="W179" i="74" s="1"/>
  <c r="X179" i="74" a="1"/>
  <c r="X179" i="74" s="1"/>
  <c r="Y179" i="74" a="1"/>
  <c r="Y179" i="74" s="1"/>
  <c r="Z179" i="74" a="1"/>
  <c r="Z179" i="74" s="1"/>
  <c r="AA179" i="74" a="1"/>
  <c r="AA179" i="74" s="1"/>
  <c r="W180" i="74" a="1"/>
  <c r="W180" i="74" s="1"/>
  <c r="X180" i="74" a="1"/>
  <c r="X180" i="74" s="1"/>
  <c r="Y180" i="74" a="1"/>
  <c r="Y180" i="74" s="1"/>
  <c r="Z180" i="74" a="1"/>
  <c r="Z180" i="74" s="1"/>
  <c r="AA180" i="74" a="1"/>
  <c r="AA180" i="74" s="1"/>
  <c r="W181" i="74" a="1"/>
  <c r="W181" i="74" s="1"/>
  <c r="X181" i="74" a="1"/>
  <c r="X181" i="74" s="1"/>
  <c r="Y181" i="74" a="1"/>
  <c r="Y181" i="74" s="1"/>
  <c r="Z181" i="74" a="1"/>
  <c r="Z181" i="74" s="1"/>
  <c r="AA181" i="74" a="1"/>
  <c r="AA181" i="74" s="1"/>
  <c r="W182" i="74" a="1"/>
  <c r="W182" i="74" s="1"/>
  <c r="X182" i="74" a="1"/>
  <c r="X182" i="74" s="1"/>
  <c r="Y182" i="74" a="1"/>
  <c r="Y182" i="74" s="1"/>
  <c r="Z182" i="74" a="1"/>
  <c r="Z182" i="74" s="1"/>
  <c r="AA182" i="74" a="1"/>
  <c r="AA182" i="74" s="1"/>
  <c r="W183" i="74" a="1"/>
  <c r="W183" i="74" s="1"/>
  <c r="X183" i="74" a="1"/>
  <c r="X183" i="74" s="1"/>
  <c r="Y183" i="74" a="1"/>
  <c r="Y183" i="74" s="1"/>
  <c r="Z183" i="74" a="1"/>
  <c r="Z183" i="74" s="1"/>
  <c r="AA183" i="74" a="1"/>
  <c r="AA183" i="74" s="1"/>
  <c r="W184" i="74" a="1"/>
  <c r="W184" i="74" s="1"/>
  <c r="X184" i="74" a="1"/>
  <c r="X184" i="74" s="1"/>
  <c r="Y184" i="74" a="1"/>
  <c r="Y184" i="74" s="1"/>
  <c r="Z184" i="74" a="1"/>
  <c r="Z184" i="74" s="1"/>
  <c r="AA184" i="74" a="1"/>
  <c r="AA184" i="74" s="1"/>
  <c r="W185" i="74" a="1"/>
  <c r="W185" i="74" s="1"/>
  <c r="X185" i="74" a="1"/>
  <c r="X185" i="74" s="1"/>
  <c r="Y185" i="74" a="1"/>
  <c r="Y185" i="74" s="1"/>
  <c r="Z185" i="74" a="1"/>
  <c r="Z185" i="74" s="1"/>
  <c r="AA185" i="74" a="1"/>
  <c r="AA185" i="74" s="1"/>
  <c r="W186" i="74" a="1"/>
  <c r="W186" i="74" s="1"/>
  <c r="X186" i="74" a="1"/>
  <c r="X186" i="74" s="1"/>
  <c r="Y186" i="74" a="1"/>
  <c r="Y186" i="74" s="1"/>
  <c r="Z186" i="74" a="1"/>
  <c r="Z186" i="74" s="1"/>
  <c r="AA186" i="74" a="1"/>
  <c r="AA186" i="74" s="1"/>
  <c r="W187" i="74" a="1"/>
  <c r="W187" i="74" s="1"/>
  <c r="X187" i="74" a="1"/>
  <c r="X187" i="74" s="1"/>
  <c r="Y187" i="74" a="1"/>
  <c r="Y187" i="74" s="1"/>
  <c r="Z187" i="74" a="1"/>
  <c r="Z187" i="74" s="1"/>
  <c r="AA187" i="74" a="1"/>
  <c r="AA187" i="74" s="1"/>
  <c r="W188" i="74" a="1"/>
  <c r="W188" i="74" s="1"/>
  <c r="X188" i="74" a="1"/>
  <c r="X188" i="74" s="1"/>
  <c r="Y188" i="74" a="1"/>
  <c r="Y188" i="74" s="1"/>
  <c r="Z188" i="74" a="1"/>
  <c r="Z188" i="74" s="1"/>
  <c r="AA188" i="74" a="1"/>
  <c r="AA188" i="74" s="1"/>
  <c r="W189" i="74" a="1"/>
  <c r="W189" i="74" s="1"/>
  <c r="X189" i="74" a="1"/>
  <c r="X189" i="74" s="1"/>
  <c r="Y189" i="74" a="1"/>
  <c r="Y189" i="74" s="1"/>
  <c r="Z189" i="74" a="1"/>
  <c r="Z189" i="74" s="1"/>
  <c r="AA189" i="74" a="1"/>
  <c r="AA189" i="74" s="1"/>
  <c r="W190" i="74" a="1"/>
  <c r="W190" i="74" s="1"/>
  <c r="X190" i="74" a="1"/>
  <c r="X190" i="74" s="1"/>
  <c r="Y190" i="74" a="1"/>
  <c r="Y190" i="74" s="1"/>
  <c r="Z190" i="74" a="1"/>
  <c r="Z190" i="74" s="1"/>
  <c r="AA190" i="74" a="1"/>
  <c r="AA190" i="74" s="1"/>
  <c r="W191" i="74" a="1"/>
  <c r="W191" i="74" s="1"/>
  <c r="X191" i="74" a="1"/>
  <c r="X191" i="74" s="1"/>
  <c r="Y191" i="74" a="1"/>
  <c r="Y191" i="74" s="1"/>
  <c r="Z191" i="74" a="1"/>
  <c r="Z191" i="74" s="1"/>
  <c r="AA191" i="74" a="1"/>
  <c r="AA191" i="74" s="1"/>
  <c r="W192" i="74" a="1"/>
  <c r="W192" i="74" s="1"/>
  <c r="X192" i="74" a="1"/>
  <c r="X192" i="74" s="1"/>
  <c r="Y192" i="74" a="1"/>
  <c r="Y192" i="74" s="1"/>
  <c r="Z192" i="74" a="1"/>
  <c r="Z192" i="74" s="1"/>
  <c r="AA192" i="74" a="1"/>
  <c r="AA192" i="74" s="1"/>
  <c r="W193" i="74" a="1"/>
  <c r="W193" i="74" s="1"/>
  <c r="X193" i="74" a="1"/>
  <c r="X193" i="74" s="1"/>
  <c r="Y193" i="74" a="1"/>
  <c r="Y193" i="74" s="1"/>
  <c r="Z193" i="74" a="1"/>
  <c r="Z193" i="74" s="1"/>
  <c r="AA193" i="74" a="1"/>
  <c r="AA193" i="74" s="1"/>
  <c r="W194" i="74" a="1"/>
  <c r="W194" i="74" s="1"/>
  <c r="X194" i="74" a="1"/>
  <c r="X194" i="74" s="1"/>
  <c r="Y194" i="74" a="1"/>
  <c r="Y194" i="74" s="1"/>
  <c r="Z194" i="74" a="1"/>
  <c r="Z194" i="74" s="1"/>
  <c r="AA194" i="74" a="1"/>
  <c r="AA194" i="74" s="1"/>
  <c r="W195" i="74" a="1"/>
  <c r="W195" i="74" s="1"/>
  <c r="X195" i="74" a="1"/>
  <c r="X195" i="74" s="1"/>
  <c r="Y195" i="74" a="1"/>
  <c r="Y195" i="74" s="1"/>
  <c r="Z195" i="74" a="1"/>
  <c r="Z195" i="74" s="1"/>
  <c r="AA195" i="74" a="1"/>
  <c r="AA195" i="74" s="1"/>
  <c r="W196" i="74" a="1"/>
  <c r="W196" i="74" s="1"/>
  <c r="X196" i="74" a="1"/>
  <c r="X196" i="74" s="1"/>
  <c r="Y196" i="74" a="1"/>
  <c r="Y196" i="74" s="1"/>
  <c r="Z196" i="74" a="1"/>
  <c r="Z196" i="74" s="1"/>
  <c r="AA196" i="74" a="1"/>
  <c r="AA196" i="74" s="1"/>
  <c r="W197" i="74" a="1"/>
  <c r="W197" i="74" s="1"/>
  <c r="X197" i="74" a="1"/>
  <c r="X197" i="74" s="1"/>
  <c r="Y197" i="74" a="1"/>
  <c r="Y197" i="74" s="1"/>
  <c r="Z197" i="74" a="1"/>
  <c r="Z197" i="74" s="1"/>
  <c r="AA197" i="74" a="1"/>
  <c r="AA197" i="74" s="1"/>
  <c r="W198" i="74" a="1"/>
  <c r="W198" i="74" s="1"/>
  <c r="X198" i="74" a="1"/>
  <c r="X198" i="74" s="1"/>
  <c r="Y198" i="74" a="1"/>
  <c r="Y198" i="74" s="1"/>
  <c r="Z198" i="74" a="1"/>
  <c r="Z198" i="74" s="1"/>
  <c r="AA198" i="74" a="1"/>
  <c r="AA198" i="74" s="1"/>
  <c r="W199" i="74" a="1"/>
  <c r="W199" i="74" s="1"/>
  <c r="X199" i="74" a="1"/>
  <c r="X199" i="74" s="1"/>
  <c r="Y199" i="74" a="1"/>
  <c r="Y199" i="74" s="1"/>
  <c r="Z199" i="74" a="1"/>
  <c r="Z199" i="74" s="1"/>
  <c r="AA199" i="74" a="1"/>
  <c r="AA199" i="74" s="1"/>
  <c r="W200" i="74" a="1"/>
  <c r="W200" i="74" s="1"/>
  <c r="X200" i="74" a="1"/>
  <c r="X200" i="74" s="1"/>
  <c r="Y200" i="74" a="1"/>
  <c r="Y200" i="74" s="1"/>
  <c r="Z200" i="74" a="1"/>
  <c r="Z200" i="74" s="1"/>
  <c r="AA200" i="74" a="1"/>
  <c r="AA200" i="74" s="1"/>
  <c r="W201" i="74" a="1"/>
  <c r="W201" i="74" s="1"/>
  <c r="X201" i="74" a="1"/>
  <c r="X201" i="74" s="1"/>
  <c r="Y201" i="74" a="1"/>
  <c r="Y201" i="74" s="1"/>
  <c r="Z201" i="74" a="1"/>
  <c r="Z201" i="74" s="1"/>
  <c r="AA201" i="74" a="1"/>
  <c r="AA201" i="74" s="1"/>
  <c r="W202" i="74" a="1"/>
  <c r="W202" i="74" s="1"/>
  <c r="X202" i="74" a="1"/>
  <c r="X202" i="74" s="1"/>
  <c r="Y202" i="74" a="1"/>
  <c r="Y202" i="74" s="1"/>
  <c r="Z202" i="74" a="1"/>
  <c r="Z202" i="74" s="1"/>
  <c r="AA202" i="74" a="1"/>
  <c r="AA202" i="74" s="1"/>
  <c r="W203" i="74" a="1"/>
  <c r="W203" i="74" s="1"/>
  <c r="X203" i="74" a="1"/>
  <c r="X203" i="74" s="1"/>
  <c r="Y203" i="74" a="1"/>
  <c r="Y203" i="74" s="1"/>
  <c r="Z203" i="74" a="1"/>
  <c r="Z203" i="74" s="1"/>
  <c r="AA203" i="74" a="1"/>
  <c r="AA203" i="74" s="1"/>
  <c r="W4" i="68" a="1"/>
  <c r="W4" i="68" s="1"/>
  <c r="X4" i="68" a="1"/>
  <c r="X4" i="68" s="1"/>
  <c r="Y4" i="68" a="1"/>
  <c r="Y4" i="68" s="1"/>
  <c r="W5" i="68" a="1"/>
  <c r="W5" i="68" s="1"/>
  <c r="X5" i="68" a="1"/>
  <c r="X5" i="68" s="1"/>
  <c r="Y5" i="68" a="1"/>
  <c r="Y5" i="68" s="1"/>
  <c r="W6" i="68" a="1"/>
  <c r="W6" i="68" s="1"/>
  <c r="X6" i="68" a="1"/>
  <c r="X6" i="68" s="1"/>
  <c r="Y6" i="68" a="1"/>
  <c r="Y6" i="68" s="1"/>
  <c r="W7" i="68" a="1"/>
  <c r="W7" i="68" s="1"/>
  <c r="X7" i="68" a="1"/>
  <c r="X7" i="68" s="1"/>
  <c r="Y7" i="68" a="1"/>
  <c r="Y7" i="68" s="1"/>
  <c r="W8" i="68" a="1"/>
  <c r="W8" i="68" s="1"/>
  <c r="X8" i="68" a="1"/>
  <c r="X8" i="68" s="1"/>
  <c r="Y8" i="68" a="1"/>
  <c r="Y8" i="68" s="1"/>
  <c r="W9" i="68" a="1"/>
  <c r="W9" i="68" s="1"/>
  <c r="X9" i="68" a="1"/>
  <c r="X9" i="68" s="1"/>
  <c r="Y9" i="68" a="1"/>
  <c r="Y9" i="68" s="1"/>
  <c r="W10" i="68" a="1"/>
  <c r="W10" i="68" s="1"/>
  <c r="X10" i="68" a="1"/>
  <c r="X10" i="68" s="1"/>
  <c r="Y10" i="68" a="1"/>
  <c r="Y10" i="68" s="1"/>
  <c r="W11" i="68" a="1"/>
  <c r="W11" i="68" s="1"/>
  <c r="X11" i="68" a="1"/>
  <c r="X11" i="68" s="1"/>
  <c r="Y11" i="68" a="1"/>
  <c r="Y11" i="68" s="1"/>
  <c r="W12" i="68" a="1"/>
  <c r="W12" i="68" s="1"/>
  <c r="X12" i="68" a="1"/>
  <c r="X12" i="68" s="1"/>
  <c r="Y12" i="68" a="1"/>
  <c r="Y12" i="68" s="1"/>
  <c r="W13" i="68" a="1"/>
  <c r="W13" i="68" s="1"/>
  <c r="X13" i="68" a="1"/>
  <c r="X13" i="68" s="1"/>
  <c r="Y13" i="68" a="1"/>
  <c r="Y13" i="68" s="1"/>
  <c r="W14" i="68" a="1"/>
  <c r="W14" i="68" s="1"/>
  <c r="X14" i="68" a="1"/>
  <c r="X14" i="68" s="1"/>
  <c r="Y14" i="68" a="1"/>
  <c r="Y14" i="68" s="1"/>
  <c r="W15" i="68" a="1"/>
  <c r="W15" i="68" s="1"/>
  <c r="X15" i="68" a="1"/>
  <c r="X15" i="68" s="1"/>
  <c r="Y15" i="68" a="1"/>
  <c r="Y15" i="68" s="1"/>
  <c r="W16" i="68" a="1"/>
  <c r="W16" i="68" s="1"/>
  <c r="X16" i="68" a="1"/>
  <c r="X16" i="68" s="1"/>
  <c r="Y16" i="68" a="1"/>
  <c r="Y16" i="68" s="1"/>
  <c r="W17" i="68" a="1"/>
  <c r="W17" i="68" s="1"/>
  <c r="X17" i="68" a="1"/>
  <c r="X17" i="68" s="1"/>
  <c r="Y17" i="68" a="1"/>
  <c r="Y17" i="68" s="1"/>
  <c r="W18" i="68" a="1"/>
  <c r="W18" i="68" s="1"/>
  <c r="X18" i="68" a="1"/>
  <c r="X18" i="68" s="1"/>
  <c r="Y18" i="68" a="1"/>
  <c r="Y18" i="68" s="1"/>
  <c r="W19" i="68" a="1"/>
  <c r="W19" i="68" s="1"/>
  <c r="X19" i="68" a="1"/>
  <c r="X19" i="68" s="1"/>
  <c r="Y19" i="68" a="1"/>
  <c r="Y19" i="68" s="1"/>
  <c r="W20" i="68" a="1"/>
  <c r="W20" i="68" s="1"/>
  <c r="X20" i="68" a="1"/>
  <c r="X20" i="68" s="1"/>
  <c r="Y20" i="68" a="1"/>
  <c r="Y20" i="68" s="1"/>
  <c r="W21" i="68" a="1"/>
  <c r="W21" i="68" s="1"/>
  <c r="X21" i="68" a="1"/>
  <c r="X21" i="68" s="1"/>
  <c r="Y21" i="68" a="1"/>
  <c r="Y21" i="68" s="1"/>
  <c r="W22" i="68" a="1"/>
  <c r="W22" i="68" s="1"/>
  <c r="X22" i="68" a="1"/>
  <c r="X22" i="68" s="1"/>
  <c r="Y22" i="68" a="1"/>
  <c r="Y22" i="68" s="1"/>
  <c r="W23" i="68" a="1"/>
  <c r="W23" i="68" s="1"/>
  <c r="X23" i="68" a="1"/>
  <c r="X23" i="68" s="1"/>
  <c r="Y23" i="68" a="1"/>
  <c r="Y23" i="68" s="1"/>
  <c r="W24" i="68" a="1"/>
  <c r="W24" i="68" s="1"/>
  <c r="X24" i="68" a="1"/>
  <c r="X24" i="68" s="1"/>
  <c r="Y24" i="68" a="1"/>
  <c r="Y24" i="68" s="1"/>
  <c r="W25" i="68" a="1"/>
  <c r="W25" i="68" s="1"/>
  <c r="X25" i="68" a="1"/>
  <c r="X25" i="68" s="1"/>
  <c r="Y25" i="68" a="1"/>
  <c r="Y25" i="68" s="1"/>
  <c r="W26" i="68" a="1"/>
  <c r="W26" i="68" s="1"/>
  <c r="X26" i="68" a="1"/>
  <c r="X26" i="68" s="1"/>
  <c r="Y26" i="68" a="1"/>
  <c r="Y26" i="68" s="1"/>
  <c r="W27" i="68" a="1"/>
  <c r="W27" i="68" s="1"/>
  <c r="X27" i="68" a="1"/>
  <c r="X27" i="68" s="1"/>
  <c r="Y27" i="68" a="1"/>
  <c r="Y27" i="68" s="1"/>
  <c r="W28" i="68" a="1"/>
  <c r="W28" i="68" s="1"/>
  <c r="X28" i="68" a="1"/>
  <c r="X28" i="68" s="1"/>
  <c r="Y28" i="68" a="1"/>
  <c r="Y28" i="68" s="1"/>
  <c r="W29" i="68" a="1"/>
  <c r="W29" i="68" s="1"/>
  <c r="X29" i="68" a="1"/>
  <c r="X29" i="68" s="1"/>
  <c r="Y29" i="68" a="1"/>
  <c r="Y29" i="68" s="1"/>
  <c r="W30" i="68" a="1"/>
  <c r="W30" i="68" s="1"/>
  <c r="X30" i="68" a="1"/>
  <c r="X30" i="68" s="1"/>
  <c r="Y30" i="68" a="1"/>
  <c r="Y30" i="68" s="1"/>
  <c r="W31" i="68" a="1"/>
  <c r="W31" i="68" s="1"/>
  <c r="X31" i="68" a="1"/>
  <c r="X31" i="68" s="1"/>
  <c r="Y31" i="68" a="1"/>
  <c r="Y31" i="68" s="1"/>
  <c r="W32" i="68" a="1"/>
  <c r="W32" i="68" s="1"/>
  <c r="X32" i="68" a="1"/>
  <c r="X32" i="68" s="1"/>
  <c r="Y32" i="68" a="1"/>
  <c r="Y32" i="68" s="1"/>
  <c r="W33" i="68" a="1"/>
  <c r="W33" i="68" s="1"/>
  <c r="X33" i="68" a="1"/>
  <c r="X33" i="68" s="1"/>
  <c r="Y33" i="68" a="1"/>
  <c r="Y33" i="68" s="1"/>
  <c r="W34" i="68" a="1"/>
  <c r="W34" i="68" s="1"/>
  <c r="X34" i="68" a="1"/>
  <c r="X34" i="68" s="1"/>
  <c r="Y34" i="68" a="1"/>
  <c r="Y34" i="68" s="1"/>
  <c r="W35" i="68" a="1"/>
  <c r="W35" i="68" s="1"/>
  <c r="X35" i="68" a="1"/>
  <c r="X35" i="68" s="1"/>
  <c r="Y35" i="68" a="1"/>
  <c r="Y35" i="68" s="1"/>
  <c r="W36" i="68" a="1"/>
  <c r="W36" i="68" s="1"/>
  <c r="X36" i="68" a="1"/>
  <c r="X36" i="68" s="1"/>
  <c r="Y36" i="68" a="1"/>
  <c r="Y36" i="68" s="1"/>
  <c r="W37" i="68" a="1"/>
  <c r="W37" i="68" s="1"/>
  <c r="X37" i="68" a="1"/>
  <c r="X37" i="68" s="1"/>
  <c r="Y37" i="68" a="1"/>
  <c r="Y37" i="68" s="1"/>
  <c r="W38" i="68" a="1"/>
  <c r="W38" i="68" s="1"/>
  <c r="X38" i="68" a="1"/>
  <c r="X38" i="68" s="1"/>
  <c r="Y38" i="68" a="1"/>
  <c r="Y38" i="68" s="1"/>
  <c r="W39" i="68" a="1"/>
  <c r="W39" i="68" s="1"/>
  <c r="X39" i="68" a="1"/>
  <c r="X39" i="68" s="1"/>
  <c r="Y39" i="68" a="1"/>
  <c r="Y39" i="68" s="1"/>
  <c r="W40" i="68" a="1"/>
  <c r="W40" i="68" s="1"/>
  <c r="X40" i="68" a="1"/>
  <c r="X40" i="68" s="1"/>
  <c r="Y40" i="68" a="1"/>
  <c r="Y40" i="68" s="1"/>
  <c r="W41" i="68" a="1"/>
  <c r="W41" i="68" s="1"/>
  <c r="X41" i="68" a="1"/>
  <c r="X41" i="68" s="1"/>
  <c r="Y41" i="68" a="1"/>
  <c r="Y41" i="68" s="1"/>
  <c r="W42" i="68" a="1"/>
  <c r="W42" i="68" s="1"/>
  <c r="X42" i="68" a="1"/>
  <c r="X42" i="68" s="1"/>
  <c r="Y42" i="68" a="1"/>
  <c r="Y42" i="68" s="1"/>
  <c r="W43" i="68" a="1"/>
  <c r="W43" i="68" s="1"/>
  <c r="X43" i="68" a="1"/>
  <c r="X43" i="68" s="1"/>
  <c r="Y43" i="68" a="1"/>
  <c r="Y43" i="68" s="1"/>
  <c r="W44" i="68" a="1"/>
  <c r="W44" i="68" s="1"/>
  <c r="X44" i="68" a="1"/>
  <c r="X44" i="68" s="1"/>
  <c r="Y44" i="68" a="1"/>
  <c r="Y44" i="68" s="1"/>
  <c r="W45" i="68" a="1"/>
  <c r="W45" i="68" s="1"/>
  <c r="X45" i="68" a="1"/>
  <c r="X45" i="68" s="1"/>
  <c r="Y45" i="68" a="1"/>
  <c r="Y45" i="68" s="1"/>
  <c r="W46" i="68" a="1"/>
  <c r="W46" i="68" s="1"/>
  <c r="X46" i="68" a="1"/>
  <c r="X46" i="68" s="1"/>
  <c r="Y46" i="68" a="1"/>
  <c r="Y46" i="68" s="1"/>
  <c r="W47" i="68" a="1"/>
  <c r="W47" i="68" s="1"/>
  <c r="X47" i="68" a="1"/>
  <c r="X47" i="68" s="1"/>
  <c r="Y47" i="68" a="1"/>
  <c r="Y47" i="68" s="1"/>
  <c r="W48" i="68" a="1"/>
  <c r="W48" i="68" s="1"/>
  <c r="X48" i="68" a="1"/>
  <c r="X48" i="68" s="1"/>
  <c r="Y48" i="68" a="1"/>
  <c r="Y48" i="68" s="1"/>
  <c r="W49" i="68" a="1"/>
  <c r="W49" i="68" s="1"/>
  <c r="X49" i="68" a="1"/>
  <c r="X49" i="68" s="1"/>
  <c r="Y49" i="68" a="1"/>
  <c r="Y49" i="68" s="1"/>
  <c r="W50" i="68" a="1"/>
  <c r="W50" i="68" s="1"/>
  <c r="X50" i="68" a="1"/>
  <c r="X50" i="68" s="1"/>
  <c r="Y50" i="68" a="1"/>
  <c r="Y50" i="68" s="1"/>
  <c r="W51" i="68" a="1"/>
  <c r="W51" i="68" s="1"/>
  <c r="X51" i="68" a="1"/>
  <c r="X51" i="68" s="1"/>
  <c r="Y51" i="68" a="1"/>
  <c r="Y51" i="68" s="1"/>
  <c r="W52" i="68" a="1"/>
  <c r="W52" i="68" s="1"/>
  <c r="X52" i="68" a="1"/>
  <c r="X52" i="68" s="1"/>
  <c r="Y52" i="68" a="1"/>
  <c r="Y52" i="68" s="1"/>
  <c r="W53" i="68" a="1"/>
  <c r="W53" i="68" s="1"/>
  <c r="X53" i="68" a="1"/>
  <c r="X53" i="68" s="1"/>
  <c r="Y53" i="68" a="1"/>
  <c r="Y53" i="68" s="1"/>
  <c r="W54" i="68" a="1"/>
  <c r="W54" i="68" s="1"/>
  <c r="X54" i="68" a="1"/>
  <c r="X54" i="68" s="1"/>
  <c r="Y54" i="68" a="1"/>
  <c r="Y54" i="68" s="1"/>
  <c r="W55" i="68" a="1"/>
  <c r="W55" i="68" s="1"/>
  <c r="X55" i="68" a="1"/>
  <c r="X55" i="68" s="1"/>
  <c r="Y55" i="68" a="1"/>
  <c r="Y55" i="68" s="1"/>
  <c r="W56" i="68" a="1"/>
  <c r="W56" i="68" s="1"/>
  <c r="X56" i="68" a="1"/>
  <c r="X56" i="68" s="1"/>
  <c r="Y56" i="68" a="1"/>
  <c r="Y56" i="68" s="1"/>
  <c r="W57" i="68" a="1"/>
  <c r="W57" i="68" s="1"/>
  <c r="X57" i="68" a="1"/>
  <c r="X57" i="68" s="1"/>
  <c r="Y57" i="68" a="1"/>
  <c r="Y57" i="68" s="1"/>
  <c r="W58" i="68" a="1"/>
  <c r="W58" i="68" s="1"/>
  <c r="X58" i="68" a="1"/>
  <c r="X58" i="68" s="1"/>
  <c r="Y58" i="68" a="1"/>
  <c r="Y58" i="68" s="1"/>
  <c r="W59" i="68" a="1"/>
  <c r="W59" i="68" s="1"/>
  <c r="X59" i="68" a="1"/>
  <c r="X59" i="68" s="1"/>
  <c r="Y59" i="68" a="1"/>
  <c r="Y59" i="68" s="1"/>
  <c r="W60" i="68" a="1"/>
  <c r="W60" i="68" s="1"/>
  <c r="X60" i="68" a="1"/>
  <c r="X60" i="68" s="1"/>
  <c r="Y60" i="68" a="1"/>
  <c r="Y60" i="68" s="1"/>
  <c r="W61" i="68" a="1"/>
  <c r="W61" i="68" s="1"/>
  <c r="X61" i="68" a="1"/>
  <c r="X61" i="68" s="1"/>
  <c r="Y61" i="68" a="1"/>
  <c r="Y61" i="68" s="1"/>
  <c r="W62" i="68" a="1"/>
  <c r="W62" i="68" s="1"/>
  <c r="X62" i="68" a="1"/>
  <c r="X62" i="68" s="1"/>
  <c r="Y62" i="68" a="1"/>
  <c r="Y62" i="68" s="1"/>
  <c r="W63" i="68" a="1"/>
  <c r="W63" i="68" s="1"/>
  <c r="X63" i="68" a="1"/>
  <c r="X63" i="68" s="1"/>
  <c r="Y63" i="68" a="1"/>
  <c r="Y63" i="68" s="1"/>
  <c r="W64" i="68" a="1"/>
  <c r="W64" i="68" s="1"/>
  <c r="X64" i="68" a="1"/>
  <c r="X64" i="68" s="1"/>
  <c r="Y64" i="68" a="1"/>
  <c r="Y64" i="68" s="1"/>
  <c r="W65" i="68" a="1"/>
  <c r="W65" i="68" s="1"/>
  <c r="X65" i="68" a="1"/>
  <c r="X65" i="68" s="1"/>
  <c r="Y65" i="68" a="1"/>
  <c r="Y65" i="68" s="1"/>
  <c r="W66" i="68" a="1"/>
  <c r="W66" i="68" s="1"/>
  <c r="X66" i="68" a="1"/>
  <c r="X66" i="68" s="1"/>
  <c r="Y66" i="68" a="1"/>
  <c r="Y66" i="68" s="1"/>
  <c r="W67" i="68" a="1"/>
  <c r="W67" i="68" s="1"/>
  <c r="X67" i="68" a="1"/>
  <c r="X67" i="68" s="1"/>
  <c r="Y67" i="68" a="1"/>
  <c r="Y67" i="68" s="1"/>
  <c r="W68" i="68" a="1"/>
  <c r="W68" i="68" s="1"/>
  <c r="X68" i="68" a="1"/>
  <c r="X68" i="68" s="1"/>
  <c r="Y68" i="68" a="1"/>
  <c r="Y68" i="68" s="1"/>
  <c r="W69" i="68" a="1"/>
  <c r="W69" i="68" s="1"/>
  <c r="X69" i="68" a="1"/>
  <c r="X69" i="68" s="1"/>
  <c r="Y69" i="68" a="1"/>
  <c r="Y69" i="68" s="1"/>
  <c r="W70" i="68" a="1"/>
  <c r="W70" i="68" s="1"/>
  <c r="X70" i="68" a="1"/>
  <c r="X70" i="68" s="1"/>
  <c r="Y70" i="68" a="1"/>
  <c r="Y70" i="68" s="1"/>
  <c r="W71" i="68" a="1"/>
  <c r="W71" i="68" s="1"/>
  <c r="X71" i="68" a="1"/>
  <c r="X71" i="68" s="1"/>
  <c r="Y71" i="68" a="1"/>
  <c r="Y71" i="68" s="1"/>
  <c r="W72" i="68" a="1"/>
  <c r="W72" i="68" s="1"/>
  <c r="X72" i="68" a="1"/>
  <c r="X72" i="68" s="1"/>
  <c r="Y72" i="68" a="1"/>
  <c r="Y72" i="68" s="1"/>
  <c r="W73" i="68" a="1"/>
  <c r="W73" i="68" s="1"/>
  <c r="X73" i="68" a="1"/>
  <c r="X73" i="68" s="1"/>
  <c r="Y73" i="68" a="1"/>
  <c r="Y73" i="68" s="1"/>
  <c r="W74" i="68" a="1"/>
  <c r="W74" i="68" s="1"/>
  <c r="X74" i="68" a="1"/>
  <c r="X74" i="68" s="1"/>
  <c r="Y74" i="68" a="1"/>
  <c r="Y74" i="68" s="1"/>
  <c r="W75" i="68" a="1"/>
  <c r="W75" i="68" s="1"/>
  <c r="X75" i="68" a="1"/>
  <c r="X75" i="68" s="1"/>
  <c r="Y75" i="68" a="1"/>
  <c r="Y75" i="68" s="1"/>
  <c r="W76" i="68" a="1"/>
  <c r="W76" i="68" s="1"/>
  <c r="X76" i="68" a="1"/>
  <c r="X76" i="68" s="1"/>
  <c r="Y76" i="68" a="1"/>
  <c r="Y76" i="68" s="1"/>
  <c r="W77" i="68" a="1"/>
  <c r="W77" i="68" s="1"/>
  <c r="X77" i="68" a="1"/>
  <c r="X77" i="68" s="1"/>
  <c r="Y77" i="68" a="1"/>
  <c r="Y77" i="68" s="1"/>
  <c r="W78" i="68" a="1"/>
  <c r="W78" i="68" s="1"/>
  <c r="X78" i="68" a="1"/>
  <c r="X78" i="68" s="1"/>
  <c r="Y78" i="68" a="1"/>
  <c r="Y78" i="68" s="1"/>
  <c r="W79" i="68" a="1"/>
  <c r="W79" i="68" s="1"/>
  <c r="X79" i="68" a="1"/>
  <c r="X79" i="68" s="1"/>
  <c r="Y79" i="68" a="1"/>
  <c r="Y79" i="68" s="1"/>
  <c r="W80" i="68" a="1"/>
  <c r="W80" i="68" s="1"/>
  <c r="X80" i="68" a="1"/>
  <c r="X80" i="68" s="1"/>
  <c r="Y80" i="68" a="1"/>
  <c r="Y80" i="68" s="1"/>
  <c r="W81" i="68" a="1"/>
  <c r="W81" i="68" s="1"/>
  <c r="X81" i="68" a="1"/>
  <c r="X81" i="68" s="1"/>
  <c r="Y81" i="68" a="1"/>
  <c r="Y81" i="68" s="1"/>
  <c r="W82" i="68" a="1"/>
  <c r="W82" i="68" s="1"/>
  <c r="X82" i="68" a="1"/>
  <c r="X82" i="68" s="1"/>
  <c r="Y82" i="68" a="1"/>
  <c r="Y82" i="68" s="1"/>
  <c r="W83" i="68" a="1"/>
  <c r="W83" i="68" s="1"/>
  <c r="X83" i="68" a="1"/>
  <c r="X83" i="68" s="1"/>
  <c r="Y83" i="68" a="1"/>
  <c r="Y83" i="68" s="1"/>
  <c r="W84" i="68" a="1"/>
  <c r="W84" i="68" s="1"/>
  <c r="X84" i="68" a="1"/>
  <c r="X84" i="68" s="1"/>
  <c r="Y84" i="68" a="1"/>
  <c r="Y84" i="68" s="1"/>
  <c r="W85" i="68" a="1"/>
  <c r="W85" i="68" s="1"/>
  <c r="X85" i="68" a="1"/>
  <c r="X85" i="68" s="1"/>
  <c r="Y85" i="68" a="1"/>
  <c r="Y85" i="68" s="1"/>
  <c r="W86" i="68" a="1"/>
  <c r="W86" i="68" s="1"/>
  <c r="X86" i="68" a="1"/>
  <c r="X86" i="68" s="1"/>
  <c r="Y86" i="68" a="1"/>
  <c r="Y86" i="68" s="1"/>
  <c r="W87" i="68" a="1"/>
  <c r="W87" i="68" s="1"/>
  <c r="X87" i="68" a="1"/>
  <c r="X87" i="68" s="1"/>
  <c r="Y87" i="68" a="1"/>
  <c r="Y87" i="68" s="1"/>
  <c r="W88" i="68" a="1"/>
  <c r="W88" i="68" s="1"/>
  <c r="X88" i="68" a="1"/>
  <c r="X88" i="68" s="1"/>
  <c r="Y88" i="68" a="1"/>
  <c r="Y88" i="68" s="1"/>
  <c r="W89" i="68" a="1"/>
  <c r="W89" i="68" s="1"/>
  <c r="X89" i="68" a="1"/>
  <c r="X89" i="68" s="1"/>
  <c r="Y89" i="68" a="1"/>
  <c r="Y89" i="68" s="1"/>
  <c r="W90" i="68" a="1"/>
  <c r="W90" i="68" s="1"/>
  <c r="X90" i="68" a="1"/>
  <c r="X90" i="68" s="1"/>
  <c r="Y90" i="68" a="1"/>
  <c r="Y90" i="68" s="1"/>
  <c r="W91" i="68" a="1"/>
  <c r="W91" i="68" s="1"/>
  <c r="X91" i="68" a="1"/>
  <c r="X91" i="68" s="1"/>
  <c r="Y91" i="68" a="1"/>
  <c r="Y91" i="68" s="1"/>
  <c r="W92" i="68" a="1"/>
  <c r="W92" i="68" s="1"/>
  <c r="X92" i="68" a="1"/>
  <c r="X92" i="68" s="1"/>
  <c r="Y92" i="68" a="1"/>
  <c r="Y92" i="68" s="1"/>
  <c r="W93" i="68" a="1"/>
  <c r="W93" i="68" s="1"/>
  <c r="X93" i="68" a="1"/>
  <c r="X93" i="68" s="1"/>
  <c r="Y93" i="68" a="1"/>
  <c r="Y93" i="68" s="1"/>
  <c r="W94" i="68" a="1"/>
  <c r="W94" i="68" s="1"/>
  <c r="X94" i="68" a="1"/>
  <c r="X94" i="68" s="1"/>
  <c r="Y94" i="68" a="1"/>
  <c r="Y94" i="68" s="1"/>
  <c r="W95" i="68" a="1"/>
  <c r="W95" i="68" s="1"/>
  <c r="X95" i="68" a="1"/>
  <c r="X95" i="68" s="1"/>
  <c r="Y95" i="68" a="1"/>
  <c r="Y95" i="68" s="1"/>
  <c r="W96" i="68" a="1"/>
  <c r="W96" i="68" s="1"/>
  <c r="X96" i="68" a="1"/>
  <c r="X96" i="68" s="1"/>
  <c r="Y96" i="68" a="1"/>
  <c r="Y96" i="68" s="1"/>
  <c r="W97" i="68" a="1"/>
  <c r="W97" i="68" s="1"/>
  <c r="X97" i="68" a="1"/>
  <c r="X97" i="68" s="1"/>
  <c r="Y97" i="68" a="1"/>
  <c r="Y97" i="68" s="1"/>
  <c r="W98" i="68" a="1"/>
  <c r="W98" i="68" s="1"/>
  <c r="X98" i="68" a="1"/>
  <c r="X98" i="68" s="1"/>
  <c r="Y98" i="68" a="1"/>
  <c r="Y98" i="68" s="1"/>
  <c r="W99" i="68" a="1"/>
  <c r="W99" i="68" s="1"/>
  <c r="X99" i="68" a="1"/>
  <c r="X99" i="68" s="1"/>
  <c r="Y99" i="68" a="1"/>
  <c r="Y99" i="68" s="1"/>
  <c r="W100" i="68" a="1"/>
  <c r="W100" i="68" s="1"/>
  <c r="X100" i="68" a="1"/>
  <c r="X100" i="68" s="1"/>
  <c r="Y100" i="68" a="1"/>
  <c r="Y100" i="68" s="1"/>
  <c r="W101" i="68" a="1"/>
  <c r="W101" i="68" s="1"/>
  <c r="X101" i="68" a="1"/>
  <c r="X101" i="68" s="1"/>
  <c r="Y101" i="68" a="1"/>
  <c r="Y101" i="68" s="1"/>
  <c r="W102" i="68" a="1"/>
  <c r="W102" i="68" s="1"/>
  <c r="X102" i="68" a="1"/>
  <c r="X102" i="68" s="1"/>
  <c r="Y102" i="68" a="1"/>
  <c r="Y102" i="68" s="1"/>
  <c r="W103" i="68" a="1"/>
  <c r="W103" i="68" s="1"/>
  <c r="X103" i="68" a="1"/>
  <c r="X103" i="68" s="1"/>
  <c r="Y103" i="68" a="1"/>
  <c r="Y103" i="68" s="1"/>
  <c r="W104" i="68" a="1"/>
  <c r="W104" i="68" s="1"/>
  <c r="X104" i="68" a="1"/>
  <c r="X104" i="68" s="1"/>
  <c r="Y104" i="68" a="1"/>
  <c r="Y104" i="68" s="1"/>
  <c r="W105" i="68" a="1"/>
  <c r="W105" i="68" s="1"/>
  <c r="X105" i="68" a="1"/>
  <c r="X105" i="68" s="1"/>
  <c r="Y105" i="68" a="1"/>
  <c r="Y105" i="68" s="1"/>
  <c r="W106" i="68" a="1"/>
  <c r="W106" i="68" s="1"/>
  <c r="X106" i="68" a="1"/>
  <c r="X106" i="68" s="1"/>
  <c r="Y106" i="68" a="1"/>
  <c r="Y106" i="68" s="1"/>
  <c r="W107" i="68" a="1"/>
  <c r="W107" i="68" s="1"/>
  <c r="X107" i="68" a="1"/>
  <c r="X107" i="68" s="1"/>
  <c r="Y107" i="68" a="1"/>
  <c r="Y107" i="68" s="1"/>
  <c r="W108" i="68" a="1"/>
  <c r="W108" i="68" s="1"/>
  <c r="X108" i="68" a="1"/>
  <c r="X108" i="68" s="1"/>
  <c r="Y108" i="68" a="1"/>
  <c r="Y108" i="68" s="1"/>
  <c r="W109" i="68" a="1"/>
  <c r="W109" i="68" s="1"/>
  <c r="X109" i="68" a="1"/>
  <c r="X109" i="68" s="1"/>
  <c r="Y109" i="68" a="1"/>
  <c r="Y109" i="68" s="1"/>
  <c r="W110" i="68" a="1"/>
  <c r="W110" i="68" s="1"/>
  <c r="X110" i="68" a="1"/>
  <c r="X110" i="68" s="1"/>
  <c r="Y110" i="68" a="1"/>
  <c r="Y110" i="68" s="1"/>
  <c r="W111" i="68" a="1"/>
  <c r="W111" i="68" s="1"/>
  <c r="X111" i="68" a="1"/>
  <c r="X111" i="68" s="1"/>
  <c r="Y111" i="68" a="1"/>
  <c r="Y111" i="68" s="1"/>
  <c r="W112" i="68" a="1"/>
  <c r="W112" i="68" s="1"/>
  <c r="X112" i="68" a="1"/>
  <c r="X112" i="68" s="1"/>
  <c r="Y112" i="68" a="1"/>
  <c r="Y112" i="68" s="1"/>
  <c r="W113" i="68" a="1"/>
  <c r="W113" i="68" s="1"/>
  <c r="X113" i="68" a="1"/>
  <c r="X113" i="68" s="1"/>
  <c r="Y113" i="68" a="1"/>
  <c r="Y113" i="68" s="1"/>
  <c r="W114" i="68" a="1"/>
  <c r="W114" i="68" s="1"/>
  <c r="X114" i="68" a="1"/>
  <c r="X114" i="68" s="1"/>
  <c r="Y114" i="68" a="1"/>
  <c r="Y114" i="68" s="1"/>
  <c r="W115" i="68" a="1"/>
  <c r="W115" i="68" s="1"/>
  <c r="X115" i="68" a="1"/>
  <c r="X115" i="68" s="1"/>
  <c r="Y115" i="68" a="1"/>
  <c r="Y115" i="68" s="1"/>
  <c r="W116" i="68" a="1"/>
  <c r="W116" i="68" s="1"/>
  <c r="X116" i="68" a="1"/>
  <c r="X116" i="68" s="1"/>
  <c r="Y116" i="68" a="1"/>
  <c r="Y116" i="68" s="1"/>
  <c r="W117" i="68" a="1"/>
  <c r="W117" i="68" s="1"/>
  <c r="X117" i="68" a="1"/>
  <c r="X117" i="68" s="1"/>
  <c r="Y117" i="68" a="1"/>
  <c r="Y117" i="68" s="1"/>
  <c r="W118" i="68" a="1"/>
  <c r="W118" i="68" s="1"/>
  <c r="X118" i="68" a="1"/>
  <c r="X118" i="68" s="1"/>
  <c r="Y118" i="68" a="1"/>
  <c r="Y118" i="68" s="1"/>
  <c r="W119" i="68" a="1"/>
  <c r="W119" i="68" s="1"/>
  <c r="X119" i="68" a="1"/>
  <c r="X119" i="68" s="1"/>
  <c r="Y119" i="68" a="1"/>
  <c r="Y119" i="68" s="1"/>
  <c r="W120" i="68" a="1"/>
  <c r="W120" i="68" s="1"/>
  <c r="X120" i="68" a="1"/>
  <c r="X120" i="68" s="1"/>
  <c r="Y120" i="68" a="1"/>
  <c r="Y120" i="68" s="1"/>
  <c r="W121" i="68" a="1"/>
  <c r="W121" i="68" s="1"/>
  <c r="X121" i="68" a="1"/>
  <c r="X121" i="68" s="1"/>
  <c r="Y121" i="68" a="1"/>
  <c r="Y121" i="68" s="1"/>
  <c r="W122" i="68" a="1"/>
  <c r="W122" i="68" s="1"/>
  <c r="X122" i="68" a="1"/>
  <c r="X122" i="68" s="1"/>
  <c r="Y122" i="68" a="1"/>
  <c r="Y122" i="68" s="1"/>
  <c r="W123" i="68" a="1"/>
  <c r="W123" i="68" s="1"/>
  <c r="X123" i="68" a="1"/>
  <c r="X123" i="68" s="1"/>
  <c r="Y123" i="68" a="1"/>
  <c r="Y123" i="68" s="1"/>
  <c r="W124" i="68" a="1"/>
  <c r="W124" i="68" s="1"/>
  <c r="X124" i="68" a="1"/>
  <c r="X124" i="68" s="1"/>
  <c r="Y124" i="68" a="1"/>
  <c r="Y124" i="68" s="1"/>
  <c r="W125" i="68" a="1"/>
  <c r="W125" i="68" s="1"/>
  <c r="X125" i="68" a="1"/>
  <c r="X125" i="68" s="1"/>
  <c r="Y125" i="68" a="1"/>
  <c r="Y125" i="68" s="1"/>
  <c r="W126" i="68" a="1"/>
  <c r="W126" i="68" s="1"/>
  <c r="X126" i="68" a="1"/>
  <c r="X126" i="68" s="1"/>
  <c r="Y126" i="68" a="1"/>
  <c r="Y126" i="68" s="1"/>
  <c r="W127" i="68" a="1"/>
  <c r="W127" i="68" s="1"/>
  <c r="X127" i="68" a="1"/>
  <c r="X127" i="68" s="1"/>
  <c r="Y127" i="68" a="1"/>
  <c r="Y127" i="68" s="1"/>
  <c r="W128" i="68" a="1"/>
  <c r="W128" i="68" s="1"/>
  <c r="X128" i="68" a="1"/>
  <c r="X128" i="68" s="1"/>
  <c r="Y128" i="68" a="1"/>
  <c r="Y128" i="68" s="1"/>
  <c r="W129" i="68" a="1"/>
  <c r="W129" i="68" s="1"/>
  <c r="X129" i="68" a="1"/>
  <c r="X129" i="68" s="1"/>
  <c r="Y129" i="68" a="1"/>
  <c r="Y129" i="68" s="1"/>
  <c r="W130" i="68" a="1"/>
  <c r="W130" i="68" s="1"/>
  <c r="X130" i="68" a="1"/>
  <c r="X130" i="68" s="1"/>
  <c r="Y130" i="68" a="1"/>
  <c r="Y130" i="68" s="1"/>
  <c r="W131" i="68" a="1"/>
  <c r="W131" i="68" s="1"/>
  <c r="X131" i="68" a="1"/>
  <c r="X131" i="68" s="1"/>
  <c r="Y131" i="68" a="1"/>
  <c r="Y131" i="68" s="1"/>
  <c r="W132" i="68" a="1"/>
  <c r="W132" i="68" s="1"/>
  <c r="X132" i="68" a="1"/>
  <c r="X132" i="68" s="1"/>
  <c r="Y132" i="68" a="1"/>
  <c r="Y132" i="68" s="1"/>
  <c r="W133" i="68" a="1"/>
  <c r="W133" i="68" s="1"/>
  <c r="X133" i="68" a="1"/>
  <c r="X133" i="68" s="1"/>
  <c r="Y133" i="68" a="1"/>
  <c r="Y133" i="68" s="1"/>
  <c r="W134" i="68" a="1"/>
  <c r="W134" i="68" s="1"/>
  <c r="X134" i="68" a="1"/>
  <c r="X134" i="68" s="1"/>
  <c r="Y134" i="68" a="1"/>
  <c r="Y134" i="68" s="1"/>
  <c r="W135" i="68" a="1"/>
  <c r="W135" i="68" s="1"/>
  <c r="X135" i="68" a="1"/>
  <c r="X135" i="68" s="1"/>
  <c r="Y135" i="68" a="1"/>
  <c r="Y135" i="68" s="1"/>
  <c r="W136" i="68" a="1"/>
  <c r="W136" i="68" s="1"/>
  <c r="X136" i="68" a="1"/>
  <c r="X136" i="68" s="1"/>
  <c r="Y136" i="68" a="1"/>
  <c r="Y136" i="68" s="1"/>
  <c r="W137" i="68" a="1"/>
  <c r="W137" i="68" s="1"/>
  <c r="X137" i="68" a="1"/>
  <c r="X137" i="68" s="1"/>
  <c r="Y137" i="68" a="1"/>
  <c r="Y137" i="68" s="1"/>
  <c r="W138" i="68" a="1"/>
  <c r="W138" i="68" s="1"/>
  <c r="X138" i="68" a="1"/>
  <c r="X138" i="68" s="1"/>
  <c r="Y138" i="68" a="1"/>
  <c r="Y138" i="68" s="1"/>
  <c r="W139" i="68" a="1"/>
  <c r="W139" i="68" s="1"/>
  <c r="X139" i="68" a="1"/>
  <c r="X139" i="68" s="1"/>
  <c r="Y139" i="68" a="1"/>
  <c r="Y139" i="68" s="1"/>
  <c r="W140" i="68" a="1"/>
  <c r="W140" i="68" s="1"/>
  <c r="X140" i="68" a="1"/>
  <c r="X140" i="68" s="1"/>
  <c r="Y140" i="68" a="1"/>
  <c r="Y140" i="68" s="1"/>
  <c r="W141" i="68" a="1"/>
  <c r="W141" i="68" s="1"/>
  <c r="X141" i="68" a="1"/>
  <c r="X141" i="68" s="1"/>
  <c r="Y141" i="68" a="1"/>
  <c r="Y141" i="68" s="1"/>
  <c r="W142" i="68" a="1"/>
  <c r="W142" i="68" s="1"/>
  <c r="X142" i="68" a="1"/>
  <c r="X142" i="68" s="1"/>
  <c r="Y142" i="68" a="1"/>
  <c r="Y142" i="68" s="1"/>
  <c r="W143" i="68" a="1"/>
  <c r="W143" i="68" s="1"/>
  <c r="X143" i="68" a="1"/>
  <c r="X143" i="68" s="1"/>
  <c r="Y143" i="68" a="1"/>
  <c r="Y143" i="68" s="1"/>
  <c r="W144" i="68" a="1"/>
  <c r="W144" i="68" s="1"/>
  <c r="X144" i="68" a="1"/>
  <c r="X144" i="68" s="1"/>
  <c r="Y144" i="68" a="1"/>
  <c r="Y144" i="68" s="1"/>
  <c r="W145" i="68" a="1"/>
  <c r="W145" i="68" s="1"/>
  <c r="X145" i="68" a="1"/>
  <c r="X145" i="68" s="1"/>
  <c r="Y145" i="68" a="1"/>
  <c r="Y145" i="68" s="1"/>
  <c r="W146" i="68" a="1"/>
  <c r="W146" i="68" s="1"/>
  <c r="X146" i="68" a="1"/>
  <c r="X146" i="68" s="1"/>
  <c r="Y146" i="68" a="1"/>
  <c r="Y146" i="68" s="1"/>
  <c r="W147" i="68" a="1"/>
  <c r="W147" i="68" s="1"/>
  <c r="X147" i="68" a="1"/>
  <c r="X147" i="68" s="1"/>
  <c r="Y147" i="68" a="1"/>
  <c r="Y147" i="68" s="1"/>
  <c r="W148" i="68" a="1"/>
  <c r="W148" i="68" s="1"/>
  <c r="X148" i="68" a="1"/>
  <c r="X148" i="68" s="1"/>
  <c r="Y148" i="68" a="1"/>
  <c r="Y148" i="68" s="1"/>
  <c r="W149" i="68" a="1"/>
  <c r="W149" i="68" s="1"/>
  <c r="X149" i="68" a="1"/>
  <c r="X149" i="68" s="1"/>
  <c r="Y149" i="68" a="1"/>
  <c r="Y149" i="68" s="1"/>
  <c r="W150" i="68" a="1"/>
  <c r="W150" i="68" s="1"/>
  <c r="X150" i="68" a="1"/>
  <c r="X150" i="68" s="1"/>
  <c r="Y150" i="68" a="1"/>
  <c r="Y150" i="68" s="1"/>
  <c r="W151" i="68" a="1"/>
  <c r="W151" i="68" s="1"/>
  <c r="X151" i="68" a="1"/>
  <c r="X151" i="68" s="1"/>
  <c r="Y151" i="68" a="1"/>
  <c r="Y151" i="68" s="1"/>
  <c r="W152" i="68" a="1"/>
  <c r="W152" i="68" s="1"/>
  <c r="X152" i="68" a="1"/>
  <c r="X152" i="68" s="1"/>
  <c r="Y152" i="68" a="1"/>
  <c r="Y152" i="68" s="1"/>
  <c r="W153" i="68" a="1"/>
  <c r="W153" i="68" s="1"/>
  <c r="X153" i="68" a="1"/>
  <c r="X153" i="68" s="1"/>
  <c r="Y153" i="68" a="1"/>
  <c r="Y153" i="68" s="1"/>
  <c r="W154" i="68" a="1"/>
  <c r="W154" i="68" s="1"/>
  <c r="X154" i="68" a="1"/>
  <c r="X154" i="68" s="1"/>
  <c r="Y154" i="68" a="1"/>
  <c r="Y154" i="68" s="1"/>
  <c r="W155" i="68" a="1"/>
  <c r="W155" i="68" s="1"/>
  <c r="X155" i="68" a="1"/>
  <c r="X155" i="68" s="1"/>
  <c r="Y155" i="68" a="1"/>
  <c r="Y155" i="68" s="1"/>
  <c r="W156" i="68" a="1"/>
  <c r="W156" i="68" s="1"/>
  <c r="X156" i="68" a="1"/>
  <c r="X156" i="68" s="1"/>
  <c r="Y156" i="68" a="1"/>
  <c r="Y156" i="68" s="1"/>
  <c r="W157" i="68" a="1"/>
  <c r="W157" i="68" s="1"/>
  <c r="X157" i="68" a="1"/>
  <c r="X157" i="68" s="1"/>
  <c r="Y157" i="68" a="1"/>
  <c r="Y157" i="68" s="1"/>
  <c r="W158" i="68" a="1"/>
  <c r="W158" i="68" s="1"/>
  <c r="X158" i="68" a="1"/>
  <c r="X158" i="68" s="1"/>
  <c r="Y158" i="68" a="1"/>
  <c r="Y158" i="68" s="1"/>
  <c r="W159" i="68" a="1"/>
  <c r="W159" i="68" s="1"/>
  <c r="X159" i="68" a="1"/>
  <c r="X159" i="68" s="1"/>
  <c r="Y159" i="68" a="1"/>
  <c r="Y159" i="68" s="1"/>
  <c r="W160" i="68" a="1"/>
  <c r="W160" i="68" s="1"/>
  <c r="X160" i="68" a="1"/>
  <c r="X160" i="68" s="1"/>
  <c r="Y160" i="68" a="1"/>
  <c r="Y160" i="68" s="1"/>
  <c r="W161" i="68" a="1"/>
  <c r="W161" i="68" s="1"/>
  <c r="X161" i="68" a="1"/>
  <c r="X161" i="68" s="1"/>
  <c r="Y161" i="68" a="1"/>
  <c r="Y161" i="68" s="1"/>
  <c r="W162" i="68" a="1"/>
  <c r="W162" i="68" s="1"/>
  <c r="X162" i="68" a="1"/>
  <c r="X162" i="68" s="1"/>
  <c r="Y162" i="68" a="1"/>
  <c r="Y162" i="68" s="1"/>
  <c r="W163" i="68" a="1"/>
  <c r="W163" i="68" s="1"/>
  <c r="X163" i="68" a="1"/>
  <c r="X163" i="68" s="1"/>
  <c r="Y163" i="68" a="1"/>
  <c r="Y163" i="68" s="1"/>
  <c r="W164" i="68" a="1"/>
  <c r="W164" i="68" s="1"/>
  <c r="X164" i="68" a="1"/>
  <c r="X164" i="68" s="1"/>
  <c r="Y164" i="68" a="1"/>
  <c r="Y164" i="68" s="1"/>
  <c r="W165" i="68" a="1"/>
  <c r="W165" i="68" s="1"/>
  <c r="X165" i="68" a="1"/>
  <c r="X165" i="68" s="1"/>
  <c r="Y165" i="68" a="1"/>
  <c r="Y165" i="68" s="1"/>
  <c r="W166" i="68" a="1"/>
  <c r="W166" i="68" s="1"/>
  <c r="X166" i="68" a="1"/>
  <c r="X166" i="68" s="1"/>
  <c r="Y166" i="68" a="1"/>
  <c r="Y166" i="68" s="1"/>
  <c r="W167" i="68" a="1"/>
  <c r="W167" i="68" s="1"/>
  <c r="X167" i="68" a="1"/>
  <c r="X167" i="68" s="1"/>
  <c r="Y167" i="68" a="1"/>
  <c r="Y167" i="68" s="1"/>
  <c r="W168" i="68" a="1"/>
  <c r="W168" i="68" s="1"/>
  <c r="X168" i="68" a="1"/>
  <c r="X168" i="68" s="1"/>
  <c r="Y168" i="68" a="1"/>
  <c r="Y168" i="68" s="1"/>
  <c r="W169" i="68" a="1"/>
  <c r="W169" i="68" s="1"/>
  <c r="X169" i="68" a="1"/>
  <c r="X169" i="68" s="1"/>
  <c r="Y169" i="68" a="1"/>
  <c r="Y169" i="68" s="1"/>
  <c r="W170" i="68" a="1"/>
  <c r="W170" i="68" s="1"/>
  <c r="X170" i="68" a="1"/>
  <c r="X170" i="68" s="1"/>
  <c r="Y170" i="68" a="1"/>
  <c r="Y170" i="68" s="1"/>
  <c r="W171" i="68" a="1"/>
  <c r="W171" i="68" s="1"/>
  <c r="X171" i="68" a="1"/>
  <c r="X171" i="68" s="1"/>
  <c r="Y171" i="68" a="1"/>
  <c r="Y171" i="68" s="1"/>
  <c r="W172" i="68" a="1"/>
  <c r="W172" i="68" s="1"/>
  <c r="X172" i="68" a="1"/>
  <c r="X172" i="68" s="1"/>
  <c r="Y172" i="68" a="1"/>
  <c r="Y172" i="68" s="1"/>
  <c r="W173" i="68" a="1"/>
  <c r="W173" i="68" s="1"/>
  <c r="X173" i="68" a="1"/>
  <c r="X173" i="68" s="1"/>
  <c r="Y173" i="68" a="1"/>
  <c r="Y173" i="68" s="1"/>
  <c r="W174" i="68" a="1"/>
  <c r="W174" i="68" s="1"/>
  <c r="X174" i="68" a="1"/>
  <c r="X174" i="68" s="1"/>
  <c r="Y174" i="68" a="1"/>
  <c r="Y174" i="68" s="1"/>
  <c r="W175" i="68" a="1"/>
  <c r="W175" i="68" s="1"/>
  <c r="X175" i="68" a="1"/>
  <c r="X175" i="68" s="1"/>
  <c r="Y175" i="68" a="1"/>
  <c r="Y175" i="68" s="1"/>
  <c r="W176" i="68" a="1"/>
  <c r="W176" i="68" s="1"/>
  <c r="X176" i="68" a="1"/>
  <c r="X176" i="68" s="1"/>
  <c r="Y176" i="68" a="1"/>
  <c r="Y176" i="68" s="1"/>
  <c r="W177" i="68" a="1"/>
  <c r="W177" i="68" s="1"/>
  <c r="X177" i="68" a="1"/>
  <c r="X177" i="68" s="1"/>
  <c r="Y177" i="68" a="1"/>
  <c r="Y177" i="68" s="1"/>
  <c r="W178" i="68" a="1"/>
  <c r="W178" i="68" s="1"/>
  <c r="X178" i="68" a="1"/>
  <c r="X178" i="68" s="1"/>
  <c r="Y178" i="68" a="1"/>
  <c r="Y178" i="68" s="1"/>
  <c r="W179" i="68" a="1"/>
  <c r="W179" i="68" s="1"/>
  <c r="X179" i="68" a="1"/>
  <c r="X179" i="68" s="1"/>
  <c r="Y179" i="68" a="1"/>
  <c r="Y179" i="68" s="1"/>
  <c r="W180" i="68" a="1"/>
  <c r="W180" i="68" s="1"/>
  <c r="X180" i="68" a="1"/>
  <c r="X180" i="68" s="1"/>
  <c r="Y180" i="68" a="1"/>
  <c r="Y180" i="68" s="1"/>
  <c r="W181" i="68" a="1"/>
  <c r="W181" i="68" s="1"/>
  <c r="X181" i="68" a="1"/>
  <c r="X181" i="68" s="1"/>
  <c r="Y181" i="68" a="1"/>
  <c r="Y181" i="68" s="1"/>
  <c r="W182" i="68" a="1"/>
  <c r="W182" i="68" s="1"/>
  <c r="X182" i="68" a="1"/>
  <c r="X182" i="68" s="1"/>
  <c r="Y182" i="68" a="1"/>
  <c r="Y182" i="68" s="1"/>
  <c r="W183" i="68" a="1"/>
  <c r="W183" i="68" s="1"/>
  <c r="X183" i="68" a="1"/>
  <c r="X183" i="68" s="1"/>
  <c r="Y183" i="68" a="1"/>
  <c r="Y183" i="68" s="1"/>
  <c r="W184" i="68" a="1"/>
  <c r="W184" i="68" s="1"/>
  <c r="X184" i="68" a="1"/>
  <c r="X184" i="68" s="1"/>
  <c r="Y184" i="68" a="1"/>
  <c r="Y184" i="68" s="1"/>
  <c r="W185" i="68" a="1"/>
  <c r="W185" i="68" s="1"/>
  <c r="X185" i="68" a="1"/>
  <c r="X185" i="68" s="1"/>
  <c r="Y185" i="68" a="1"/>
  <c r="Y185" i="68" s="1"/>
  <c r="W186" i="68" a="1"/>
  <c r="W186" i="68" s="1"/>
  <c r="X186" i="68" a="1"/>
  <c r="X186" i="68" s="1"/>
  <c r="Y186" i="68" a="1"/>
  <c r="Y186" i="68" s="1"/>
  <c r="W187" i="68" a="1"/>
  <c r="W187" i="68" s="1"/>
  <c r="X187" i="68" a="1"/>
  <c r="X187" i="68" s="1"/>
  <c r="Y187" i="68" a="1"/>
  <c r="Y187" i="68" s="1"/>
  <c r="W188" i="68" a="1"/>
  <c r="W188" i="68" s="1"/>
  <c r="X188" i="68" a="1"/>
  <c r="X188" i="68" s="1"/>
  <c r="Y188" i="68" a="1"/>
  <c r="Y188" i="68" s="1"/>
  <c r="W189" i="68" a="1"/>
  <c r="W189" i="68" s="1"/>
  <c r="X189" i="68" a="1"/>
  <c r="X189" i="68" s="1"/>
  <c r="Y189" i="68" a="1"/>
  <c r="Y189" i="68" s="1"/>
  <c r="W190" i="68" a="1"/>
  <c r="W190" i="68" s="1"/>
  <c r="X190" i="68" a="1"/>
  <c r="X190" i="68" s="1"/>
  <c r="Y190" i="68" a="1"/>
  <c r="Y190" i="68" s="1"/>
  <c r="W191" i="68" a="1"/>
  <c r="W191" i="68" s="1"/>
  <c r="X191" i="68" a="1"/>
  <c r="X191" i="68" s="1"/>
  <c r="Y191" i="68" a="1"/>
  <c r="Y191" i="68" s="1"/>
  <c r="W192" i="68" a="1"/>
  <c r="W192" i="68" s="1"/>
  <c r="X192" i="68" a="1"/>
  <c r="X192" i="68" s="1"/>
  <c r="Y192" i="68" a="1"/>
  <c r="Y192" i="68" s="1"/>
  <c r="W193" i="68" a="1"/>
  <c r="W193" i="68" s="1"/>
  <c r="X193" i="68" a="1"/>
  <c r="X193" i="68" s="1"/>
  <c r="Y193" i="68" a="1"/>
  <c r="Y193" i="68" s="1"/>
  <c r="W194" i="68" a="1"/>
  <c r="W194" i="68" s="1"/>
  <c r="X194" i="68" a="1"/>
  <c r="X194" i="68" s="1"/>
  <c r="Y194" i="68" a="1"/>
  <c r="Y194" i="68" s="1"/>
  <c r="W195" i="68" a="1"/>
  <c r="W195" i="68" s="1"/>
  <c r="X195" i="68" a="1"/>
  <c r="X195" i="68" s="1"/>
  <c r="Y195" i="68" a="1"/>
  <c r="Y195" i="68" s="1"/>
  <c r="W196" i="68" a="1"/>
  <c r="W196" i="68" s="1"/>
  <c r="X196" i="68" a="1"/>
  <c r="X196" i="68" s="1"/>
  <c r="Y196" i="68" a="1"/>
  <c r="Y196" i="68" s="1"/>
  <c r="W197" i="68" a="1"/>
  <c r="W197" i="68" s="1"/>
  <c r="X197" i="68" a="1"/>
  <c r="X197" i="68" s="1"/>
  <c r="Y197" i="68" a="1"/>
  <c r="Y197" i="68" s="1"/>
  <c r="W198" i="68" a="1"/>
  <c r="W198" i="68" s="1"/>
  <c r="X198" i="68" a="1"/>
  <c r="X198" i="68" s="1"/>
  <c r="Y198" i="68" a="1"/>
  <c r="Y198" i="68" s="1"/>
  <c r="W199" i="68" a="1"/>
  <c r="W199" i="68" s="1"/>
  <c r="X199" i="68" a="1"/>
  <c r="X199" i="68" s="1"/>
  <c r="Y199" i="68" a="1"/>
  <c r="Y199" i="68" s="1"/>
  <c r="W200" i="68" a="1"/>
  <c r="W200" i="68" s="1"/>
  <c r="X200" i="68" a="1"/>
  <c r="X200" i="68" s="1"/>
  <c r="Y200" i="68" a="1"/>
  <c r="Y200" i="68" s="1"/>
  <c r="W201" i="68" a="1"/>
  <c r="W201" i="68" s="1"/>
  <c r="X201" i="68" a="1"/>
  <c r="X201" i="68" s="1"/>
  <c r="Y201" i="68" a="1"/>
  <c r="Y201" i="68" s="1"/>
  <c r="W202" i="68" a="1"/>
  <c r="W202" i="68" s="1"/>
  <c r="X202" i="68" a="1"/>
  <c r="X202" i="68" s="1"/>
  <c r="Y202" i="68" a="1"/>
  <c r="Y202" i="68" s="1"/>
  <c r="W203" i="68" a="1"/>
  <c r="W203" i="68" s="1"/>
  <c r="X203" i="68" a="1"/>
  <c r="X203" i="68" s="1"/>
  <c r="Y203" i="68" a="1"/>
  <c r="Y203" i="68" s="1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G11" i="53"/>
  <c r="G7" i="53"/>
  <c r="F88" i="77" l="1" a="1"/>
  <c r="F88" i="77" s="1"/>
  <c r="F229" i="77" a="1"/>
  <c r="F229" i="77" s="1"/>
  <c r="N229" i="77" s="1" a="1"/>
  <c r="N229" i="77" s="1"/>
  <c r="J16" i="77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G160" i="48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A22" i="4"/>
  <c r="D222" i="48" a="1"/>
  <c r="D222" i="48" s="1"/>
  <c r="C158" i="48" a="1"/>
  <c r="C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E158" i="48" l="1" a="1"/>
  <c r="E158" i="48" s="1"/>
  <c r="J158" i="48" s="1" a="1"/>
  <c r="J158" i="48" s="1"/>
  <c r="K158" i="48" s="1" a="1"/>
  <c r="K158" i="48" s="1"/>
  <c r="C158" i="77" a="1"/>
  <c r="D7" i="77"/>
  <c r="M16" i="77"/>
  <c r="N16" i="77" s="1" a="1"/>
  <c r="N16" i="77" s="1"/>
  <c r="C7" i="77" s="1"/>
  <c r="G7" i="77"/>
  <c r="C222" i="48"/>
  <c r="C80" i="48"/>
  <c r="C158" i="77" l="1"/>
  <c r="E158" i="77" s="1" a="1"/>
  <c r="E158" i="77" s="1"/>
  <c r="J158" i="77" s="1" a="1"/>
  <c r="H7" i="77"/>
  <c r="E7" i="77"/>
  <c r="P16" i="77" a="1"/>
  <c r="P16" i="77" s="1"/>
  <c r="S16" i="77" a="1"/>
  <c r="S16" i="77" s="1"/>
  <c r="K222" i="48"/>
  <c r="L158" i="48" s="1" a="1"/>
  <c r="L158" i="48" s="1"/>
  <c r="I8" i="48" s="1" a="1"/>
  <c r="I8" i="48" s="1"/>
  <c r="F158" i="77" l="1" a="1"/>
  <c r="F158" i="77" s="1"/>
  <c r="J158" i="77"/>
  <c r="K158" i="77" s="1" a="1"/>
  <c r="K158" i="77" s="1"/>
  <c r="K222" i="77"/>
  <c r="M158" i="48" a="1"/>
  <c r="I4" i="76" a="1"/>
  <c r="I4" i="76" s="1"/>
  <c r="L158" i="77" l="1" a="1"/>
  <c r="L158" i="77" s="1"/>
  <c r="F8" i="48"/>
  <c r="M158" i="48"/>
  <c r="I8" i="77" l="1" a="1"/>
  <c r="I8" i="77" s="1"/>
  <c r="M158" i="77" a="1"/>
  <c r="E4" i="76" a="1"/>
  <c r="E4" i="76" s="1"/>
  <c r="G8" i="48"/>
  <c r="D22" i="4" s="1"/>
  <c r="C22" i="4" s="1"/>
  <c r="S158" i="48" a="1"/>
  <c r="S158" i="48" s="1"/>
  <c r="P158" i="48" a="1"/>
  <c r="P158" i="48" s="1"/>
  <c r="F8" i="77" l="1"/>
  <c r="M158" i="77"/>
  <c r="H29" i="48"/>
  <c r="P158" i="77" l="1" a="1"/>
  <c r="P158" i="77" s="1"/>
  <c r="S158" i="77" a="1"/>
  <c r="S158" i="77" s="1"/>
  <c r="N158" i="77" a="1"/>
  <c r="N158" i="77" s="1"/>
  <c r="C8" i="77" s="1"/>
  <c r="D8" i="77"/>
  <c r="G8" i="77"/>
  <c r="B7" i="48" a="1"/>
  <c r="B7" i="48" s="1"/>
  <c r="B3" i="48"/>
  <c r="F299" i="48" s="1" a="1"/>
  <c r="F299" i="48" s="1"/>
  <c r="H8" i="77" l="1"/>
  <c r="E8" i="77"/>
  <c r="F16" i="48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M229" i="48" l="1" a="1"/>
  <c r="M229" i="48" s="1"/>
  <c r="J4" i="76" a="1"/>
  <c r="J4" i="76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<sst xmlns="http://schemas.openxmlformats.org/spreadsheetml/2006/main" count="9253" uniqueCount="313">
  <si>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</si>
  <si>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</si>
  <si>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</si>
  <si>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</si>
  <si>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</si>
  <si>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</si>
  <si>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</si>
  <si>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</si>
  <si>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</si>
  <si>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</si>
  <si>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</si>
  <si>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</si>
  <si>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</si>
  <si>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</si>
  <si>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</si>
  <si>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</si>
  <si>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</si>
  <si>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</si>
  <si>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</si>
  <si>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</si>
  <si>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</si>
  <si>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</si>
  <si>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</si>
  <si>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</si>
  <si>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</si>
  <si>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</si>
  <si>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</si>
  <si>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</si>
  <si>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</si>
  <si>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</si>
  <si>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</si>
  <si>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</si>
  <si>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</si>
  <si>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</si>
  <si>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</si>
  <si>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</si>
  <si>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</si>
  <si>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</si>
  <si>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</si>
  <si>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</si>
  <si>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</si>
  <si>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</si>
  <si>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</si>
  <si>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</si>
  <si>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</si>
  <si>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</si>
  <si>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</si>
  <si>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</si>
  <si>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</si>
  <si>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</si>
  <si>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</si>
  <si>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</si>
  <si>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</si>
  <si>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</si>
  <si>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</si>
  <si>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</si>
  <si>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</si>
  <si>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</si>
  <si>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</si>
  <si>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</si>
  <si>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</si>
  <si>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</si>
  <si>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</si>
  <si>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</si>
  <si>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</si>
  <si>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</si>
  <si>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</si>
  <si>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</si>
  <si>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</si>
  <si>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</si>
  <si>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</si>
  <si>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</si>
  <si>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</si>
  <si>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</si>
  <si>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</si>
  <si>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</si>
  <si>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</si>
  <si>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</si>
  <si>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</si>
  <si>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</si>
  <si>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</si>
  <si>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</si>
  <si>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</si>
  <si>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</si>
  <si>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</si>
  <si>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</si>
  <si>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</si>
  <si>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</si>
  <si>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</si>
  <si>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</si>
  <si>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</si>
  <si>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</si>
  <si>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</si>
  <si>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</si>
  <si>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</si>
  <si>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</si>
  <si>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</si>
  <si>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</si>
  <si>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</si>
  <si>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</si>
  <si>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</si>
  <si>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</si>
  <si>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</si>
  <si>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</si>
  <si>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</si>
  <si>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</si>
  <si>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</si>
  <si>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</si>
  <si>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</si>
  <si>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</si>
  <si>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</si>
  <si>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</si>
  <si>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</si>
  <si>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</si>
  <si>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</si>
  <si>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</si>
  <si>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</si>
  <si>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</si>
  <si>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</si>
  <si>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</si>
  <si>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</si>
  <si>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</si>
  <si>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</si>
  <si>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</si>
  <si>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</si>
  <si>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</si>
  <si>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</si>
  <si>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</si>
  <si>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</si>
  <si>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</si>
  <si>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</si>
  <si>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</si>
  <si>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</si>
  <si>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</si>
  <si>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</si>
  <si>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</si>
  <si>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</si>
  <si>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</si>
  <si>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</si>
  <si>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</si>
  <si>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</si>
  <si>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</si>
  <si>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</si>
  <si>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</si>
  <si>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</si>
  <si>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</si>
  <si>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</si>
  <si>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</si>
  <si>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</si>
  <si>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</si>
  <si>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</si>
  <si>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</si>
  <si>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</si>
  <si>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</si>
  <si>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</si>
  <si>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</si>
  <si>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</si>
  <si>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</si>
  <si>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</si>
  <si>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</si>
  <si>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</si>
  <si>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</si>
  <si>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</si>
  <si>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</si>
  <si>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</si>
  <si>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</si>
  <si>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</si>
  <si>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</si>
  <si>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</si>
  <si>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</si>
  <si>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</si>
  <si>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</si>
  <si>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</si>
  <si>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</si>
  <si>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</si>
  <si>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</si>
  <si>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</si>
  <si>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</si>
  <si>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</si>
  <si>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</si>
  <si>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</si>
  <si>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</si>
  <si>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</si>
  <si>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</si>
  <si>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</si>
  <si>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</si>
  <si>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</si>
  <si>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</si>
  <si>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</si>
  <si>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</si>
  <si>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</si>
  <si>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</si>
  <si>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</si>
  <si>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</si>
  <si>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</si>
  <si>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</si>
  <si>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</si>
  <si>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</si>
  <si>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</si>
  <si>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</si>
  <si>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</si>
  <si>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</si>
  <si>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</si>
  <si>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</si>
  <si>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</si>
  <si>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</si>
  <si>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</si>
  <si>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</si>
  <si>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</si>
  <si>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</si>
  <si>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</si>
  <si>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</si>
  <si>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</si>
  <si>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</si>
  <si>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</si>
  <si>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</si>
  <si>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</si>
  <si>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</si>
  <si>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</si>
  <si>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</si>
  <si>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</si>
  <si>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</si>
  <si>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</si>
  <si>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</si>
  <si>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</si>
  <si>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</si>
  <si>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</si>
  <si>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</si>
  <si>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</si>
  <si>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</si>
  <si>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</si>
  <si>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</si>
  <si>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</si>
  <si>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</si>
  <si>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</si>
  <si>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</si>
  <si>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</si>
  <si>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</si>
  <si>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</si>
  <si>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</si>
  <si>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</si>
  <si>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</si>
  <si>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</si>
  <si>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</si>
  <si>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</si>
  <si>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</si>
  <si>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</si>
  <si>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</si>
  <si>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</si>
  <si>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</si>
  <si>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</si>
  <si>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</si>
  <si>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</si>
  <si>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</si>
  <si>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</si>
  <si>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</si>
  <si>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</si>
  <si>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</si>
  <si>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</si>
  <si>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</si>
  <si>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</si>
  <si>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</si>
  <si>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</si>
  <si>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</si>
  <si>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</si>
  <si>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</si>
  <si>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</si>
  <si>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</si>
  <si>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</si>
  <si>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</si>
  <si>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</si>
  <si>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</si>
  <si>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</si>
  <si>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</si>
  <si>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</si>
  <si>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</si>
  <si>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</si>
  <si>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</si>
  <si>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</si>
  <si>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</si>
  <si>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</si>
  <si>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</si>
  <si>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</si>
  <si>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</si>
  <si>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</si>
  <si>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</si>
  <si>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</si>
  <si>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</si>
  <si>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</si>
  <si>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</si>
  <si>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</si>
  <si>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</si>
  <si>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</si>
  <si>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</si>
  <si>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</si>
  <si>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</si>
  <si>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</si>
  <si>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</si>
  <si>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</si>
  <si>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</si>
  <si>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</si>
  <si>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</si>
  <si>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</si>
  <si>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</si>
  <si>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</si>
  <si>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</si>
  <si>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H026194A</t>
    <phoneticPr fontId="22" type="noConversion"/>
  </si>
  <si>
    <t>H026192A_4003_2607230400_betmode0_108_9299_newbie_card</t>
    <phoneticPr fontId="20" type="noConversion"/>
  </si>
  <si>
    <t>H026192A_4003_2607230427_betmode1_108_9303_newbie_card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</si>
  <si>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</si>
  <si>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</si>
  <si>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H026192A_4006_2607241819_betmode2_108_9246_card</t>
    <phoneticPr fontId="20" type="noConversion"/>
  </si>
  <si>
    <t>4.0.0.8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</si>
</sst>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00000%"/>
    <numFmt numFmtId="184" formatCode="0.000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83" fontId="19" fillId="0" borderId="0" xfId="0" applyNumberFormat="1" applyFont="1" applyAlignment="1">
      <alignment vertical="center"/>
    </xf>
    <xf numFmtId="183" fontId="19" fillId="0" borderId="0" xfId="2" applyNumberFormat="1" applyFont="1" applyAlignment="1">
      <alignment horizontal="left" vertical="center"/>
    </xf>
    <xf numFmtId="184" fontId="19" fillId="0" borderId="0" xfId="0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6" sqref="E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312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B7" s="204"/>
      <c r="C7" s="205"/>
      <c r="D7" s="204"/>
      <c r="E7" s="204"/>
      <c r="G7" s="206"/>
    </row>
    <row r="8" spans="1:9">
      <c r="B8" s="204"/>
      <c r="C8" s="205"/>
      <c r="D8" s="204"/>
      <c r="E8" s="204"/>
      <c r="G8" s="206"/>
    </row>
    <row r="9" spans="1:9">
      <c r="B9" s="204"/>
      <c r="C9" s="205"/>
      <c r="D9" s="204"/>
      <c r="E9" s="204"/>
      <c r="G9" s="20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0.94000000227511493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0.93999999552788405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0.92500000015675199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7" t="str">
        <f>D11</f>
        <v>Normal Bet</v>
      </c>
      <c r="B18" s="39">
        <f>Multiplier_Weight_Oldhand!C7</f>
        <v>0.67999999998503224</v>
      </c>
      <c r="C18" s="208">
        <f>1/D18</f>
        <v>4.2016800504201604E-3</v>
      </c>
      <c r="D18" s="210">
        <f>Multiplier_Weight_Oldhand!G7</f>
        <v>238.00003522400564</v>
      </c>
      <c r="E18" s="27" t="s">
        <v>43</v>
      </c>
      <c r="F18" s="96"/>
      <c r="G18" s="7"/>
      <c r="H18" s="7"/>
      <c r="I18" s="11"/>
    </row>
    <row r="19" spans="1:9">
      <c r="A19" s="207"/>
      <c r="B19" s="39">
        <f>Multiplier_Weight_Oldhand!D7</f>
        <v>0.26000000229008274</v>
      </c>
      <c r="C19" s="209"/>
      <c r="D19" s="211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7" t="str">
        <f>D12</f>
        <v>Extra Bet</v>
      </c>
      <c r="B22" s="39">
        <f>Multiplier_Weight_Oldhand!C8</f>
        <v>0.33653492820633824</v>
      </c>
      <c r="C22" s="208">
        <f>1/D22</f>
        <v>2.1008403231092435E-2</v>
      </c>
      <c r="D22" s="210">
        <f>Multiplier_Weight_Oldhand!G8</f>
        <v>47.600000295120005</v>
      </c>
      <c r="E22" s="27" t="s">
        <v>43</v>
      </c>
      <c r="F22" s="96"/>
      <c r="G22" s="7"/>
      <c r="H22" s="7"/>
      <c r="I22" s="11"/>
    </row>
    <row r="23" spans="1:9">
      <c r="A23" s="207"/>
      <c r="B23" s="39">
        <f>Multiplier_Weight_Oldhand!D8</f>
        <v>0.60346506732154581</v>
      </c>
      <c r="C23" s="209"/>
      <c r="D23" s="211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7" t="str">
        <f>D13</f>
        <v>Buy Feature</v>
      </c>
      <c r="B26" s="39">
        <f>Multiplier_Weight_Oldhand!C9</f>
        <v>0</v>
      </c>
      <c r="C26" s="208">
        <f>1/D26</f>
        <v>1</v>
      </c>
      <c r="D26" s="212">
        <v>1</v>
      </c>
      <c r="E26" s="27" t="s">
        <v>43</v>
      </c>
      <c r="F26" s="96"/>
      <c r="G26" s="7"/>
      <c r="H26" s="7"/>
      <c r="I26" s="11"/>
    </row>
    <row r="27" spans="1:9">
      <c r="A27" s="207"/>
      <c r="B27" s="39">
        <f>Multiplier_Weight_Oldhand!D9</f>
        <v>0.92500000015675199</v>
      </c>
      <c r="C27" s="209"/>
      <c r="D27" s="213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722093664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709906683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158390938</v>
      </c>
      <c r="H5" s="156">
        <v>0</v>
      </c>
      <c r="I5" s="156">
        <v>155717734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49579145</v>
      </c>
      <c r="H6" s="156">
        <v>0</v>
      </c>
      <c r="I6" s="156">
        <v>48742036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21366865</v>
      </c>
      <c r="H7" s="156">
        <v>0</v>
      </c>
      <c r="I7" s="156">
        <v>21006250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9389011</v>
      </c>
      <c r="H8" s="156">
        <v>0</v>
      </c>
      <c r="I8" s="156">
        <v>9230550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6230010</v>
      </c>
      <c r="H9" s="156">
        <v>0</v>
      </c>
      <c r="I9" s="156">
        <v>6124865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5352478</v>
      </c>
      <c r="H10" s="156">
        <v>0</v>
      </c>
      <c r="I10" s="156">
        <v>5262142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2500717</v>
      </c>
      <c r="H11" s="156">
        <v>0</v>
      </c>
      <c r="I11" s="156">
        <v>2458511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3071014</v>
      </c>
      <c r="H12" s="156">
        <v>0</v>
      </c>
      <c r="I12" s="156">
        <v>3019184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2676137</v>
      </c>
      <c r="H13" s="156">
        <v>0</v>
      </c>
      <c r="I13" s="156">
        <v>2630971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2237396</v>
      </c>
      <c r="H14" s="156">
        <v>0</v>
      </c>
      <c r="I14" s="156">
        <v>2199635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4957233</v>
      </c>
      <c r="H15" s="156">
        <v>82322499</v>
      </c>
      <c r="I15" s="156">
        <v>4873568</v>
      </c>
      <c r="J15" s="156">
        <v>87763498</v>
      </c>
      <c r="K15" s="156">
        <v>86501305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2324908</v>
      </c>
      <c r="H16" s="156">
        <v>80669075</v>
      </c>
      <c r="I16" s="156">
        <v>2285670</v>
      </c>
      <c r="J16" s="156">
        <v>85951368</v>
      </c>
      <c r="K16" s="156">
        <v>84853352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1798399</v>
      </c>
      <c r="H17" s="156">
        <v>79018853</v>
      </c>
      <c r="I17" s="156">
        <v>1768047</v>
      </c>
      <c r="J17" s="156">
        <v>84144751</v>
      </c>
      <c r="K17" s="156">
        <v>83204468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877212</v>
      </c>
      <c r="H18" s="156">
        <v>86417827</v>
      </c>
      <c r="I18" s="156">
        <v>862407</v>
      </c>
      <c r="J18" s="156">
        <v>91970757</v>
      </c>
      <c r="K18" s="156">
        <v>91101767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482435</v>
      </c>
      <c r="H19" s="156">
        <v>48551168</v>
      </c>
      <c r="I19" s="156">
        <v>474293</v>
      </c>
      <c r="J19" s="156">
        <v>51641124</v>
      </c>
      <c r="K19" s="156">
        <v>51195287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701681</v>
      </c>
      <c r="H20" s="156">
        <v>37847038</v>
      </c>
      <c r="I20" s="156">
        <v>689839</v>
      </c>
      <c r="J20" s="156">
        <v>40232617</v>
      </c>
      <c r="K20" s="156">
        <v>39929737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350817</v>
      </c>
      <c r="H21" s="156">
        <v>45242811</v>
      </c>
      <c r="I21" s="156">
        <v>344897</v>
      </c>
      <c r="J21" s="156">
        <v>48066841</v>
      </c>
      <c r="K21" s="156">
        <v>47802528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131547</v>
      </c>
      <c r="H22" s="156">
        <v>34532687</v>
      </c>
      <c r="I22" s="156">
        <v>129327</v>
      </c>
      <c r="J22" s="156">
        <v>36667040</v>
      </c>
      <c r="K22" s="156">
        <v>36502779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979841</v>
      </c>
      <c r="H23" s="156">
        <v>243688670</v>
      </c>
      <c r="I23" s="156">
        <v>963295</v>
      </c>
      <c r="J23" s="156">
        <v>220737089</v>
      </c>
      <c r="K23" s="156">
        <v>171780942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175358</v>
      </c>
      <c r="H24" s="156">
        <v>71814222</v>
      </c>
      <c r="I24" s="156">
        <v>172399</v>
      </c>
      <c r="J24" s="156">
        <v>73208944</v>
      </c>
      <c r="K24" s="156">
        <v>74318193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131502</v>
      </c>
      <c r="H25" s="156">
        <v>55922430</v>
      </c>
      <c r="I25" s="156">
        <v>129283</v>
      </c>
      <c r="J25" s="156">
        <v>56944957</v>
      </c>
      <c r="K25" s="156">
        <v>57971867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28400658</v>
      </c>
      <c r="I26" s="156">
        <v>0</v>
      </c>
      <c r="J26" s="156">
        <v>28886645</v>
      </c>
      <c r="K26" s="156">
        <v>29445321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12515091</v>
      </c>
      <c r="I27" s="156">
        <v>0</v>
      </c>
      <c r="J27" s="156">
        <v>12714596</v>
      </c>
      <c r="K27" s="156">
        <v>12935911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0</v>
      </c>
      <c r="H28" s="156">
        <v>30138776</v>
      </c>
      <c r="I28" s="156">
        <v>0</v>
      </c>
      <c r="J28" s="156">
        <v>26640355</v>
      </c>
      <c r="K28" s="156">
        <v>49923784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31405501</v>
      </c>
      <c r="I29" s="156">
        <v>0</v>
      </c>
      <c r="J29" s="156">
        <v>27696190</v>
      </c>
      <c r="K29" s="156">
        <v>52249484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3943397</v>
      </c>
      <c r="I30" s="156">
        <v>0</v>
      </c>
      <c r="J30" s="156">
        <v>3469635</v>
      </c>
      <c r="K30" s="156">
        <v>3114052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3480028</v>
      </c>
      <c r="I31" s="156">
        <v>0</v>
      </c>
      <c r="J31" s="156">
        <v>3054890</v>
      </c>
      <c r="K31" s="156">
        <v>2746237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3113858</v>
      </c>
      <c r="I32" s="156">
        <v>0</v>
      </c>
      <c r="J32" s="156">
        <v>2727160</v>
      </c>
      <c r="K32" s="156">
        <v>2455627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2634373</v>
      </c>
      <c r="I33" s="156">
        <v>0</v>
      </c>
      <c r="J33" s="156">
        <v>2298085</v>
      </c>
      <c r="K33" s="156">
        <v>5671048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2155167</v>
      </c>
      <c r="I34" s="156">
        <v>0</v>
      </c>
      <c r="J34" s="156">
        <v>1869219</v>
      </c>
      <c r="K34" s="156">
        <v>2952990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1823252</v>
      </c>
      <c r="I35" s="156">
        <v>0</v>
      </c>
      <c r="J35" s="156">
        <v>1572256</v>
      </c>
      <c r="K35" s="156">
        <v>2033594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1579754</v>
      </c>
      <c r="I36" s="156">
        <v>0</v>
      </c>
      <c r="J36" s="156">
        <v>1354444</v>
      </c>
      <c r="K36" s="156">
        <v>1239343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1393850</v>
      </c>
      <c r="I37" s="156">
        <v>0</v>
      </c>
      <c r="J37" s="156">
        <v>1188190</v>
      </c>
      <c r="K37" s="156">
        <v>1092319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1246950</v>
      </c>
      <c r="I38" s="156">
        <v>0</v>
      </c>
      <c r="J38" s="156">
        <v>1056855</v>
      </c>
      <c r="K38" s="156">
        <v>976270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1128013</v>
      </c>
      <c r="I39" s="156">
        <v>0</v>
      </c>
      <c r="J39" s="156">
        <v>950549</v>
      </c>
      <c r="K39" s="156">
        <v>882430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1029753</v>
      </c>
      <c r="I40" s="156">
        <v>0</v>
      </c>
      <c r="J40" s="156">
        <v>862755</v>
      </c>
      <c r="K40" s="156">
        <v>805018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947364</v>
      </c>
      <c r="I41" s="156">
        <v>0</v>
      </c>
      <c r="J41" s="156">
        <v>789167</v>
      </c>
      <c r="K41" s="156">
        <v>740230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877122</v>
      </c>
      <c r="I42" s="156">
        <v>0</v>
      </c>
      <c r="J42" s="156">
        <v>726452</v>
      </c>
      <c r="K42" s="156">
        <v>685089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816596</v>
      </c>
      <c r="I43" s="156">
        <v>0</v>
      </c>
      <c r="J43" s="156">
        <v>672436</v>
      </c>
      <c r="K43" s="156">
        <v>637673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763843</v>
      </c>
      <c r="I44" s="156">
        <v>0</v>
      </c>
      <c r="J44" s="156">
        <v>625376</v>
      </c>
      <c r="K44" s="156">
        <v>596426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717495</v>
      </c>
      <c r="I45" s="156">
        <v>0</v>
      </c>
      <c r="J45" s="156">
        <v>584051</v>
      </c>
      <c r="K45" s="156">
        <v>560273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676461</v>
      </c>
      <c r="I46" s="156">
        <v>0</v>
      </c>
      <c r="J46" s="156">
        <v>547482</v>
      </c>
      <c r="K46" s="156">
        <v>528350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639825</v>
      </c>
      <c r="I47" s="156">
        <v>0</v>
      </c>
      <c r="J47" s="156">
        <v>514849</v>
      </c>
      <c r="K47" s="156">
        <v>499915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607002</v>
      </c>
      <c r="I48" s="156">
        <v>0</v>
      </c>
      <c r="J48" s="156">
        <v>485630</v>
      </c>
      <c r="K48" s="156">
        <v>474524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1342885</v>
      </c>
      <c r="I49" s="156">
        <v>0</v>
      </c>
      <c r="J49" s="156">
        <v>1032252</v>
      </c>
      <c r="K49" s="156">
        <v>471991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248520</v>
      </c>
      <c r="I50" s="156">
        <v>0</v>
      </c>
      <c r="J50" s="156">
        <v>169070</v>
      </c>
      <c r="K50" s="156">
        <v>210730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172598</v>
      </c>
      <c r="I51" s="156">
        <v>0</v>
      </c>
      <c r="J51" s="156">
        <v>104063</v>
      </c>
      <c r="K51" s="156">
        <v>168862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132557</v>
      </c>
      <c r="I52" s="156">
        <v>0</v>
      </c>
      <c r="J52" s="156">
        <v>70927</v>
      </c>
      <c r="K52" s="156">
        <v>158237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42012</v>
      </c>
      <c r="I58" s="156">
        <v>0</v>
      </c>
      <c r="J58" s="156">
        <v>7413</v>
      </c>
      <c r="K58" s="156">
        <v>582026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4201680</v>
      </c>
      <c r="H68" s="126"/>
      <c r="I68" s="156">
        <v>21008403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5" t="s">
        <v>304</v>
      </c>
      <c r="B12" s="215"/>
      <c r="C12" s="215"/>
      <c r="D12" s="215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7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6" t="s">
        <v>72</v>
      </c>
      <c r="B80" s="217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6" t="s">
        <v>73</v>
      </c>
      <c r="B81" s="217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5" t="s">
        <v>305</v>
      </c>
      <c r="B84" s="215"/>
      <c r="C84" s="215"/>
      <c r="D84" s="215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7" t="s">
        <v>282</v>
      </c>
      <c r="R87" s="77" t="s">
        <v>281</v>
      </c>
      <c r="S87" s="77" t="s">
        <v>74</v>
      </c>
      <c r="U87" s="117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4" t="s">
        <v>303</v>
      </c>
      <c r="B154" s="214"/>
      <c r="C154" s="214"/>
      <c r="D154" s="214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7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6" t="s">
        <v>72</v>
      </c>
      <c r="B222" s="217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4" t="s">
        <v>300</v>
      </c>
      <c r="B225" s="214"/>
      <c r="C225" s="214"/>
      <c r="D225" s="214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7" t="s">
        <v>282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7" priority="28" operator="lessThan">
      <formula>0.001</formula>
    </cfRule>
  </conditionalFormatting>
  <conditionalFormatting sqref="E88:E151">
    <cfRule type="cellIs" dxfId="186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5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4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zoomScale="70" zoomScaleNormal="70" workbookViewId="0">
      <selection activeCell="G331" sqref="G331:G34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31.88671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0.67999999998503224</v>
      </c>
      <c r="D7" s="153">
        <f>SUM(_xlfn.ANCHORARRAY(N88))*F7</f>
        <v>0.26000000229008274</v>
      </c>
      <c r="E7" s="185">
        <f>SUM(C7:D7)</f>
        <v>0.94000000227511493</v>
      </c>
      <c r="F7" s="154">
        <f>M80</f>
        <v>4.2016800504201604E-3</v>
      </c>
      <c r="G7" s="186">
        <f>1/F7</f>
        <v>238.00003522400564</v>
      </c>
      <c r="H7" s="187">
        <f>D7*G7</f>
        <v>61.880009703281239</v>
      </c>
      <c r="I7" s="162" cm="1">
        <f t="array" ref="I7">LOOKUP(2,1/(L16:L79&lt;&gt;0),B16:B79)</f>
        <v>80</v>
      </c>
      <c r="L7" s="162" cm="1">
        <f t="array" ref="L7">LOOKUP(2,1/(_xlfn.ANCHORARRAY(L88)&lt;&gt;0),B16:B79)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0.33653492820633824</v>
      </c>
      <c r="D8" s="153">
        <f>SUM(_xlfn.ANCHORARRAY(N229))*F8/B8</f>
        <v>0.60346506732154581</v>
      </c>
      <c r="E8" s="185">
        <f>SUM(C8:D8)</f>
        <v>0.93999999552788405</v>
      </c>
      <c r="F8" s="154">
        <f>M222</f>
        <v>2.1008403231092435E-2</v>
      </c>
      <c r="G8" s="186">
        <f>1/F8</f>
        <v>47.600000295120005</v>
      </c>
      <c r="H8" s="187">
        <f>D8*G8</f>
        <v>28.724937382600196</v>
      </c>
      <c r="I8" s="162" cm="1">
        <f t="array" ref="I8">LOOKUP(2,1/(L158:L221&lt;&gt;0),B16:B79)</f>
        <v>80</v>
      </c>
      <c r="L8" s="162" cm="1">
        <f t="array" ref="L8">LOOKUP(2,1/(_xlfn.ANCHORARRAY(L229)&lt;&gt;0),B16:B79)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0.92500000015675199</v>
      </c>
      <c r="E9" s="185">
        <f>SUM(C9:D9)</f>
        <v>0.92500000015675199</v>
      </c>
      <c r="F9" s="188">
        <f>E81</f>
        <v>1</v>
      </c>
      <c r="G9" s="186">
        <f>1/F9</f>
        <v>1</v>
      </c>
      <c r="H9" s="187">
        <f>D9*G9*B9</f>
        <v>69.375000011756399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5" t="s">
        <v>304</v>
      </c>
      <c r="B12" s="215"/>
      <c r="C12" s="215"/>
      <c r="D12" s="215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301</v>
      </c>
      <c r="Q15" s="157" t="s">
        <v>302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0.96409593923035619</v>
      </c>
      <c r="J16" s="180" cm="1">
        <f t="array" ref="J16:J80">E16:E80*I16:I80</f>
        <v>0.72209391557051605</v>
      </c>
      <c r="K16" s="180" cm="1">
        <f t="array" ref="K16:K79">J16:J79/SUM(_xlfn.ANCHORARRAY(J16))</f>
        <v>0.72209366411081255</v>
      </c>
      <c r="L16" s="189" cm="1">
        <f t="array" ref="L16:L80">INT(K16:K80*$B$2)</f>
        <v>722093664</v>
      </c>
      <c r="M16" s="180" cm="1">
        <f t="array" ref="M16:M80">_xlfn.LET(_xlpm.x, L16:L80, _xlpm.x/SUM(_xlpm.x))</f>
        <v>0.72209367266512403</v>
      </c>
      <c r="N16" s="180" cm="1">
        <f t="array" ref="N16:N80">M16:M80*F16:F80</f>
        <v>0</v>
      </c>
      <c r="O16" s="106"/>
      <c r="P16" s="180" cm="1">
        <f t="array" ref="P16:P79">M16:M79</f>
        <v>0.72209367266512403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0.99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1.1604137390607165</v>
      </c>
      <c r="J17" s="180">
        <v>0.15839099404239523</v>
      </c>
      <c r="K17" s="180">
        <v>0.15839093888481595</v>
      </c>
      <c r="L17" s="189">
        <v>158390938</v>
      </c>
      <c r="M17" s="180">
        <v>0.15839093990069128</v>
      </c>
      <c r="N17" s="180">
        <v>6.9031608209817075E-2</v>
      </c>
      <c r="O17" s="106"/>
      <c r="P17" s="180">
        <v>0.15839093990069128</v>
      </c>
      <c r="Q17" s="180">
        <v>0.16062308095382313</v>
      </c>
      <c r="R17" s="180">
        <v>0.15905886499823757</v>
      </c>
      <c r="S17" s="190">
        <v>1.01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1.4259510624872327</v>
      </c>
      <c r="J18" s="180">
        <v>4.9579162426858774E-2</v>
      </c>
      <c r="K18" s="180">
        <v>4.957914516156791E-2</v>
      </c>
      <c r="L18" s="189">
        <v>49579145</v>
      </c>
      <c r="M18" s="180">
        <v>4.9579145594949747E-2</v>
      </c>
      <c r="N18" s="180">
        <v>7.4232931763173138E-2</v>
      </c>
      <c r="O18" s="106"/>
      <c r="P18" s="180">
        <v>4.9579145594949747E-2</v>
      </c>
      <c r="Q18" s="180">
        <v>4.5422828499110453E-2</v>
      </c>
      <c r="R18" s="180">
        <v>4.9788508988367994E-2</v>
      </c>
      <c r="S18" s="190">
        <v>0.92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1.31591470995636</v>
      </c>
      <c r="J19" s="180">
        <v>2.1366873277769354E-2</v>
      </c>
      <c r="K19" s="180">
        <v>2.1366865837036918E-2</v>
      </c>
      <c r="L19" s="189">
        <v>21366865</v>
      </c>
      <c r="M19" s="180">
        <v>2.1366865256402384E-2</v>
      </c>
      <c r="N19" s="180">
        <v>5.3798266842583688E-2</v>
      </c>
      <c r="O19" s="106"/>
      <c r="P19" s="180">
        <v>2.1366865256402384E-2</v>
      </c>
      <c r="Q19" s="180">
        <v>2.1536403688151018E-2</v>
      </c>
      <c r="R19" s="180">
        <v>2.1457525555163906E-2</v>
      </c>
      <c r="S19" s="190">
        <v>1.01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1.1626743062802374</v>
      </c>
      <c r="J20" s="180">
        <v>9.3890151220571965E-3</v>
      </c>
      <c r="K20" s="180">
        <v>9.3890118524562385E-3</v>
      </c>
      <c r="L20" s="189">
        <v>9389011</v>
      </c>
      <c r="M20" s="180">
        <v>9.3890111126681327E-3</v>
      </c>
      <c r="N20" s="180">
        <v>3.3494798834668153E-2</v>
      </c>
      <c r="O20" s="106"/>
      <c r="P20" s="180">
        <v>9.3890111126681327E-3</v>
      </c>
      <c r="Q20" s="180">
        <v>1.1596655369052545E-2</v>
      </c>
      <c r="R20" s="180">
        <v>9.4289742685935846E-3</v>
      </c>
      <c r="S20" s="190">
        <v>1.24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1.1018263136606525</v>
      </c>
      <c r="J21" s="180">
        <v>6.2300130809901707E-3</v>
      </c>
      <c r="K21" s="180">
        <v>6.230010911470101E-3</v>
      </c>
      <c r="L21" s="189">
        <v>6230010</v>
      </c>
      <c r="M21" s="180">
        <v>6.2300100747601211E-3</v>
      </c>
      <c r="N21" s="180">
        <v>2.8635805744437848E-2</v>
      </c>
      <c r="O21" s="106"/>
      <c r="P21" s="180">
        <v>6.2300100747601211E-3</v>
      </c>
      <c r="Q21" s="180">
        <v>9.1348015252749552E-3</v>
      </c>
      <c r="R21" s="180">
        <v>6.2566090941134998E-3</v>
      </c>
      <c r="S21" s="190">
        <v>1.47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>
        <v>1.2698985046930191</v>
      </c>
      <c r="J22" s="180">
        <v>5.3524800695822407E-3</v>
      </c>
      <c r="K22" s="180">
        <v>5.352478205651494E-3</v>
      </c>
      <c r="L22" s="189">
        <v>5352478</v>
      </c>
      <c r="M22" s="180">
        <v>5.3524780642297369E-3</v>
      </c>
      <c r="N22" s="180">
        <v>2.9895459374476123E-2</v>
      </c>
      <c r="O22" s="106"/>
      <c r="P22" s="180">
        <v>5.3524780642297369E-3</v>
      </c>
      <c r="Q22" s="180">
        <v>7.1901817658911434E-3</v>
      </c>
      <c r="R22" s="180">
        <v>5.37539654564681E-3</v>
      </c>
      <c r="S22" s="190">
        <v>1.34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0.88999579147493557</v>
      </c>
      <c r="J23" s="180">
        <v>2.5007180325093345E-3</v>
      </c>
      <c r="K23" s="180">
        <v>2.5007171616671887E-3</v>
      </c>
      <c r="L23" s="189">
        <v>2500717</v>
      </c>
      <c r="M23" s="180">
        <v>2.5007170300086045E-3</v>
      </c>
      <c r="N23" s="180">
        <v>1.6404865382075844E-2</v>
      </c>
      <c r="O23" s="106"/>
      <c r="P23" s="180">
        <v>2.5007170300086045E-3</v>
      </c>
      <c r="Q23" s="180">
        <v>3.3204670238186486E-3</v>
      </c>
      <c r="R23" s="180">
        <v>2.5114557631300671E-3</v>
      </c>
      <c r="S23" s="190">
        <v>1.33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1.055056505858428</v>
      </c>
      <c r="J24" s="180">
        <v>3.071016039923209E-3</v>
      </c>
      <c r="K24" s="180">
        <v>3.0710149704822869E-3</v>
      </c>
      <c r="L24" s="189">
        <v>3071014</v>
      </c>
      <c r="M24" s="180">
        <v>3.0710140368521684E-3</v>
      </c>
      <c r="N24" s="180">
        <v>2.3405321786776359E-2</v>
      </c>
      <c r="O24" s="106"/>
      <c r="P24" s="180">
        <v>3.0710140368521684E-3</v>
      </c>
      <c r="Q24" s="180">
        <v>2.8294846391841814E-3</v>
      </c>
      <c r="R24" s="180">
        <v>3.0842439196334154E-3</v>
      </c>
      <c r="S24" s="190">
        <v>0.92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1.2540922530280501</v>
      </c>
      <c r="J25" s="180">
        <v>2.6761380347897945E-3</v>
      </c>
      <c r="K25" s="180">
        <v>2.6761371028599414E-3</v>
      </c>
      <c r="L25" s="189">
        <v>2676137</v>
      </c>
      <c r="M25" s="180">
        <v>2.6761370321136445E-3</v>
      </c>
      <c r="N25" s="180">
        <v>2.3011060259842672E-2</v>
      </c>
      <c r="O25" s="106"/>
      <c r="P25" s="180">
        <v>2.6761370321136445E-3</v>
      </c>
      <c r="Q25" s="180">
        <v>2.5624196936059641E-3</v>
      </c>
      <c r="R25" s="180">
        <v>2.687698272823405E-3</v>
      </c>
      <c r="S25" s="190">
        <v>0.96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1.1295870463620095</v>
      </c>
      <c r="J26" s="180">
        <v>2.2373970290861613E-3</v>
      </c>
      <c r="K26" s="180">
        <v>2.2373962499420896E-3</v>
      </c>
      <c r="L26" s="189">
        <v>2237396</v>
      </c>
      <c r="M26" s="180">
        <v>2.2373960268487524E-3</v>
      </c>
      <c r="N26" s="180">
        <v>2.1582618011628585E-2</v>
      </c>
      <c r="O26" s="106"/>
      <c r="P26" s="180">
        <v>2.2373960268487524E-3</v>
      </c>
      <c r="Q26" s="180">
        <v>2.2840698770928156E-3</v>
      </c>
      <c r="R26" s="180">
        <v>2.2470919985900597E-3</v>
      </c>
      <c r="S26" s="190">
        <v>1.02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0.72624325444488247</v>
      </c>
      <c r="J27" s="180">
        <v>4.9572354927399677E-3</v>
      </c>
      <c r="K27" s="180">
        <v>4.9572337664479434E-3</v>
      </c>
      <c r="L27" s="189">
        <v>4957233</v>
      </c>
      <c r="M27" s="180">
        <v>4.9572330594867967E-3</v>
      </c>
      <c r="N27" s="180">
        <v>6.1705468086095512E-2</v>
      </c>
      <c r="O27" s="106"/>
      <c r="P27" s="180">
        <v>4.9572330594867967E-3</v>
      </c>
      <c r="Q27" s="180">
        <v>3.1224782882158177E-3</v>
      </c>
      <c r="R27" s="180">
        <v>4.9788508988367992E-3</v>
      </c>
      <c r="S27" s="190">
        <v>0.63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0.50648654908843349</v>
      </c>
      <c r="J28" s="180">
        <v>2.3249090302238174E-3</v>
      </c>
      <c r="K28" s="180">
        <v>2.3249082206048431E-3</v>
      </c>
      <c r="L28" s="189">
        <v>2324908</v>
      </c>
      <c r="M28" s="180">
        <v>2.3249080278988964E-3</v>
      </c>
      <c r="N28" s="180">
        <v>4.0653057476683324E-2</v>
      </c>
      <c r="O28" s="106"/>
      <c r="P28" s="180">
        <v>2.3249080278988964E-3</v>
      </c>
      <c r="Q28" s="180">
        <v>4.9433034634382891E-3</v>
      </c>
      <c r="R28" s="180">
        <v>2.3352132534367291E-3</v>
      </c>
      <c r="S28" s="190">
        <v>2.13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0.56692802269834763</v>
      </c>
      <c r="J29" s="180">
        <v>1.7984000233792002E-3</v>
      </c>
      <c r="K29" s="180">
        <v>1.7983993971100586E-3</v>
      </c>
      <c r="L29" s="189">
        <v>1798399</v>
      </c>
      <c r="M29" s="180">
        <v>1.7983990215807882E-3</v>
      </c>
      <c r="N29" s="180">
        <v>4.0534527313393257E-2</v>
      </c>
      <c r="O29" s="106"/>
      <c r="P29" s="180">
        <v>1.7983990215807882E-3</v>
      </c>
      <c r="Q29" s="180">
        <v>1.6324983291166099E-3</v>
      </c>
      <c r="R29" s="180">
        <v>1.8064857243567148E-3</v>
      </c>
      <c r="S29" s="190">
        <v>0.91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0.34523126457592784</v>
      </c>
      <c r="J30" s="180">
        <v>8.7721301140376916E-4</v>
      </c>
      <c r="K30" s="180">
        <v>8.7721270592588181E-4</v>
      </c>
      <c r="L30" s="189">
        <v>877212</v>
      </c>
      <c r="M30" s="180">
        <v>8.7721201052654409E-4</v>
      </c>
      <c r="N30" s="180">
        <v>2.4162425216428984E-2</v>
      </c>
      <c r="O30" s="106"/>
      <c r="P30" s="180">
        <v>8.7721201052654409E-4</v>
      </c>
      <c r="Q30" s="180">
        <v>4.8431246091838449E-4</v>
      </c>
      <c r="R30" s="180">
        <v>8.8121254846669017E-4</v>
      </c>
      <c r="S30" s="190">
        <v>0.55000000000000004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0.25335381674629009</v>
      </c>
      <c r="J31" s="180">
        <v>4.8243600627166812E-4</v>
      </c>
      <c r="K31" s="180">
        <v>4.8243583826967771E-4</v>
      </c>
      <c r="L31" s="189">
        <v>482435</v>
      </c>
      <c r="M31" s="180">
        <v>4.8243500578922009E-4</v>
      </c>
      <c r="N31" s="180">
        <v>1.5694574368579087E-2</v>
      </c>
      <c r="O31" s="106"/>
      <c r="P31" s="180">
        <v>4.8243500578922009E-4</v>
      </c>
      <c r="Q31" s="180">
        <v>3.9924143387572077E-4</v>
      </c>
      <c r="R31" s="180">
        <v>4.8466690165667957E-4</v>
      </c>
      <c r="S31" s="190">
        <v>0.83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0.42686708447841509</v>
      </c>
      <c r="J32" s="180">
        <v>7.0168200912186615E-4</v>
      </c>
      <c r="K32" s="180">
        <v>7.0168176477034049E-4</v>
      </c>
      <c r="L32" s="189">
        <v>701681</v>
      </c>
      <c r="M32" s="180">
        <v>7.0168100842017212E-4</v>
      </c>
      <c r="N32" s="180">
        <v>2.6344560569954857E-2</v>
      </c>
      <c r="O32" s="106"/>
      <c r="P32" s="180">
        <v>7.0168100842017212E-4</v>
      </c>
      <c r="Q32" s="180">
        <v>5.1696608745885775E-4</v>
      </c>
      <c r="R32" s="180">
        <v>7.0497003877335212E-4</v>
      </c>
      <c r="S32" s="190">
        <v>0.74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0.25890587535981929</v>
      </c>
      <c r="J33" s="180">
        <v>3.5081800456063402E-4</v>
      </c>
      <c r="K33" s="180">
        <v>3.5081788239288062E-4</v>
      </c>
      <c r="L33" s="189">
        <v>350817</v>
      </c>
      <c r="M33" s="180">
        <v>3.5081700420980407E-4</v>
      </c>
      <c r="N33" s="180">
        <v>1.495391387957813E-2</v>
      </c>
      <c r="O33" s="106"/>
      <c r="P33" s="180">
        <v>3.5081700420980407E-4</v>
      </c>
      <c r="Q33" s="180">
        <v>2.066136369598341E-4</v>
      </c>
      <c r="R33" s="180">
        <v>3.5248501938667606E-4</v>
      </c>
      <c r="S33" s="190">
        <v>0.59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0.1148623475727972</v>
      </c>
      <c r="J34" s="180">
        <v>1.3154800171012403E-4</v>
      </c>
      <c r="K34" s="180">
        <v>1.3154795590026357E-4</v>
      </c>
      <c r="L34" s="189">
        <v>131547</v>
      </c>
      <c r="M34" s="180">
        <v>1.3154700157856403E-4</v>
      </c>
      <c r="N34" s="180">
        <v>6.2703506284796685E-3</v>
      </c>
      <c r="O34" s="106"/>
      <c r="P34" s="180">
        <v>1.3154700157856403E-4</v>
      </c>
      <c r="Q34" s="180">
        <v>2.1829150340007563E-4</v>
      </c>
      <c r="R34" s="180">
        <v>1.3218188227000352E-4</v>
      </c>
      <c r="S34" s="190">
        <v>1.66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0.51527866107216336</v>
      </c>
      <c r="J35" s="180">
        <v>9.7984187246215196E-4</v>
      </c>
      <c r="K35" s="180">
        <v>9.7984153124511448E-4</v>
      </c>
      <c r="L35" s="189">
        <v>979841</v>
      </c>
      <c r="M35" s="180">
        <v>9.7984101175809207E-4</v>
      </c>
      <c r="N35" s="180">
        <v>5.3794511409323474E-2</v>
      </c>
      <c r="O35" s="106"/>
      <c r="P35" s="180">
        <v>9.7984101175809207E-4</v>
      </c>
      <c r="Q35" s="180">
        <v>3.6244685469532286E-4</v>
      </c>
      <c r="R35" s="180">
        <v>3.0842439196334157E-4</v>
      </c>
      <c r="S35" s="190">
        <v>0.37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0.12639037379836304</v>
      </c>
      <c r="J36" s="180">
        <v>1.75359002279667E-4</v>
      </c>
      <c r="K36" s="180">
        <v>1.7535894121320215E-4</v>
      </c>
      <c r="L36" s="189">
        <v>175358</v>
      </c>
      <c r="M36" s="180">
        <v>1.7535800210429604E-4</v>
      </c>
      <c r="N36" s="180">
        <v>1.1399155362266745E-2</v>
      </c>
      <c r="O36" s="106"/>
      <c r="P36" s="180">
        <v>1.7535800210429604E-4</v>
      </c>
      <c r="Q36" s="180">
        <v>1.4544733651881224E-4</v>
      </c>
      <c r="R36" s="180">
        <v>1.7624250969333803E-4</v>
      </c>
      <c r="S36" s="190">
        <v>0.83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0.11718921423193056</v>
      </c>
      <c r="J37" s="180">
        <v>1.3150300170953902E-4</v>
      </c>
      <c r="K37" s="180">
        <v>1.3150295591534924E-4</v>
      </c>
      <c r="L37" s="189">
        <v>131502</v>
      </c>
      <c r="M37" s="180">
        <v>1.3150200157802401E-4</v>
      </c>
      <c r="N37" s="180">
        <v>9.8626735943194328E-3</v>
      </c>
      <c r="O37" s="106"/>
      <c r="P37" s="180">
        <v>1.3150200157802401E-4</v>
      </c>
      <c r="Q37" s="180">
        <v>1.2833053228370226E-4</v>
      </c>
      <c r="R37" s="180">
        <v>1.3218188227000352E-4</v>
      </c>
      <c r="S37" s="190">
        <v>0.98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0</v>
      </c>
      <c r="J40" s="180">
        <v>0</v>
      </c>
      <c r="K40" s="180">
        <v>0</v>
      </c>
      <c r="L40" s="189">
        <v>0</v>
      </c>
      <c r="M40" s="180">
        <v>0</v>
      </c>
      <c r="N40" s="180">
        <v>0</v>
      </c>
      <c r="O40" s="106"/>
      <c r="P40" s="180">
        <v>0</v>
      </c>
      <c r="Q40" s="180">
        <v>8.81999912567E-5</v>
      </c>
      <c r="R40" s="180">
        <v>0</v>
      </c>
      <c r="S40" s="190">
        <v>0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6" t="s">
        <v>72</v>
      </c>
      <c r="B80" s="217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0.31444993673266286</v>
      </c>
      <c r="J80" s="180">
        <v>4.2016800546218411E-3</v>
      </c>
      <c r="K80" s="180">
        <f>J80</f>
        <v>4.2016800546218411E-3</v>
      </c>
      <c r="L80" s="193">
        <v>4201680</v>
      </c>
      <c r="M80" s="196">
        <v>4.2016800504201604E-3</v>
      </c>
      <c r="N80" s="180">
        <v>1.132045870450289E-3</v>
      </c>
      <c r="P80" s="47"/>
      <c r="Q80" s="47"/>
      <c r="R80" s="47"/>
      <c r="S80" s="47"/>
      <c r="T80" s="47"/>
    </row>
    <row r="81" spans="1:22">
      <c r="A81" s="216" t="s">
        <v>73</v>
      </c>
      <c r="B81" s="217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5" t="s">
        <v>305</v>
      </c>
      <c r="B84" s="215"/>
      <c r="C84" s="215"/>
      <c r="D84" s="215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301</v>
      </c>
      <c r="Q87" s="157" t="s">
        <v>302</v>
      </c>
      <c r="R87" s="157" t="s">
        <v>281</v>
      </c>
      <c r="S87" s="157" t="s">
        <v>74</v>
      </c>
      <c r="U87" s="117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0.34693425133202621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-25756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4.1632110159843148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0.74243999999999999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21.279436878054465</v>
      </c>
      <c r="J99" s="180">
        <v>8.2322722906296913E-2</v>
      </c>
      <c r="K99" s="180">
        <v>8.2322499023657611E-2</v>
      </c>
      <c r="L99" s="189">
        <v>82322499</v>
      </c>
      <c r="M99" s="180">
        <v>8.2322500564127515E-2</v>
      </c>
      <c r="N99" s="180">
        <v>1.038299409062039</v>
      </c>
      <c r="O99" s="106">
        <v>0.7</v>
      </c>
      <c r="P99" s="180">
        <v>8.2322500564127515E-2</v>
      </c>
      <c r="Q99" s="180">
        <v>0.14065752251643807</v>
      </c>
      <c r="R99" s="180">
        <v>7.2289156626506021E-2</v>
      </c>
      <c r="S99" s="190">
        <v>1.71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17.797552705150835</v>
      </c>
      <c r="J100" s="180">
        <v>8.0669294674506217E-2</v>
      </c>
      <c r="K100" s="180">
        <v>8.0669075288485381E-2</v>
      </c>
      <c r="L100" s="189">
        <v>80669075</v>
      </c>
      <c r="M100" s="180">
        <v>8.066907653271245E-2</v>
      </c>
      <c r="N100" s="180">
        <v>1.4199419114951997</v>
      </c>
      <c r="O100" s="106" cm="1">
        <f t="array" ref="O100:O106">I100:I106*O99</f>
        <v>12.458286893605584</v>
      </c>
      <c r="P100" s="180">
        <v>8.066907653271245E-2</v>
      </c>
      <c r="Q100" s="180">
        <v>0.13948329848708246</v>
      </c>
      <c r="R100" s="180">
        <v>7.2289156626506021E-2</v>
      </c>
      <c r="S100" s="190">
        <v>1.73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15.339966944499194</v>
      </c>
      <c r="J101" s="180">
        <v>7.9019068087731931E-2</v>
      </c>
      <c r="K101" s="180">
        <v>7.9018853189622457E-2</v>
      </c>
      <c r="L101" s="189">
        <v>79018853</v>
      </c>
      <c r="M101" s="180">
        <v>7.9018854501358232E-2</v>
      </c>
      <c r="N101" s="180">
        <v>1.784329713923545</v>
      </c>
      <c r="O101" s="106">
        <v>10.737976861149436</v>
      </c>
      <c r="P101" s="180">
        <v>7.9018854501358232E-2</v>
      </c>
      <c r="Q101" s="180">
        <v>0.1402127125053178</v>
      </c>
      <c r="R101" s="180">
        <v>7.2289156626506021E-2</v>
      </c>
      <c r="S101" s="190">
        <v>1.77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15.126710370142408</v>
      </c>
      <c r="J102" s="180">
        <v>8.6418062627315731E-2</v>
      </c>
      <c r="K102" s="180">
        <v>8.6417827607101858E-2</v>
      </c>
      <c r="L102" s="189">
        <v>86417827</v>
      </c>
      <c r="M102" s="180">
        <v>8.641782864193874E-2</v>
      </c>
      <c r="N102" s="180">
        <v>2.3825269304156325</v>
      </c>
      <c r="O102" s="47">
        <v>10.588697259099686</v>
      </c>
      <c r="P102" s="180">
        <v>8.641782864193874E-2</v>
      </c>
      <c r="Q102" s="180">
        <v>0.13974440349361009</v>
      </c>
      <c r="R102" s="180">
        <v>8.4337349397590355E-2</v>
      </c>
      <c r="S102" s="190">
        <v>1.62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7.7902402303110252</v>
      </c>
      <c r="J103" s="180">
        <v>4.8551300604740798E-2</v>
      </c>
      <c r="K103" s="180">
        <v>4.855116856594352E-2</v>
      </c>
      <c r="L103" s="189">
        <v>48551168</v>
      </c>
      <c r="M103" s="180">
        <v>4.8551168922472208E-2</v>
      </c>
      <c r="N103" s="180">
        <v>1.5812622454830858</v>
      </c>
      <c r="O103" s="106">
        <v>5.4531681612177172</v>
      </c>
      <c r="P103" s="180">
        <v>4.8551168922472208E-2</v>
      </c>
      <c r="Q103" s="180">
        <v>3.6792875919821895E-2</v>
      </c>
      <c r="R103" s="180">
        <v>3.614457831325301E-2</v>
      </c>
      <c r="S103" s="190">
        <v>0.76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5.6513177279729474</v>
      </c>
      <c r="J104" s="180">
        <v>3.7847141897748605E-2</v>
      </c>
      <c r="K104" s="180">
        <v>3.7847038969690362E-2</v>
      </c>
      <c r="L104" s="189">
        <v>37847038</v>
      </c>
      <c r="M104" s="180">
        <v>3.7847038719093735E-2</v>
      </c>
      <c r="N104" s="180">
        <v>1.42124742231477</v>
      </c>
      <c r="O104" s="106">
        <v>3.955922409581063</v>
      </c>
      <c r="P104" s="180">
        <v>3.7847038719093735E-2</v>
      </c>
      <c r="Q104" s="180">
        <v>2.9973236749330917E-2</v>
      </c>
      <c r="R104" s="180">
        <v>2.4096385542168676E-2</v>
      </c>
      <c r="S104" s="190">
        <v>0.79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6.3341028905923533</v>
      </c>
      <c r="J105" s="180">
        <v>4.5242934915029911E-2</v>
      </c>
      <c r="K105" s="180">
        <v>4.5242811873574026E-2</v>
      </c>
      <c r="L105" s="189">
        <v>45242811</v>
      </c>
      <c r="M105" s="180">
        <v>4.5242811859613423E-2</v>
      </c>
      <c r="N105" s="180">
        <v>1.9251206033061694</v>
      </c>
      <c r="O105" s="106">
        <v>4.4338720234146471</v>
      </c>
      <c r="P105" s="180">
        <v>4.5242811859613423E-2</v>
      </c>
      <c r="Q105" s="180">
        <v>2.961772074044302E-2</v>
      </c>
      <c r="R105" s="180">
        <v>3.614457831325301E-2</v>
      </c>
      <c r="S105" s="190">
        <v>0.65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4.5837113313983826</v>
      </c>
      <c r="J106" s="180">
        <v>3.4532781900380061E-2</v>
      </c>
      <c r="K106" s="180">
        <v>3.4532687985965163E-2</v>
      </c>
      <c r="L106" s="189">
        <v>34532687</v>
      </c>
      <c r="M106" s="180">
        <v>3.4532687656121067E-2</v>
      </c>
      <c r="N106" s="180">
        <v>1.6421111992441875</v>
      </c>
      <c r="O106" s="106">
        <v>3.2085979319788676</v>
      </c>
      <c r="P106" s="180">
        <v>3.4532687656121067E-2</v>
      </c>
      <c r="Q106" s="180">
        <v>2.7089906677247668E-2</v>
      </c>
      <c r="R106" s="180">
        <v>2.4096385542168676E-2</v>
      </c>
      <c r="S106" s="190">
        <v>0.78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>
        <v>15.141474070816859</v>
      </c>
      <c r="J107" s="180">
        <v>0.24368933307513282</v>
      </c>
      <c r="K107" s="180">
        <v>0.24368867034424718</v>
      </c>
      <c r="L107" s="189">
        <v>243688670</v>
      </c>
      <c r="M107" s="180">
        <v>0.24368867463008481</v>
      </c>
      <c r="N107" s="180">
        <v>13.429487825394414</v>
      </c>
      <c r="O107" s="106" cm="1">
        <f t="array" ref="O107:O151">G107:G151*O99</f>
        <v>7</v>
      </c>
      <c r="P107" s="180">
        <v>0.24368867463008481</v>
      </c>
      <c r="Q107" s="180">
        <v>2.0696065517401638E-2</v>
      </c>
      <c r="R107" s="180">
        <v>2.4096385542168676E-2</v>
      </c>
      <c r="S107" s="190">
        <v>0.08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4.1720050885499571</v>
      </c>
      <c r="J108" s="180">
        <v>7.1814417481499304E-2</v>
      </c>
      <c r="K108" s="180">
        <v>7.1814222176961776E-2</v>
      </c>
      <c r="L108" s="189">
        <v>71814222</v>
      </c>
      <c r="M108" s="180">
        <v>7.1814223364470242E-2</v>
      </c>
      <c r="N108" s="180">
        <v>4.6733330285590551</v>
      </c>
      <c r="O108" s="106">
        <v>9.3554999999999993</v>
      </c>
      <c r="P108" s="180">
        <v>7.1814223364470242E-2</v>
      </c>
      <c r="Q108" s="180">
        <v>6.0878189521954736E-2</v>
      </c>
      <c r="R108" s="180">
        <v>6.0240963855421686E-2</v>
      </c>
      <c r="S108" s="190">
        <v>0.85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3.0877633244937366</v>
      </c>
      <c r="J109" s="180">
        <v>5.5922582117597645E-2</v>
      </c>
      <c r="K109" s="180">
        <v>5.5922430032063555E-2</v>
      </c>
      <c r="L109" s="189">
        <v>55922430</v>
      </c>
      <c r="M109" s="180">
        <v>5.5922431062526187E-2</v>
      </c>
      <c r="N109" s="180">
        <v>4.1980202072745127</v>
      </c>
      <c r="O109" s="106">
        <v>7.9852499999999997</v>
      </c>
      <c r="P109" s="180">
        <v>5.5922431062526187E-2</v>
      </c>
      <c r="Q109" s="180">
        <v>5.4668850366721262E-2</v>
      </c>
      <c r="R109" s="180">
        <v>4.8192771084337352E-2</v>
      </c>
      <c r="S109" s="190">
        <v>0.98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1.5060476070365363</v>
      </c>
      <c r="J110" s="180">
        <v>2.8400736072630366E-2</v>
      </c>
      <c r="K110" s="180">
        <v>2.8400658834760607E-2</v>
      </c>
      <c r="L110" s="189">
        <v>28400658</v>
      </c>
      <c r="M110" s="180">
        <v>2.8400658539612513E-2</v>
      </c>
      <c r="N110" s="180">
        <v>2.4158019097645571</v>
      </c>
      <c r="O110" s="106">
        <v>3.5</v>
      </c>
      <c r="P110" s="180">
        <v>2.8400658539612513E-2</v>
      </c>
      <c r="Q110" s="180">
        <v>2.7836151695903793E-2</v>
      </c>
      <c r="R110" s="180">
        <v>2.4096385542168676E-2</v>
      </c>
      <c r="S110" s="190">
        <v>0.98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0.64713973337320418</v>
      </c>
      <c r="J111" s="200">
        <v>1.2515125267928957E-2</v>
      </c>
      <c r="K111" s="200">
        <v>1.2515091232134498E-2</v>
      </c>
      <c r="L111" s="189">
        <v>12515091</v>
      </c>
      <c r="M111" s="200">
        <v>1.2515091237786734E-2</v>
      </c>
      <c r="N111" s="200">
        <v>1.1895148707525074</v>
      </c>
      <c r="O111" s="106">
        <v>3.5</v>
      </c>
      <c r="P111" s="180">
        <v>1.2515091237786734E-2</v>
      </c>
      <c r="Q111" s="180">
        <v>2.4594054614851365E-2</v>
      </c>
      <c r="R111" s="180">
        <v>1.2048192771084338E-2</v>
      </c>
      <c r="S111" s="190">
        <v>1.97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0.76261183273783917</v>
      </c>
      <c r="J112" s="200">
        <v>3.0138858156038055E-2</v>
      </c>
      <c r="K112" s="200">
        <v>3.0138776191218727E-2</v>
      </c>
      <c r="L112" s="189">
        <v>30138776</v>
      </c>
      <c r="M112" s="200">
        <v>3.0138776572636757E-2</v>
      </c>
      <c r="N112" s="200">
        <v>3.3169398137406101</v>
      </c>
      <c r="O112" s="106">
        <v>3.5</v>
      </c>
      <c r="P112" s="180">
        <v>3.0138776572636757E-2</v>
      </c>
      <c r="Q112" s="180">
        <v>3.8380480959512027E-2</v>
      </c>
      <c r="R112" s="180">
        <v>6.0240963855421686E-2</v>
      </c>
      <c r="S112" s="190">
        <v>1.27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0.7826994601570495</v>
      </c>
      <c r="J113" s="200">
        <v>3.1405587190909259E-2</v>
      </c>
      <c r="K113" s="200">
        <v>3.1405501781128081E-2</v>
      </c>
      <c r="L113" s="189">
        <v>31405501</v>
      </c>
      <c r="M113" s="200">
        <v>3.1405501596704528E-2</v>
      </c>
      <c r="N113" s="200">
        <v>4.0831786200762323</v>
      </c>
      <c r="O113" s="106">
        <v>2.0999999999999996</v>
      </c>
      <c r="P113" s="180">
        <v>3.1405501596704528E-2</v>
      </c>
      <c r="Q113" s="180">
        <v>1.6844639421115984E-2</v>
      </c>
      <c r="R113" s="180">
        <v>7.2289156626506021E-2</v>
      </c>
      <c r="S113" s="190">
        <v>0.54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9.951832203930884E-2</v>
      </c>
      <c r="J114" s="200">
        <v>3.9434080361701023E-3</v>
      </c>
      <c r="K114" s="200">
        <v>3.9433973117848076E-3</v>
      </c>
      <c r="L114" s="189">
        <v>3943397</v>
      </c>
      <c r="M114" s="200">
        <v>3.9433970749245444E-3</v>
      </c>
      <c r="N114" s="200">
        <v>0.59149851811149512</v>
      </c>
      <c r="O114" s="106">
        <v>0.84000000000000008</v>
      </c>
      <c r="P114" s="180">
        <v>3.9433970749245444E-3</v>
      </c>
      <c r="Q114" s="180">
        <v>2.573943964348599E-2</v>
      </c>
      <c r="R114" s="180">
        <v>2.4096385542168676E-2</v>
      </c>
      <c r="S114" s="190">
        <v>6.53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8.9449836169754576E-2</v>
      </c>
      <c r="J115" s="200">
        <v>3.4800380118811839E-3</v>
      </c>
      <c r="K115" s="200">
        <v>3.4800285476644104E-3</v>
      </c>
      <c r="L115" s="189">
        <v>3480028</v>
      </c>
      <c r="M115" s="200">
        <v>3.4800280661205331E-3</v>
      </c>
      <c r="N115" s="200">
        <v>0.59149850999287668</v>
      </c>
      <c r="O115" s="106">
        <v>0.15749999999999997</v>
      </c>
      <c r="P115" s="180">
        <v>3.4800280661205331E-3</v>
      </c>
      <c r="Q115" s="180">
        <v>7.539038188475955E-3</v>
      </c>
      <c r="R115" s="180">
        <v>3.614457831325301E-2</v>
      </c>
      <c r="S115" s="190">
        <v>2.17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8.3086797457311568E-2</v>
      </c>
      <c r="J116" s="200">
        <v>3.1138667428079005E-3</v>
      </c>
      <c r="K116" s="200">
        <v>3.1138582744205559E-3</v>
      </c>
      <c r="L116" s="189">
        <v>3113858</v>
      </c>
      <c r="M116" s="200">
        <v>3.1138580591633033E-3</v>
      </c>
      <c r="N116" s="200">
        <v>0.59149835797948835</v>
      </c>
      <c r="O116" s="106">
        <v>0.13649999999999998</v>
      </c>
      <c r="P116" s="180">
        <v>3.1138580591633033E-3</v>
      </c>
      <c r="Q116" s="180">
        <v>6.4951011623775295E-3</v>
      </c>
      <c r="R116" s="180">
        <v>0</v>
      </c>
      <c r="S116" s="190">
        <v>2.09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3.018415057259588E-2</v>
      </c>
      <c r="J117" s="200">
        <v>2.6343803863002392E-3</v>
      </c>
      <c r="K117" s="200">
        <v>2.6343732219109551E-3</v>
      </c>
      <c r="L117" s="189">
        <v>2634373</v>
      </c>
      <c r="M117" s="200">
        <v>2.6343730500530882E-3</v>
      </c>
      <c r="N117" s="200">
        <v>0.59155836768401515</v>
      </c>
      <c r="O117" s="106">
        <v>0.21</v>
      </c>
      <c r="P117" s="180">
        <v>2.6343730500530882E-3</v>
      </c>
      <c r="Q117" s="180">
        <v>1.8141927453548187E-2</v>
      </c>
      <c r="R117" s="180">
        <v>6.0240963855421686E-2</v>
      </c>
      <c r="S117" s="190">
        <v>6.89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2.8034947322928102E-2</v>
      </c>
      <c r="J118" s="200">
        <v>2.1551736115003042E-3</v>
      </c>
      <c r="K118" s="200">
        <v>2.1551677503487379E-3</v>
      </c>
      <c r="L118" s="189">
        <v>2155167</v>
      </c>
      <c r="M118" s="200">
        <v>2.1551670409481736E-3</v>
      </c>
      <c r="N118" s="200">
        <v>0.59149831974785438</v>
      </c>
      <c r="O118" s="106">
        <v>3.7799999999999993E-2</v>
      </c>
      <c r="P118" s="180">
        <v>2.1551670409481736E-3</v>
      </c>
      <c r="Q118" s="180">
        <v>5.0921931273048282E-3</v>
      </c>
      <c r="R118" s="180">
        <v>2.4096385542168676E-2</v>
      </c>
      <c r="S118" s="190">
        <v>2.36</v>
      </c>
      <c r="T118" s="201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2.7342275202210099E-2</v>
      </c>
      <c r="J119" s="200">
        <v>1.8232579358430834E-3</v>
      </c>
      <c r="K119" s="200">
        <v>1.8232529773603656E-3</v>
      </c>
      <c r="L119" s="189">
        <v>1823252</v>
      </c>
      <c r="M119" s="200">
        <v>1.8232520346417886E-3</v>
      </c>
      <c r="N119" s="200">
        <v>0.591498020765999</v>
      </c>
      <c r="O119" s="106">
        <v>3.3599999999999998E-2</v>
      </c>
      <c r="P119" s="180">
        <v>1.8232520346417886E-3</v>
      </c>
      <c r="Q119" s="180">
        <v>4.1641551041038775E-3</v>
      </c>
      <c r="R119" s="180">
        <v>1.2048192771084338E-2</v>
      </c>
      <c r="S119" s="190">
        <v>2.2799999999999998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2.7576330537572923E-2</v>
      </c>
      <c r="J120" s="200">
        <v>1.579758422022771E-3</v>
      </c>
      <c r="K120" s="200">
        <v>1.5797541257547116E-3</v>
      </c>
      <c r="L120" s="189">
        <v>1579754</v>
      </c>
      <c r="M120" s="200">
        <v>1.5797540300153266E-3</v>
      </c>
      <c r="N120" s="200">
        <v>0.59149822650478256</v>
      </c>
      <c r="O120" s="106">
        <v>3.4999999999999996E-3</v>
      </c>
      <c r="P120" s="180">
        <v>1.5797540300153266E-3</v>
      </c>
      <c r="Q120" s="180">
        <v>4.734770118369253E-4</v>
      </c>
      <c r="R120" s="180">
        <v>0</v>
      </c>
      <c r="S120" s="190">
        <v>0.3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2.8399454090889051E-2</v>
      </c>
      <c r="J121" s="200">
        <v>1.393853982579559E-3</v>
      </c>
      <c r="K121" s="200">
        <v>1.3938501918921594E-3</v>
      </c>
      <c r="L121" s="189">
        <v>1393850</v>
      </c>
      <c r="M121" s="200">
        <v>1.3938500264831506E-3</v>
      </c>
      <c r="N121" s="200">
        <v>0.59149837458055099</v>
      </c>
      <c r="O121" s="106">
        <v>2.3333333333333335E-3</v>
      </c>
      <c r="P121" s="180">
        <v>1.3938500264831506E-3</v>
      </c>
      <c r="Q121" s="180">
        <v>4.2735301068382524E-4</v>
      </c>
      <c r="R121" s="180">
        <v>0</v>
      </c>
      <c r="S121" s="190">
        <v>0.31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2.9725687796876451E-2</v>
      </c>
      <c r="J122" s="200">
        <v>1.2469542978276625E-3</v>
      </c>
      <c r="K122" s="200">
        <v>1.2469509066446521E-3</v>
      </c>
      <c r="L122" s="189">
        <v>1246950</v>
      </c>
      <c r="M122" s="200">
        <v>1.2469500236920504E-3</v>
      </c>
      <c r="N122" s="200">
        <v>0.5914976080938138</v>
      </c>
      <c r="O122" s="106">
        <v>2.3333333333333335E-3</v>
      </c>
      <c r="P122" s="180">
        <v>1.2469500236920504E-3</v>
      </c>
      <c r="Q122" s="180">
        <v>3.8447000961175024E-4</v>
      </c>
      <c r="R122" s="180">
        <v>0</v>
      </c>
      <c r="S122" s="190">
        <v>0.31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3.1491174764080698E-2</v>
      </c>
      <c r="J123" s="200">
        <v>1.1280165116045546E-3</v>
      </c>
      <c r="K123" s="200">
        <v>1.1280134438815144E-3</v>
      </c>
      <c r="L123" s="189">
        <v>1128013</v>
      </c>
      <c r="M123" s="200">
        <v>1.1280130214322474E-3</v>
      </c>
      <c r="N123" s="200">
        <v>0.59149818578147462</v>
      </c>
      <c r="O123" s="106">
        <v>2.3333333333333335E-3</v>
      </c>
      <c r="P123" s="180">
        <v>1.1280130214322474E-3</v>
      </c>
      <c r="Q123" s="180">
        <v>3.460800086520002E-4</v>
      </c>
      <c r="R123" s="180">
        <v>0</v>
      </c>
      <c r="S123" s="190">
        <v>0.31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3.3616628540400297E-2</v>
      </c>
      <c r="J124" s="180">
        <v>1.0297565884849252E-3</v>
      </c>
      <c r="K124" s="180">
        <v>1.0297537879869008E-3</v>
      </c>
      <c r="L124" s="189">
        <v>1029753</v>
      </c>
      <c r="M124" s="180">
        <v>1.0297530195653073E-3</v>
      </c>
      <c r="N124" s="180">
        <v>0.59149766889421884</v>
      </c>
      <c r="O124" s="106">
        <v>2.3333333333333335E-3</v>
      </c>
      <c r="P124" s="180">
        <v>1.0297530195653073E-3</v>
      </c>
      <c r="Q124" s="180">
        <v>3.1015400775385017E-4</v>
      </c>
      <c r="R124" s="180">
        <v>0</v>
      </c>
      <c r="S124" s="190">
        <v>0.3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3.6265991832152053E-2</v>
      </c>
      <c r="J125" s="180">
        <v>9.4736696568123999E-4</v>
      </c>
      <c r="K125" s="180">
        <v>9.4736438924779395E-4</v>
      </c>
      <c r="L125" s="189">
        <v>947364</v>
      </c>
      <c r="M125" s="180">
        <v>9.4736401799991635E-4</v>
      </c>
      <c r="N125" s="180">
        <v>0.59149800666672259</v>
      </c>
      <c r="O125" s="106">
        <v>2.3333333333333335E-3</v>
      </c>
      <c r="P125" s="180">
        <v>9.4736401799991635E-4</v>
      </c>
      <c r="Q125" s="180">
        <v>2.7749600693740016E-4</v>
      </c>
      <c r="R125" s="180">
        <v>0</v>
      </c>
      <c r="S125" s="190">
        <v>0.28999999999999998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3.9172532335883831E-2</v>
      </c>
      <c r="J126" s="180">
        <v>8.7712485743194452E-4</v>
      </c>
      <c r="K126" s="180">
        <v>8.7712247202702655E-4</v>
      </c>
      <c r="L126" s="189">
        <v>877122</v>
      </c>
      <c r="M126" s="180">
        <v>8.7712201666531836E-4</v>
      </c>
      <c r="N126" s="180">
        <v>0.5914981527769394</v>
      </c>
      <c r="O126" s="106">
        <v>2.3333333333333335E-3</v>
      </c>
      <c r="P126" s="180">
        <v>8.7712201666531836E-4</v>
      </c>
      <c r="Q126" s="180">
        <v>2.4982700624567514E-4</v>
      </c>
      <c r="R126" s="180">
        <v>0</v>
      </c>
      <c r="S126" s="190">
        <v>0.28000000000000003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4.2415164452289093E-2</v>
      </c>
      <c r="J127" s="180">
        <v>8.1659852417249933E-4</v>
      </c>
      <c r="K127" s="180">
        <v>8.1659630337335188E-4</v>
      </c>
      <c r="L127" s="189">
        <v>816596</v>
      </c>
      <c r="M127" s="180">
        <v>8.1659601551532432E-4</v>
      </c>
      <c r="N127" s="180">
        <v>0.59149752258618471</v>
      </c>
      <c r="O127" s="106">
        <v>2.3333333333333335E-3</v>
      </c>
      <c r="P127" s="180">
        <v>8.1659601551532432E-4</v>
      </c>
      <c r="Q127" s="180">
        <v>2.2392200559805014E-4</v>
      </c>
      <c r="R127" s="180">
        <v>0</v>
      </c>
      <c r="S127" s="190">
        <v>0.27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4.6034977735207872E-2</v>
      </c>
      <c r="J128" s="180">
        <v>7.6384580497322824E-4</v>
      </c>
      <c r="K128" s="180">
        <v>7.6384372763894188E-4</v>
      </c>
      <c r="L128" s="189">
        <v>763843</v>
      </c>
      <c r="M128" s="180">
        <v>7.6384301451301725E-4</v>
      </c>
      <c r="N128" s="180">
        <v>0.59149781857831463</v>
      </c>
      <c r="O128" s="106">
        <v>2.3333333333333335E-3</v>
      </c>
      <c r="P128" s="180">
        <v>7.6384301451301725E-4</v>
      </c>
      <c r="Q128" s="180">
        <v>2.0146700503667514E-4</v>
      </c>
      <c r="R128" s="180">
        <v>0</v>
      </c>
      <c r="S128" s="190">
        <v>0.26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5.0349835433946243E-2</v>
      </c>
      <c r="J129" s="180">
        <v>7.1749737075895391E-4</v>
      </c>
      <c r="K129" s="180">
        <v>7.1749541947260928E-4</v>
      </c>
      <c r="L129" s="189">
        <v>717495</v>
      </c>
      <c r="M129" s="180">
        <v>7.1749501363240528E-4</v>
      </c>
      <c r="N129" s="180">
        <v>0.59149794656717125</v>
      </c>
      <c r="O129" s="106">
        <v>2.3333333333333335E-3</v>
      </c>
      <c r="P129" s="180">
        <v>7.1749501363240528E-4</v>
      </c>
      <c r="Q129" s="180">
        <v>1.8110900452772511E-4</v>
      </c>
      <c r="R129" s="180">
        <v>0</v>
      </c>
      <c r="S129" s="190">
        <v>0.25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5.4680796812446954E-2</v>
      </c>
      <c r="J130" s="180">
        <v>6.7646347416222509E-4</v>
      </c>
      <c r="K130" s="180">
        <v>6.7646163447055015E-4</v>
      </c>
      <c r="L130" s="193">
        <v>676461</v>
      </c>
      <c r="M130" s="180">
        <v>6.7646101285275928E-4</v>
      </c>
      <c r="N130" s="180">
        <v>0.59149708959584668</v>
      </c>
      <c r="O130" s="106">
        <v>2.3333333333333335E-3</v>
      </c>
      <c r="P130" s="180">
        <v>6.7646101285275928E-4</v>
      </c>
      <c r="Q130" s="180">
        <v>1.6346100408652509E-4</v>
      </c>
      <c r="R130" s="180">
        <v>0</v>
      </c>
      <c r="S130" s="190">
        <v>0.24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5.9868463932450676E-2</v>
      </c>
      <c r="J131" s="180">
        <v>6.3982708718169777E-4</v>
      </c>
      <c r="K131" s="180">
        <v>6.3982534712534497E-4</v>
      </c>
      <c r="L131" s="193">
        <v>639825</v>
      </c>
      <c r="M131" s="180">
        <v>6.398250121566752E-4</v>
      </c>
      <c r="N131" s="180">
        <v>0.59149748014417014</v>
      </c>
      <c r="O131" s="106">
        <v>2.3333333333333335E-3</v>
      </c>
      <c r="P131" s="180">
        <v>6.398250121566752E-4</v>
      </c>
      <c r="Q131" s="180">
        <v>1.4801600370040009E-4</v>
      </c>
      <c r="R131" s="180">
        <v>0</v>
      </c>
      <c r="S131" s="190">
        <v>0.23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6.5371317237071749E-2</v>
      </c>
      <c r="J132" s="180">
        <v>6.0700419469456501E-4</v>
      </c>
      <c r="K132" s="180">
        <v>6.0700254390245827E-4</v>
      </c>
      <c r="L132" s="193">
        <v>607002</v>
      </c>
      <c r="M132" s="180">
        <v>6.0700201153303824E-4</v>
      </c>
      <c r="N132" s="180">
        <v>0.59149786112089286</v>
      </c>
      <c r="O132" s="106">
        <v>2.3333333333333335E-3</v>
      </c>
      <c r="P132" s="180">
        <v>6.0700201153303824E-4</v>
      </c>
      <c r="Q132" s="180">
        <v>1.3288400332210008E-4</v>
      </c>
      <c r="R132" s="180">
        <v>0</v>
      </c>
      <c r="S132" s="190">
        <v>0.22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2.1085516819580104E-2</v>
      </c>
      <c r="J133" s="180">
        <v>1.3428893437243722E-3</v>
      </c>
      <c r="K133" s="180">
        <v>1.3428856916390189E-3</v>
      </c>
      <c r="L133" s="193">
        <v>1342885</v>
      </c>
      <c r="M133" s="180">
        <v>1.3428850255148156E-3</v>
      </c>
      <c r="N133" s="180">
        <v>1.7744053210874411</v>
      </c>
      <c r="O133" s="106">
        <v>2.3333333333333335E-3</v>
      </c>
      <c r="P133" s="180">
        <v>1.3428850255148156E-3</v>
      </c>
      <c r="Q133" s="180">
        <v>1.1697930292448257E-3</v>
      </c>
      <c r="R133" s="180">
        <v>0</v>
      </c>
      <c r="S133" s="190">
        <v>0.87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2.7813801023884355E-2</v>
      </c>
      <c r="J134" s="180">
        <v>2.485208012910865E-4</v>
      </c>
      <c r="K134" s="180">
        <v>2.4852012542067126E-4</v>
      </c>
      <c r="L134" s="193">
        <v>248520</v>
      </c>
      <c r="M134" s="180">
        <v>2.4852000472188007E-4</v>
      </c>
      <c r="N134" s="180">
        <v>0.59149543074776878</v>
      </c>
      <c r="O134" s="106">
        <v>2.3333333333333335E-3</v>
      </c>
      <c r="P134" s="180">
        <v>2.4852000472188007E-4</v>
      </c>
      <c r="Q134" s="180">
        <v>2.7582200689555016E-4</v>
      </c>
      <c r="R134" s="180">
        <v>0</v>
      </c>
      <c r="S134" s="190">
        <v>1.1100000000000001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6.5673969934107623E-2</v>
      </c>
      <c r="J135" s="180">
        <v>1.7259883532614906E-4</v>
      </c>
      <c r="K135" s="180">
        <v>1.7259836593104855E-4</v>
      </c>
      <c r="L135" s="193">
        <v>172598</v>
      </c>
      <c r="M135" s="180">
        <v>1.7259800327936207E-4</v>
      </c>
      <c r="N135" s="180">
        <v>0.5914942737749761</v>
      </c>
      <c r="O135" s="106">
        <v>2.3333333333333335E-3</v>
      </c>
      <c r="P135" s="180">
        <v>1.7259800327936207E-4</v>
      </c>
      <c r="Q135" s="180">
        <v>1.0459900261497507E-4</v>
      </c>
      <c r="R135" s="180">
        <v>0</v>
      </c>
      <c r="S135" s="190">
        <v>0.61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0.10087088514869086</v>
      </c>
      <c r="J136" s="180">
        <v>1.3255776443819254E-4</v>
      </c>
      <c r="K136" s="180">
        <v>1.3255740393769991E-4</v>
      </c>
      <c r="L136" s="193">
        <v>132557</v>
      </c>
      <c r="M136" s="180">
        <v>1.3255700251858305E-4</v>
      </c>
      <c r="N136" s="180">
        <v>0.59149248833719503</v>
      </c>
      <c r="O136" s="106">
        <v>2.3333333333333335E-3</v>
      </c>
      <c r="P136" s="180">
        <v>1.3255700251858305E-4</v>
      </c>
      <c r="Q136" s="180">
        <v>5.2747001318675036E-5</v>
      </c>
      <c r="R136" s="180">
        <v>0</v>
      </c>
      <c r="S136" s="190">
        <v>0.4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1.1645540724299809E-2</v>
      </c>
      <c r="J142" s="180">
        <v>4.2013053866456637E-5</v>
      </c>
      <c r="K142" s="180">
        <v>4.2012939608897453E-5</v>
      </c>
      <c r="L142" s="193">
        <v>42012</v>
      </c>
      <c r="M142" s="180">
        <v>4.2012000798228017E-5</v>
      </c>
      <c r="N142" s="180">
        <v>0.59148444235451869</v>
      </c>
      <c r="O142" s="47">
        <v>3.4999999999999996E-3</v>
      </c>
      <c r="P142" s="180">
        <v>4.2012000798228017E-5</v>
      </c>
      <c r="Q142" s="180">
        <v>1.2316600307915007E-4</v>
      </c>
      <c r="R142" s="180">
        <v>0</v>
      </c>
      <c r="S142" s="190">
        <v>2.93</v>
      </c>
      <c r="T142" s="201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238.00003498600557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4" t="s">
        <v>303</v>
      </c>
      <c r="B154" s="214"/>
      <c r="C154" s="214"/>
      <c r="D154" s="214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301</v>
      </c>
      <c r="Q157" s="157" t="s">
        <v>302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0.94782427960149385</v>
      </c>
      <c r="J158" s="180" cm="1">
        <f t="array" ref="J158:J222">E158:E222*I158:I222</f>
        <v>0.70990667783189876</v>
      </c>
      <c r="K158" s="180" cm="1">
        <f t="array" ref="K158:K221">J158:J221/SUM(_xlfn.ANCHORARRAY(J158))</f>
        <v>0.70990668367594245</v>
      </c>
      <c r="L158" s="189" cm="1">
        <f t="array" ref="L158:L222">INT(K158:K222*$B$2)</f>
        <v>709906683</v>
      </c>
      <c r="M158" s="180" cm="1">
        <f t="array" ref="M158:M222">_xlfn.LET(_xlpm.x, L158:L222, _xlpm.x/SUM(_xlpm.x))</f>
        <v>0.70990669080897362</v>
      </c>
      <c r="N158" s="180" cm="1">
        <f t="array" ref="N158:N222">M158:M222*F158:F222</f>
        <v>0</v>
      </c>
      <c r="O158" s="106"/>
      <c r="P158" s="180" cm="1">
        <f t="array" ref="P158:P221">M158:M221</f>
        <v>0.70990669080897362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1.01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1.1408287355285196</v>
      </c>
      <c r="J159" s="180">
        <v>0.15571773357212587</v>
      </c>
      <c r="K159" s="180">
        <v>0.15571773485401441</v>
      </c>
      <c r="L159" s="189">
        <v>155717734</v>
      </c>
      <c r="M159" s="180">
        <v>0.1557177357128951</v>
      </c>
      <c r="N159" s="180">
        <v>6.7866544196228368E-2</v>
      </c>
      <c r="O159" s="106"/>
      <c r="P159" s="180">
        <v>0.1557177357128951</v>
      </c>
      <c r="Q159" s="180">
        <v>0.15823094111577102</v>
      </c>
      <c r="R159" s="180"/>
      <c r="S159" s="190">
        <v>1.02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1.4018743879079292</v>
      </c>
      <c r="J160" s="180">
        <v>4.8742035970650813E-2</v>
      </c>
      <c r="K160" s="180">
        <v>4.8742036371901568E-2</v>
      </c>
      <c r="L160" s="189">
        <v>48742036</v>
      </c>
      <c r="M160" s="180">
        <v>4.8742036536162402E-2</v>
      </c>
      <c r="N160" s="180">
        <v>7.2979560836877358E-2</v>
      </c>
      <c r="O160" s="106"/>
      <c r="P160" s="180">
        <v>4.8742036536162402E-2</v>
      </c>
      <c r="Q160" s="180">
        <v>4.4404777632051251E-2</v>
      </c>
      <c r="R160" s="180"/>
      <c r="S160" s="190">
        <v>0.91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1.2937051653091691</v>
      </c>
      <c r="J161" s="180">
        <v>2.1006250721882565E-2</v>
      </c>
      <c r="K161" s="180">
        <v>2.1006250894808742E-2</v>
      </c>
      <c r="L161" s="189">
        <v>21006250</v>
      </c>
      <c r="M161" s="180">
        <v>2.1006250231068752E-2</v>
      </c>
      <c r="N161" s="180">
        <v>5.2890297277205789E-2</v>
      </c>
      <c r="O161" s="106"/>
      <c r="P161" s="180">
        <v>2.1006250231068752E-2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1.1430510991528324</v>
      </c>
      <c r="J162" s="180">
        <v>9.2305506342231832E-3</v>
      </c>
      <c r="K162" s="180">
        <v>9.2305507102102714E-3</v>
      </c>
      <c r="L162" s="189">
        <v>9230550</v>
      </c>
      <c r="M162" s="180">
        <v>9.230550101536051E-3</v>
      </c>
      <c r="N162" s="180">
        <v>3.2929497587570272E-2</v>
      </c>
      <c r="O162" s="106"/>
      <c r="P162" s="180">
        <v>9.230550101536051E-3</v>
      </c>
      <c r="Q162" s="180">
        <v>8.5679609024493231E-3</v>
      </c>
      <c r="R162" s="180"/>
      <c r="S162" s="190">
        <v>0.93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1.0832300775052655</v>
      </c>
      <c r="J163" s="180">
        <v>6.1248651161350436E-3</v>
      </c>
      <c r="K163" s="180">
        <v>6.124865166555726E-3</v>
      </c>
      <c r="L163" s="189">
        <v>6124865</v>
      </c>
      <c r="M163" s="180">
        <v>6.1248650673735158E-3</v>
      </c>
      <c r="N163" s="180">
        <v>2.8152514069081092E-2</v>
      </c>
      <c r="O163" s="106"/>
      <c r="P163" s="180">
        <v>6.1248650673735158E-3</v>
      </c>
      <c r="Q163" s="180">
        <v>6.7212946403497013E-3</v>
      </c>
      <c r="R163" s="180"/>
      <c r="S163" s="190">
        <v>1.1000000000000001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>
        <v>1.2484656053386864</v>
      </c>
      <c r="J164" s="180">
        <v>5.262142797584933E-3</v>
      </c>
      <c r="K164" s="180">
        <v>5.2621428409035742E-3</v>
      </c>
      <c r="L164" s="189">
        <v>5262142</v>
      </c>
      <c r="M164" s="180">
        <v>5.2621420578835626E-3</v>
      </c>
      <c r="N164" s="180">
        <v>2.939090122862913E-2</v>
      </c>
      <c r="O164" s="106"/>
      <c r="P164" s="180">
        <v>5.2621420578835626E-3</v>
      </c>
      <c r="Q164" s="180">
        <v>4.9964773187698283E-3</v>
      </c>
      <c r="R164" s="180"/>
      <c r="S164" s="190">
        <v>0.95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0.87497475620796916</v>
      </c>
      <c r="J165" s="180">
        <v>2.4585117949980197E-3</v>
      </c>
      <c r="K165" s="180">
        <v>2.4585118152368073E-3</v>
      </c>
      <c r="L165" s="189">
        <v>2458511</v>
      </c>
      <c r="M165" s="180">
        <v>2.4585110270436213E-3</v>
      </c>
      <c r="N165" s="180">
        <v>1.6127991274111034E-2</v>
      </c>
      <c r="O165" s="106"/>
      <c r="P165" s="180">
        <v>2.4585110270436213E-3</v>
      </c>
      <c r="Q165" s="180">
        <v>3.0574184649998222E-3</v>
      </c>
      <c r="R165" s="180"/>
      <c r="S165" s="190">
        <v>1.24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1.0372496340339241</v>
      </c>
      <c r="J166" s="180">
        <v>3.0191845136587321E-3</v>
      </c>
      <c r="K166" s="180">
        <v>3.01918453851305E-3</v>
      </c>
      <c r="L166" s="189">
        <v>3019184</v>
      </c>
      <c r="M166" s="180">
        <v>3.0191840332110245E-3</v>
      </c>
      <c r="N166" s="180">
        <v>2.3010306362270451E-2</v>
      </c>
      <c r="O166" s="106"/>
      <c r="P166" s="180">
        <v>3.0191840332110245E-3</v>
      </c>
      <c r="Q166" s="180">
        <v>2.6007625876551671E-3</v>
      </c>
      <c r="R166" s="180"/>
      <c r="S166" s="190">
        <v>0.86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1.2329261260180051</v>
      </c>
      <c r="J167" s="180">
        <v>2.6309711203112104E-3</v>
      </c>
      <c r="K167" s="180">
        <v>2.6309711419697053E-3</v>
      </c>
      <c r="L167" s="189">
        <v>2630971</v>
      </c>
      <c r="M167" s="180">
        <v>2.6309710289406812E-3</v>
      </c>
      <c r="N167" s="180">
        <v>2.262269538605725E-2</v>
      </c>
      <c r="O167" s="106"/>
      <c r="P167" s="180">
        <v>2.6309710289406812E-3</v>
      </c>
      <c r="Q167" s="180">
        <v>2.3408505695017233E-3</v>
      </c>
      <c r="R167" s="180"/>
      <c r="S167" s="190">
        <v>0.89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1.110522274345062</v>
      </c>
      <c r="J168" s="180">
        <v>2.1996350306564688E-3</v>
      </c>
      <c r="K168" s="180">
        <v>2.1996350487641491E-3</v>
      </c>
      <c r="L168" s="189">
        <v>2199635</v>
      </c>
      <c r="M168" s="180">
        <v>2.1996350241959852E-3</v>
      </c>
      <c r="N168" s="180">
        <v>2.1218363634571063E-2</v>
      </c>
      <c r="O168" s="106"/>
      <c r="P168" s="180">
        <v>2.1996350241959852E-3</v>
      </c>
      <c r="Q168" s="180">
        <v>2.1027016819961052E-3</v>
      </c>
      <c r="R168" s="180"/>
      <c r="S168" s="190">
        <v>0.96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0.71398591509212372</v>
      </c>
      <c r="J169" s="180">
        <v>4.8735685983293626E-3</v>
      </c>
      <c r="K169" s="180">
        <v>4.8735686384492102E-3</v>
      </c>
      <c r="L169" s="189">
        <v>4873568</v>
      </c>
      <c r="M169" s="180">
        <v>4.873568053609249E-3</v>
      </c>
      <c r="N169" s="180">
        <v>6.0664042700573191E-2</v>
      </c>
      <c r="O169" s="106"/>
      <c r="P169" s="180">
        <v>4.873568053609249E-3</v>
      </c>
      <c r="Q169" s="180">
        <v>2.7777186019530011E-3</v>
      </c>
      <c r="R169" s="180"/>
      <c r="S169" s="190">
        <v>0.56999999999999995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0.49793824763692518</v>
      </c>
      <c r="J170" s="180">
        <v>2.2856700350847442E-3</v>
      </c>
      <c r="K170" s="180">
        <v>2.2856700539006761E-3</v>
      </c>
      <c r="L170" s="189">
        <v>2285670</v>
      </c>
      <c r="M170" s="180">
        <v>2.2856700251423705E-3</v>
      </c>
      <c r="N170" s="180">
        <v>3.9966946558664389E-2</v>
      </c>
      <c r="O170" s="106"/>
      <c r="P170" s="180">
        <v>2.2856700251423705E-3</v>
      </c>
      <c r="Q170" s="180">
        <v>3.6141071713737959E-3</v>
      </c>
      <c r="R170" s="180"/>
      <c r="S170" s="190">
        <v>1.58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0.55735961135937861</v>
      </c>
      <c r="J171" s="180">
        <v>1.7680472616762219E-3</v>
      </c>
      <c r="K171" s="180">
        <v>1.7680472762310159E-3</v>
      </c>
      <c r="L171" s="189">
        <v>1768047</v>
      </c>
      <c r="M171" s="180">
        <v>1.7680470194485173E-3</v>
      </c>
      <c r="N171" s="180">
        <v>3.9850416587862911E-2</v>
      </c>
      <c r="O171" s="106"/>
      <c r="P171" s="180">
        <v>1.7680470194485173E-3</v>
      </c>
      <c r="Q171" s="180">
        <v>1.5153920478740172E-3</v>
      </c>
      <c r="R171" s="180"/>
      <c r="S171" s="190">
        <v>0.86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0.33940457297791421</v>
      </c>
      <c r="J172" s="180">
        <v>8.6240771939322927E-4</v>
      </c>
      <c r="K172" s="180">
        <v>8.6240772649268127E-4</v>
      </c>
      <c r="L172" s="189">
        <v>862407</v>
      </c>
      <c r="M172" s="180">
        <v>8.6240700948647707E-4</v>
      </c>
      <c r="N172" s="180">
        <v>2.3754627869644995E-2</v>
      </c>
      <c r="O172" s="106"/>
      <c r="P172" s="180">
        <v>8.6240700948647707E-4</v>
      </c>
      <c r="Q172" s="180">
        <v>6.0691954335539858E-4</v>
      </c>
      <c r="R172" s="180"/>
      <c r="S172" s="190">
        <v>0.7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0.2490778003282127</v>
      </c>
      <c r="J173" s="180">
        <v>4.7429362140459839E-4</v>
      </c>
      <c r="K173" s="180">
        <v>4.7429362530904487E-4</v>
      </c>
      <c r="L173" s="189">
        <v>474293</v>
      </c>
      <c r="M173" s="180">
        <v>4.7429300521722306E-4</v>
      </c>
      <c r="N173" s="180">
        <v>1.5429698826894097E-2</v>
      </c>
      <c r="O173" s="106"/>
      <c r="P173" s="180">
        <v>4.7429300521722306E-4</v>
      </c>
      <c r="Q173" s="180">
        <v>5.0536626410719525E-4</v>
      </c>
      <c r="R173" s="180"/>
      <c r="S173" s="190">
        <v>1.07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0.41966257228669868</v>
      </c>
      <c r="J174" s="180">
        <v>6.8983926749749478E-4</v>
      </c>
      <c r="K174" s="180">
        <v>6.8983927317634096E-4</v>
      </c>
      <c r="L174" s="189">
        <v>689839</v>
      </c>
      <c r="M174" s="180">
        <v>6.8983900758822912E-4</v>
      </c>
      <c r="N174" s="180">
        <v>2.5899953541343695E-2</v>
      </c>
      <c r="O174" s="106"/>
      <c r="P174" s="180">
        <v>6.8983900758822912E-4</v>
      </c>
      <c r="Q174" s="180">
        <v>8.725125073299621E-4</v>
      </c>
      <c r="R174" s="180"/>
      <c r="S174" s="190">
        <v>1.26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0.25453615325342638</v>
      </c>
      <c r="J175" s="180">
        <v>3.4489702193434653E-4</v>
      </c>
      <c r="K175" s="180">
        <v>3.4489702477358345E-4</v>
      </c>
      <c r="L175" s="189">
        <v>344897</v>
      </c>
      <c r="M175" s="180">
        <v>3.4489700379386706E-4</v>
      </c>
      <c r="N175" s="180">
        <v>1.4701568139991215E-2</v>
      </c>
      <c r="O175" s="106"/>
      <c r="P175" s="180">
        <v>3.4489700379386706E-4</v>
      </c>
      <c r="Q175" s="180">
        <v>1.9179264950407317E-4</v>
      </c>
      <c r="R175" s="180"/>
      <c r="S175" s="190">
        <v>0.56000000000000005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0.11292374135660574</v>
      </c>
      <c r="J176" s="180">
        <v>1.2932778090468398E-4</v>
      </c>
      <c r="K176" s="180">
        <v>1.2932778196932701E-4</v>
      </c>
      <c r="L176" s="189">
        <v>129327</v>
      </c>
      <c r="M176" s="180">
        <v>1.29327001422597E-4</v>
      </c>
      <c r="N176" s="180">
        <v>6.1645315736464108E-3</v>
      </c>
      <c r="O176" s="106"/>
      <c r="P176" s="180">
        <v>1.29327001422597E-4</v>
      </c>
      <c r="Q176" s="180">
        <v>1.9250039359018132E-4</v>
      </c>
      <c r="R176" s="180"/>
      <c r="S176" s="190">
        <v>1.49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0.50657709005352092</v>
      </c>
      <c r="J177" s="180">
        <v>9.6329516815553808E-4</v>
      </c>
      <c r="K177" s="180">
        <v>9.6329517608550867E-4</v>
      </c>
      <c r="L177" s="189">
        <v>963295</v>
      </c>
      <c r="M177" s="180">
        <v>9.632950105962451E-4</v>
      </c>
      <c r="N177" s="180">
        <v>5.2886115008684342E-2</v>
      </c>
      <c r="O177" s="106"/>
      <c r="P177" s="180">
        <v>9.632950105962451E-4</v>
      </c>
      <c r="Q177" s="180">
        <v>5.7196018434498247E-4</v>
      </c>
      <c r="R177" s="180"/>
      <c r="S177" s="190">
        <v>0.59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0.12425720161888115</v>
      </c>
      <c r="J178" s="180">
        <v>1.7239935484891046E-4</v>
      </c>
      <c r="K178" s="180">
        <v>1.7239935626812427E-4</v>
      </c>
      <c r="L178" s="189">
        <v>172399</v>
      </c>
      <c r="M178" s="180">
        <v>1.7239900189638903E-4</v>
      </c>
      <c r="N178" s="180">
        <v>1.1206805411411065E-2</v>
      </c>
      <c r="O178" s="106"/>
      <c r="P178" s="180">
        <v>1.7239900189638903E-4</v>
      </c>
      <c r="Q178" s="180">
        <v>1.3501418008760794E-4</v>
      </c>
      <c r="R178" s="180"/>
      <c r="S178" s="190">
        <v>0.78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0.11521133598042928</v>
      </c>
      <c r="J179" s="180">
        <v>1.2928354039824742E-4</v>
      </c>
      <c r="K179" s="180">
        <v>1.2928354146252627E-4</v>
      </c>
      <c r="L179" s="189">
        <v>129283</v>
      </c>
      <c r="M179" s="180">
        <v>1.2928300142211303E-4</v>
      </c>
      <c r="N179" s="180">
        <v>9.6962481864863153E-3</v>
      </c>
      <c r="O179" s="106"/>
      <c r="P179" s="180">
        <v>1.2928300142211303E-4</v>
      </c>
      <c r="Q179" s="180">
        <v>1.1912392586052417E-4</v>
      </c>
      <c r="R179" s="180"/>
      <c r="S179" s="190">
        <v>0.92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0</v>
      </c>
      <c r="J182" s="180">
        <v>0</v>
      </c>
      <c r="K182" s="180">
        <v>0</v>
      </c>
      <c r="L182" s="189">
        <v>0</v>
      </c>
      <c r="M182" s="180">
        <v>0</v>
      </c>
      <c r="N182" s="180">
        <v>0</v>
      </c>
      <c r="O182" s="106"/>
      <c r="P182" s="180">
        <v>0</v>
      </c>
      <c r="Q182" s="180">
        <v>1.1257529378694429E-4</v>
      </c>
      <c r="R182" s="180"/>
      <c r="S182" s="190">
        <v>0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6" t="s">
        <v>72</v>
      </c>
      <c r="B222" s="217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v>1.5722499097528546</v>
      </c>
      <c r="J222" s="180">
        <v>2.1008403294117645E-2</v>
      </c>
      <c r="K222" s="180">
        <f>J222</f>
        <v>2.1008403294117645E-2</v>
      </c>
      <c r="L222" s="193">
        <v>21008403</v>
      </c>
      <c r="M222" s="196">
        <v>2.1008403231092435E-2</v>
      </c>
      <c r="N222" s="180">
        <v>5.6602301548720957E-3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4" t="s">
        <v>300</v>
      </c>
      <c r="B225" s="214"/>
      <c r="C225" s="214"/>
      <c r="D225" s="214"/>
      <c r="E225" s="214"/>
      <c r="F225" s="214"/>
      <c r="G225" s="214"/>
      <c r="H225" s="214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0.34714143799670671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4.165697255960481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22.685781661154103</v>
      </c>
      <c r="J240" s="55">
        <v>8.7763380596314361E-2</v>
      </c>
      <c r="K240" s="55">
        <v>8.7763498298655193E-2</v>
      </c>
      <c r="L240" s="104">
        <v>87763498</v>
      </c>
      <c r="M240" s="55">
        <v>8.7763499930797004E-2</v>
      </c>
      <c r="N240" s="55">
        <v>1.1069244676840022</v>
      </c>
      <c r="O240" s="106"/>
      <c r="P240" s="55">
        <v>8.7763499930797004E-2</v>
      </c>
      <c r="Q240" s="55">
        <v>1.1909520250099925E-2</v>
      </c>
      <c r="R240" s="55">
        <v>7.2289156626506021E-2</v>
      </c>
      <c r="S240" s="74">
        <v>0.14000000000000001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18.962877487388059</v>
      </c>
      <c r="J241" s="55">
        <v>8.5951252807019179E-2</v>
      </c>
      <c r="K241" s="55">
        <v>8.5951368079056151E-2</v>
      </c>
      <c r="L241" s="104">
        <v>85951368</v>
      </c>
      <c r="M241" s="55">
        <v>8.5951369890930135E-2</v>
      </c>
      <c r="N241" s="55">
        <v>1.5129211552219386</v>
      </c>
      <c r="O241" s="106"/>
      <c r="P241" s="55">
        <v>8.5951369890930135E-2</v>
      </c>
      <c r="Q241" s="55">
        <v>4.1860452879069511E-2</v>
      </c>
      <c r="R241" s="55">
        <v>7.2289156626506021E-2</v>
      </c>
      <c r="S241" s="74">
        <v>0.49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16.334993688236562</v>
      </c>
      <c r="J242" s="55">
        <v>8.4144638846584976E-2</v>
      </c>
      <c r="K242" s="55">
        <v>8.4144751695712866E-2</v>
      </c>
      <c r="L242" s="104">
        <v>84144751</v>
      </c>
      <c r="M242" s="55">
        <v>8.4144752851184557E-2</v>
      </c>
      <c r="N242" s="55">
        <v>1.9000779463405255</v>
      </c>
      <c r="O242" s="106"/>
      <c r="P242" s="55">
        <v>8.4144752851184557E-2</v>
      </c>
      <c r="Q242" s="55">
        <v>0.11100440633109253</v>
      </c>
      <c r="R242" s="55">
        <v>7.2289156626506021E-2</v>
      </c>
      <c r="S242" s="74">
        <v>1.32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16.098638362471171</v>
      </c>
      <c r="J243" s="55">
        <v>9.1970633679121852E-2</v>
      </c>
      <c r="K243" s="55">
        <v>9.1970757023947428E-2</v>
      </c>
      <c r="L243" s="104">
        <v>91970757</v>
      </c>
      <c r="M243" s="55">
        <v>9.1970759023356705E-2</v>
      </c>
      <c r="N243" s="55">
        <v>2.5356204110591727</v>
      </c>
      <c r="O243" s="106"/>
      <c r="P243" s="55">
        <v>9.1970759023356705E-2</v>
      </c>
      <c r="Q243" s="55">
        <v>0.11136164533859455</v>
      </c>
      <c r="R243" s="55">
        <v>8.4337349397590355E-2</v>
      </c>
      <c r="S243" s="74">
        <v>1.21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8.2860031194401635</v>
      </c>
      <c r="J244" s="55">
        <v>5.1641055522070552E-2</v>
      </c>
      <c r="K244" s="55">
        <v>5.1641124779579516E-2</v>
      </c>
      <c r="L244" s="104">
        <v>51641124</v>
      </c>
      <c r="M244" s="55">
        <v>5.1641125136104755E-2</v>
      </c>
      <c r="N244" s="55">
        <v>1.6818989800716013</v>
      </c>
      <c r="O244" s="106"/>
      <c r="P244" s="55">
        <v>5.1641125136104755E-2</v>
      </c>
      <c r="Q244" s="55">
        <v>8.0581251692206285E-2</v>
      </c>
      <c r="R244" s="55">
        <v>3.614457831325301E-2</v>
      </c>
      <c r="S244" s="74">
        <v>1.56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6.0075078337339134</v>
      </c>
      <c r="J245" s="55">
        <v>4.023256386908497E-2</v>
      </c>
      <c r="K245" s="55">
        <v>4.0232617826292554E-2</v>
      </c>
      <c r="L245" s="104">
        <v>40232617</v>
      </c>
      <c r="M245" s="55">
        <v>4.0232617885117596E-2</v>
      </c>
      <c r="N245" s="55">
        <v>1.510831663385888</v>
      </c>
      <c r="O245" s="106" cm="1">
        <f t="array" ref="O245:O247">I245:I247*1.5</f>
        <v>9.0112617506008696</v>
      </c>
      <c r="P245" s="55">
        <v>4.0232617885117596E-2</v>
      </c>
      <c r="Q245" s="55">
        <v>7.9361967666601321E-2</v>
      </c>
      <c r="R245" s="55">
        <v>2.4096385542168676E-2</v>
      </c>
      <c r="S245" s="74">
        <v>1.97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6.7294465601980429</v>
      </c>
      <c r="J246" s="55">
        <v>4.8066777252609397E-2</v>
      </c>
      <c r="K246" s="55">
        <v>4.8066841716536843E-2</v>
      </c>
      <c r="L246" s="104">
        <v>48066841</v>
      </c>
      <c r="M246" s="55">
        <v>4.8066842057470527E-2</v>
      </c>
      <c r="N246" s="55">
        <v>2.0452855200032802</v>
      </c>
      <c r="O246" s="106">
        <v>10.094169840297065</v>
      </c>
      <c r="P246" s="55">
        <v>4.8066842057470527E-2</v>
      </c>
      <c r="Q246" s="55">
        <v>8.031688068665449E-2</v>
      </c>
      <c r="R246" s="55">
        <v>3.614457831325301E-2</v>
      </c>
      <c r="S246" s="74">
        <v>1.67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4.8669957470624743</v>
      </c>
      <c r="J247" s="55">
        <v>3.6666991110915197E-2</v>
      </c>
      <c r="K247" s="55">
        <v>3.6667040286216507E-2</v>
      </c>
      <c r="L247" s="104">
        <v>36667040</v>
      </c>
      <c r="M247" s="55">
        <v>3.6667040806674898E-2</v>
      </c>
      <c r="N247" s="55">
        <v>1.7436047535996451</v>
      </c>
      <c r="O247" s="106">
        <v>7.300493620593711</v>
      </c>
      <c r="P247" s="55">
        <v>3.6667040806674898E-2</v>
      </c>
      <c r="Q247" s="55">
        <v>8.1174019704654418E-2</v>
      </c>
      <c r="R247" s="55">
        <v>2.4096385542168676E-2</v>
      </c>
      <c r="S247" s="74">
        <v>2.21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>
        <v>13.715333361373443</v>
      </c>
      <c r="J248" s="55">
        <v>0.2207367937959229</v>
      </c>
      <c r="K248" s="55">
        <v>0.22073708983325829</v>
      </c>
      <c r="L248" s="104">
        <v>220737089</v>
      </c>
      <c r="M248" s="55">
        <v>0.22073709385621607</v>
      </c>
      <c r="N248" s="55">
        <v>12.16464457798412</v>
      </c>
      <c r="O248" s="106" cm="1">
        <f t="array" ref="O248:O250">G248:G250*1.5</f>
        <v>45</v>
      </c>
      <c r="P248" s="55">
        <v>0.22073709385621607</v>
      </c>
      <c r="Q248" s="55">
        <v>5.3738888128516647E-2</v>
      </c>
      <c r="R248" s="55">
        <v>2.4096385542168676E-2</v>
      </c>
      <c r="S248" s="74">
        <v>0.24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4.2530134170585825</v>
      </c>
      <c r="J249" s="55">
        <v>7.3208846730630162E-2</v>
      </c>
      <c r="K249" s="55">
        <v>7.3208944913409485E-2</v>
      </c>
      <c r="L249" s="104">
        <v>73208944</v>
      </c>
      <c r="M249" s="55">
        <v>7.3208945610596807E-2</v>
      </c>
      <c r="N249" s="55">
        <v>4.7640950145991923</v>
      </c>
      <c r="O249" s="106">
        <v>60.142499999999998</v>
      </c>
      <c r="P249" s="55">
        <v>7.3208945610596807E-2</v>
      </c>
      <c r="Q249" s="55">
        <v>7.6816778613152351E-2</v>
      </c>
      <c r="R249" s="55">
        <v>6.0240963855421686E-2</v>
      </c>
      <c r="S249" s="74">
        <v>1.05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3.1442095445612068</v>
      </c>
      <c r="J250" s="55">
        <v>5.6944881447313481E-2</v>
      </c>
      <c r="K250" s="55">
        <v>5.6944957817956901E-2</v>
      </c>
      <c r="L250" s="104">
        <v>56944957</v>
      </c>
      <c r="M250" s="55">
        <v>5.6944958252789078E-2</v>
      </c>
      <c r="N250" s="55">
        <v>4.2747799211433852</v>
      </c>
      <c r="O250" s="106">
        <v>51.333750000000009</v>
      </c>
      <c r="P250" s="55">
        <v>5.6944958252789078E-2</v>
      </c>
      <c r="Q250" s="55">
        <v>6.898489444868279E-2</v>
      </c>
      <c r="R250" s="55">
        <v>4.8192771084337352E-2</v>
      </c>
      <c r="S250" s="74">
        <v>1.21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1.5318125820953823</v>
      </c>
      <c r="J251" s="55">
        <v>2.8886606674027919E-2</v>
      </c>
      <c r="K251" s="55">
        <v>2.8886645414801133E-2</v>
      </c>
      <c r="L251" s="104">
        <v>28886645</v>
      </c>
      <c r="M251" s="55">
        <v>2.8886645635506206E-2</v>
      </c>
      <c r="N251" s="55">
        <v>2.4571406890306569</v>
      </c>
      <c r="O251" s="106" cm="1">
        <f t="array" ref="O251:O253">G251:G253*1.5</f>
        <v>11.25</v>
      </c>
      <c r="P251" s="55">
        <v>2.8886645635506206E-2</v>
      </c>
      <c r="Q251" s="55">
        <v>3.1483369661150763E-2</v>
      </c>
      <c r="R251" s="55">
        <v>2.4096385542168676E-2</v>
      </c>
      <c r="S251" s="74">
        <v>1.0900000000000001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0.6574532127978433</v>
      </c>
      <c r="J252" s="103">
        <v>1.2714579080283776E-2</v>
      </c>
      <c r="K252" s="103">
        <v>1.271459613222173E-2</v>
      </c>
      <c r="L252" s="104">
        <v>12714596</v>
      </c>
      <c r="M252" s="103">
        <v>1.2714596279721118E-2</v>
      </c>
      <c r="N252" s="103">
        <v>1.2084771147874953</v>
      </c>
      <c r="O252" s="106">
        <v>11.25</v>
      </c>
      <c r="P252" s="55">
        <v>1.2714596279721118E-2</v>
      </c>
      <c r="Q252" s="103">
        <v>3.2286981678026613E-2</v>
      </c>
      <c r="R252" s="55">
        <v>1.2048192771084338E-2</v>
      </c>
      <c r="S252" s="74">
        <v>2.54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0.67408735183982249</v>
      </c>
      <c r="J253" s="103">
        <v>2.6640319766535511E-2</v>
      </c>
      <c r="K253" s="103">
        <v>2.6640355494739868E-2</v>
      </c>
      <c r="L253" s="104">
        <v>26640355</v>
      </c>
      <c r="M253" s="103">
        <v>2.6640355586087822E-2</v>
      </c>
      <c r="N253" s="103">
        <v>2.9319191468418322</v>
      </c>
      <c r="O253" s="106">
        <v>11.25</v>
      </c>
      <c r="P253" s="55">
        <v>2.6640355586087822E-2</v>
      </c>
      <c r="Q253" s="103">
        <v>6.5980192385584044E-2</v>
      </c>
      <c r="R253" s="55">
        <v>6.0240963855421686E-2</v>
      </c>
      <c r="S253" s="74">
        <v>2.48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0.69025184950863738</v>
      </c>
      <c r="J254" s="103">
        <v>2.7696153820114072E-2</v>
      </c>
      <c r="K254" s="103">
        <v>2.7696190964332019E-2</v>
      </c>
      <c r="L254" s="104">
        <v>27696190</v>
      </c>
      <c r="M254" s="103">
        <v>2.7696190609316194E-2</v>
      </c>
      <c r="N254" s="103">
        <v>3.6009134579586757</v>
      </c>
      <c r="O254" s="106"/>
      <c r="P254" s="55">
        <v>2.7696190609316194E-2</v>
      </c>
      <c r="Q254" s="103">
        <v>4.0193279844058877E-2</v>
      </c>
      <c r="R254" s="55">
        <v>7.2289156626506021E-2</v>
      </c>
      <c r="S254" s="74">
        <v>1.45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8.7561791101026784E-2</v>
      </c>
      <c r="J255" s="103">
        <v>3.4696311554856161E-3</v>
      </c>
      <c r="K255" s="103">
        <v>3.4696358087214652E-3</v>
      </c>
      <c r="L255" s="104">
        <v>3469635</v>
      </c>
      <c r="M255" s="103">
        <v>3.4696350763319716E-3</v>
      </c>
      <c r="N255" s="103">
        <v>0.52043554505027756</v>
      </c>
      <c r="O255" s="106"/>
      <c r="P255" s="55">
        <v>3.4696350763319716E-3</v>
      </c>
      <c r="Q255" s="103">
        <v>1.5877065333418372E-2</v>
      </c>
      <c r="R255" s="55">
        <v>2.4096385542168676E-2</v>
      </c>
      <c r="S255" s="74">
        <v>4.58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7.8521881649517178E-2</v>
      </c>
      <c r="J256" s="103">
        <v>3.0548869020416581E-3</v>
      </c>
      <c r="K256" s="103">
        <v>3.0548909990504207E-3</v>
      </c>
      <c r="L256" s="104">
        <v>3054890</v>
      </c>
      <c r="M256" s="103">
        <v>3.0548900672075813E-3</v>
      </c>
      <c r="N256" s="103">
        <v>0.51923803159429405</v>
      </c>
      <c r="O256" s="106"/>
      <c r="P256" s="55">
        <v>3.0548900672075813E-3</v>
      </c>
      <c r="Q256" s="103">
        <v>2.9228540613799353E-3</v>
      </c>
      <c r="R256" s="55">
        <v>3.614457831325301E-2</v>
      </c>
      <c r="S256" s="74">
        <v>0.96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7.2768279080277901E-2</v>
      </c>
      <c r="J257" s="103">
        <v>2.727156793783745E-3</v>
      </c>
      <c r="K257" s="103">
        <v>2.7271604512629382E-3</v>
      </c>
      <c r="L257" s="104">
        <v>2727160</v>
      </c>
      <c r="M257" s="103">
        <v>2.7271600599975214E-3</v>
      </c>
      <c r="N257" s="103">
        <v>0.51804246268990872</v>
      </c>
      <c r="O257" s="106"/>
      <c r="P257" s="55">
        <v>2.7271600599975214E-3</v>
      </c>
      <c r="Q257" s="103">
        <v>2.440185051243886E-3</v>
      </c>
      <c r="R257" s="55">
        <v>0</v>
      </c>
      <c r="S257" s="74">
        <v>0.89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2.6330926571078789E-2</v>
      </c>
      <c r="J258" s="103">
        <v>2.2980827751018017E-3</v>
      </c>
      <c r="K258" s="103">
        <v>2.2980858571357917E-3</v>
      </c>
      <c r="L258" s="104">
        <v>2298085</v>
      </c>
      <c r="M258" s="103">
        <v>2.2980850505578713E-3</v>
      </c>
      <c r="N258" s="103">
        <v>0.51604363371378092</v>
      </c>
      <c r="O258" s="106"/>
      <c r="P258" s="55">
        <v>2.2980850505578713E-3</v>
      </c>
      <c r="Q258" s="103">
        <v>8.7426091835947923E-3</v>
      </c>
      <c r="R258" s="55">
        <v>6.0240963855421686E-2</v>
      </c>
      <c r="S258" s="74">
        <v>3.8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2.4315158037339472E-2</v>
      </c>
      <c r="J259" s="103">
        <v>1.8692165302795476E-3</v>
      </c>
      <c r="K259" s="103">
        <v>1.8692190371469865E-3</v>
      </c>
      <c r="L259" s="104">
        <v>1869219</v>
      </c>
      <c r="M259" s="103">
        <v>1.869219041122819E-3</v>
      </c>
      <c r="N259" s="103">
        <v>0.513018202792491</v>
      </c>
      <c r="O259" s="106"/>
      <c r="P259" s="55">
        <v>1.869219041122819E-3</v>
      </c>
      <c r="Q259" s="103">
        <v>1.3861060291082267E-3</v>
      </c>
      <c r="R259" s="55">
        <v>2.4096385542168676E-2</v>
      </c>
      <c r="S259" s="74">
        <v>0.74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2.3578133463240464E-2</v>
      </c>
      <c r="J260" s="103">
        <v>1.5722546361374382E-3</v>
      </c>
      <c r="K260" s="103">
        <v>1.572256744739566E-3</v>
      </c>
      <c r="L260" s="104">
        <v>1572256</v>
      </c>
      <c r="M260" s="103">
        <v>1.5722560345896328E-3</v>
      </c>
      <c r="N260" s="103">
        <v>0.51007009175222384</v>
      </c>
      <c r="O260" s="106"/>
      <c r="P260" s="55">
        <v>1.5722560345896328E-3</v>
      </c>
      <c r="Q260" s="103">
        <v>1.0687470224436874E-3</v>
      </c>
      <c r="R260" s="55">
        <v>1.2048192771084338E-2</v>
      </c>
      <c r="S260" s="74">
        <v>0.68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2.364320487269304E-2</v>
      </c>
      <c r="J261" s="103">
        <v>1.3544424255560864E-3</v>
      </c>
      <c r="K261" s="103">
        <v>1.3544442420431329E-3</v>
      </c>
      <c r="L261" s="104">
        <v>1354444</v>
      </c>
      <c r="M261" s="103">
        <v>1.3544440297977686E-3</v>
      </c>
      <c r="N261" s="103">
        <v>0.507136697424724</v>
      </c>
      <c r="O261" s="106"/>
      <c r="P261" s="55">
        <v>1.3544440297977686E-3</v>
      </c>
      <c r="Q261" s="103">
        <v>9.5641002008461039E-5</v>
      </c>
      <c r="R261" s="55">
        <v>0</v>
      </c>
      <c r="S261" s="74">
        <v>7.0000000000000007E-2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2.4209078979262354E-2</v>
      </c>
      <c r="J262" s="103">
        <v>1.1881890772207993E-3</v>
      </c>
      <c r="K262" s="103">
        <v>1.1881906707400414E-3</v>
      </c>
      <c r="L262" s="104">
        <v>1188190</v>
      </c>
      <c r="M262" s="103">
        <v>1.1881900261401805E-3</v>
      </c>
      <c r="N262" s="103">
        <v>0.50422388047587774</v>
      </c>
      <c r="O262" s="106"/>
      <c r="P262" s="55">
        <v>1.1881900261401805E-3</v>
      </c>
      <c r="Q262" s="103">
        <v>5.4626001147146026E-5</v>
      </c>
      <c r="R262" s="55">
        <v>0</v>
      </c>
      <c r="S262" s="74">
        <v>0.05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2.519395375070594E-2</v>
      </c>
      <c r="J263" s="103">
        <v>1.0568538942945928E-3</v>
      </c>
      <c r="K263" s="103">
        <v>1.0568553116759246E-3</v>
      </c>
      <c r="L263" s="104">
        <v>1056855</v>
      </c>
      <c r="M263" s="103">
        <v>1.0568550232508106E-3</v>
      </c>
      <c r="N263" s="103">
        <v>0.50132499817744836</v>
      </c>
      <c r="O263" s="106"/>
      <c r="P263" s="55">
        <v>1.0568550232508106E-3</v>
      </c>
      <c r="Q263" s="103">
        <v>4.6689000980469022E-5</v>
      </c>
      <c r="R263" s="55">
        <v>0</v>
      </c>
      <c r="S263" s="74">
        <v>0.04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2.653672550706063E-2</v>
      </c>
      <c r="J264" s="103">
        <v>9.5054772520030448E-4</v>
      </c>
      <c r="K264" s="103">
        <v>9.5054900001095529E-4</v>
      </c>
      <c r="L264" s="104">
        <v>950549</v>
      </c>
      <c r="M264" s="103">
        <v>9.5054902091207846E-4</v>
      </c>
      <c r="N264" s="103">
        <v>0.49844107353650979</v>
      </c>
      <c r="O264" s="106"/>
      <c r="P264" s="55">
        <v>9.5054902091207846E-4</v>
      </c>
      <c r="Q264" s="103">
        <v>3.9868000837228018E-5</v>
      </c>
      <c r="R264" s="55">
        <v>0</v>
      </c>
      <c r="S264" s="74">
        <v>0.04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2.8164806570154712E-2</v>
      </c>
      <c r="J265" s="55">
        <v>8.6275442804042025E-4</v>
      </c>
      <c r="K265" s="55">
        <v>8.6275558510860804E-4</v>
      </c>
      <c r="L265" s="104">
        <v>862755</v>
      </c>
      <c r="M265" s="55">
        <v>8.6275501898061037E-4</v>
      </c>
      <c r="N265" s="55">
        <v>0.49557279547404531</v>
      </c>
      <c r="O265" s="106"/>
      <c r="P265" s="55">
        <v>8.6275501898061037E-4</v>
      </c>
      <c r="Q265" s="55">
        <v>3.4094000715974015E-5</v>
      </c>
      <c r="R265" s="55">
        <v>0</v>
      </c>
      <c r="S265" s="74">
        <v>0.04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3.0209928293305485E-2</v>
      </c>
      <c r="J266" s="55">
        <v>7.8916601076668615E-4</v>
      </c>
      <c r="K266" s="55">
        <v>7.8916706914304016E-4</v>
      </c>
      <c r="L266" s="104">
        <v>789167</v>
      </c>
      <c r="M266" s="55">
        <v>7.891670173616744E-4</v>
      </c>
      <c r="N266" s="55">
        <v>0.49272582537179971</v>
      </c>
      <c r="O266" s="106"/>
      <c r="P266" s="55">
        <v>7.891670173616744E-4</v>
      </c>
      <c r="Q266" s="55">
        <v>2.9074000610554013E-5</v>
      </c>
      <c r="R266" s="55">
        <v>0</v>
      </c>
      <c r="S266" s="74">
        <v>0.04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3.2443435033758149E-2</v>
      </c>
      <c r="J267" s="55">
        <v>7.2645146054343317E-4</v>
      </c>
      <c r="K267" s="55">
        <v>7.2645243481125226E-4</v>
      </c>
      <c r="L267" s="104">
        <v>726452</v>
      </c>
      <c r="M267" s="55">
        <v>7.2645201598194433E-4</v>
      </c>
      <c r="N267" s="55">
        <v>0.48989196185957967</v>
      </c>
      <c r="O267" s="106"/>
      <c r="P267" s="55">
        <v>7.2645201598194433E-4</v>
      </c>
      <c r="Q267" s="55">
        <v>2.4921000523341011E-5</v>
      </c>
      <c r="R267" s="55">
        <v>0</v>
      </c>
      <c r="S267" s="74">
        <v>0.03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3.4927168580485175E-2</v>
      </c>
      <c r="J268" s="55">
        <v>6.7243578292454354E-4</v>
      </c>
      <c r="K268" s="55">
        <v>6.724366847501703E-4</v>
      </c>
      <c r="L268" s="104">
        <v>672436</v>
      </c>
      <c r="M268" s="55">
        <v>6.7243601479359235E-4</v>
      </c>
      <c r="N268" s="55">
        <v>0.48707589712782873</v>
      </c>
      <c r="O268" s="106"/>
      <c r="P268" s="55">
        <v>6.7243601479359235E-4</v>
      </c>
      <c r="Q268" s="55">
        <v>2.142800044998801E-5</v>
      </c>
      <c r="R268" s="55">
        <v>0</v>
      </c>
      <c r="S268" s="74">
        <v>0.03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3.7689773330173766E-2</v>
      </c>
      <c r="J269" s="55">
        <v>6.2537610888485184E-4</v>
      </c>
      <c r="K269" s="55">
        <v>6.253769475972102E-4</v>
      </c>
      <c r="L269" s="104">
        <v>625376</v>
      </c>
      <c r="M269" s="55">
        <v>6.2537601375827227E-4</v>
      </c>
      <c r="N269" s="55">
        <v>0.48427299968836235</v>
      </c>
      <c r="O269" s="106"/>
      <c r="P269" s="55">
        <v>6.2537601375827227E-4</v>
      </c>
      <c r="Q269" s="55">
        <v>1.8467000387807009E-5</v>
      </c>
      <c r="R269" s="55">
        <v>0</v>
      </c>
      <c r="S269" s="74">
        <v>0.03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4.0985352321730201E-2</v>
      </c>
      <c r="J270" s="55">
        <v>5.8405121440862674E-4</v>
      </c>
      <c r="K270" s="55">
        <v>5.8405199769881715E-4</v>
      </c>
      <c r="L270" s="104">
        <v>584051</v>
      </c>
      <c r="M270" s="55">
        <v>5.840510128491223E-4</v>
      </c>
      <c r="N270" s="55">
        <v>0.48148763158892799</v>
      </c>
      <c r="O270" s="106"/>
      <c r="P270" s="55">
        <v>5.840510128491223E-4</v>
      </c>
      <c r="Q270" s="55">
        <v>1.5860000333060006E-5</v>
      </c>
      <c r="R270" s="55">
        <v>0</v>
      </c>
      <c r="S270" s="74">
        <v>0.03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4.4254787166549521E-2</v>
      </c>
      <c r="J271" s="55">
        <v>5.4748190992307303E-4</v>
      </c>
      <c r="K271" s="55">
        <v>5.474826441689729E-4</v>
      </c>
      <c r="L271" s="75">
        <v>547482</v>
      </c>
      <c r="M271" s="55">
        <v>5.4748201204460431E-4</v>
      </c>
      <c r="N271" s="55">
        <v>0.47871793137758922</v>
      </c>
      <c r="O271" s="106"/>
      <c r="P271" s="55">
        <v>5.4748201204460431E-4</v>
      </c>
      <c r="Q271" s="55">
        <v>1.3769000289149006E-5</v>
      </c>
      <c r="R271" s="55">
        <v>0</v>
      </c>
      <c r="S271" s="74">
        <v>0.03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4.8174318951331327E-2</v>
      </c>
      <c r="J272" s="55">
        <v>5.1484925697058311E-4</v>
      </c>
      <c r="K272" s="55">
        <v>5.1484994745176456E-4</v>
      </c>
      <c r="L272" s="75">
        <v>514849</v>
      </c>
      <c r="M272" s="55">
        <v>5.1484901132667826E-4</v>
      </c>
      <c r="N272" s="55">
        <v>0.47596121919015594</v>
      </c>
      <c r="O272" s="106"/>
      <c r="P272" s="55">
        <v>5.1484901132667826E-4</v>
      </c>
      <c r="Q272" s="55">
        <v>1.1894000249774005E-5</v>
      </c>
      <c r="R272" s="55">
        <v>0</v>
      </c>
      <c r="S272" s="74">
        <v>0.02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5.2299858644121469E-2</v>
      </c>
      <c r="J273" s="55">
        <v>4.8562940018151272E-4</v>
      </c>
      <c r="K273" s="55">
        <v>4.856300514749883E-4</v>
      </c>
      <c r="L273" s="75">
        <v>485630</v>
      </c>
      <c r="M273" s="55">
        <v>4.8563001068386023E-4</v>
      </c>
      <c r="N273" s="55">
        <v>0.47322596491920377</v>
      </c>
      <c r="O273" s="106"/>
      <c r="P273" s="55">
        <v>4.8563001068386023E-4</v>
      </c>
      <c r="Q273" s="55">
        <v>1.0334000217014005E-5</v>
      </c>
      <c r="R273" s="55">
        <v>0</v>
      </c>
      <c r="S273" s="74">
        <v>0.02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1.6208004065960877E-2</v>
      </c>
      <c r="J274" s="55">
        <v>1.0322514799831024E-3</v>
      </c>
      <c r="K274" s="55">
        <v>1.0322528643693315E-3</v>
      </c>
      <c r="L274" s="75">
        <v>1032252</v>
      </c>
      <c r="M274" s="55">
        <v>1.0322520227095445E-3</v>
      </c>
      <c r="N274" s="55">
        <v>1.3639540593558299</v>
      </c>
      <c r="O274" s="106"/>
      <c r="P274" s="55">
        <v>1.0322520227095445E-3</v>
      </c>
      <c r="Q274" s="55">
        <v>7.0885001488585036E-5</v>
      </c>
      <c r="R274" s="55">
        <v>0</v>
      </c>
      <c r="S274" s="74">
        <v>7.0000000000000007E-2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1.8921924837924466E-2</v>
      </c>
      <c r="J275" s="55">
        <v>1.6907045242225475E-4</v>
      </c>
      <c r="K275" s="55">
        <v>1.6907067916816952E-4</v>
      </c>
      <c r="L275" s="75">
        <v>169070</v>
      </c>
      <c r="M275" s="55">
        <v>1.6907000371954009E-4</v>
      </c>
      <c r="N275" s="55">
        <v>0.40239873159720618</v>
      </c>
      <c r="O275" s="106"/>
      <c r="P275" s="55">
        <v>1.6907000371954009E-4</v>
      </c>
      <c r="Q275" s="55">
        <v>9.9440002088240046E-6</v>
      </c>
      <c r="R275" s="55">
        <v>0</v>
      </c>
      <c r="S275" s="74">
        <v>0.06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3.9596328356850376E-2</v>
      </c>
      <c r="J276" s="55">
        <v>1.0406375866178263E-4</v>
      </c>
      <c r="K276" s="55">
        <v>1.0406389822509375E-4</v>
      </c>
      <c r="L276" s="75">
        <v>104063</v>
      </c>
      <c r="M276" s="55">
        <v>1.0406300228938606E-4</v>
      </c>
      <c r="N276" s="55">
        <v>0.35662446144511145</v>
      </c>
      <c r="O276" s="106"/>
      <c r="P276" s="55">
        <v>1.0406300228938606E-4</v>
      </c>
      <c r="Q276" s="55">
        <v>2.9250000614250014E-6</v>
      </c>
      <c r="R276" s="55">
        <v>0</v>
      </c>
      <c r="S276" s="74">
        <v>0.03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5.397257402808351E-2</v>
      </c>
      <c r="J277" s="55">
        <v>7.0927143581533809E-5</v>
      </c>
      <c r="K277" s="55">
        <v>7.0927238704246399E-5</v>
      </c>
      <c r="L277" s="75">
        <v>70927</v>
      </c>
      <c r="M277" s="55">
        <v>7.0927001560394033E-5</v>
      </c>
      <c r="N277" s="55">
        <v>0.31648866409280985</v>
      </c>
      <c r="O277" s="106"/>
      <c r="P277" s="55">
        <v>7.0927001560394033E-5</v>
      </c>
      <c r="Q277" s="55">
        <v>1.4620000307020006E-6</v>
      </c>
      <c r="R277" s="55">
        <v>0</v>
      </c>
      <c r="S277" s="74">
        <v>0.02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2.0549512320656E-3</v>
      </c>
      <c r="J283" s="55">
        <v>7.4135481425577506E-6</v>
      </c>
      <c r="K283" s="55">
        <v>7.4135580851096932E-6</v>
      </c>
      <c r="L283" s="75">
        <v>7413</v>
      </c>
      <c r="M283" s="55">
        <v>7.4130001630860033E-6</v>
      </c>
      <c r="N283" s="55">
        <v>0.10436718519299414</v>
      </c>
      <c r="O283" s="106"/>
      <c r="P283" s="55">
        <v>7.4130001630860033E-6</v>
      </c>
      <c r="Q283" s="55">
        <v>6.0230001264830023E-6</v>
      </c>
      <c r="R283" s="55">
        <v>0</v>
      </c>
      <c r="S283" s="74">
        <v>0.81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8" t="s">
        <v>49</v>
      </c>
      <c r="B295" s="218"/>
      <c r="C295" s="218"/>
      <c r="D295" s="218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301</v>
      </c>
      <c r="Q298" s="157" t="s">
        <v>302</v>
      </c>
      <c r="R298" s="157" t="s">
        <v>281</v>
      </c>
      <c r="S298" s="157" t="s">
        <v>74</v>
      </c>
      <c r="U298" s="117" t="s">
        <v>299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0.35095505168271107</v>
      </c>
    </row>
    <row r="300" spans="1:22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242839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2">
        <f>V299*12</f>
        <v>4.2114606201925326</v>
      </c>
    </row>
    <row r="301" spans="1:22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1.242839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24.472698177302675</v>
      </c>
      <c r="J310" s="180">
        <v>8.6501190746204465E-2</v>
      </c>
      <c r="K310" s="180">
        <v>8.6501305720619176E-2</v>
      </c>
      <c r="L310" s="189">
        <v>86501305</v>
      </c>
      <c r="M310" s="180">
        <v>8.6501306816527443E-2</v>
      </c>
      <c r="N310" s="180">
        <v>1.0909695879134669</v>
      </c>
      <c r="O310" s="106"/>
      <c r="P310" s="180">
        <v>8.6501306816527443E-2</v>
      </c>
      <c r="Q310" s="180">
        <v>1.1910025238200506E-2</v>
      </c>
      <c r="R310" s="180">
        <v>7.2289156626506021E-2</v>
      </c>
      <c r="S310" s="190">
        <v>0.14000000000000001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20.418191454397764</v>
      </c>
      <c r="J311" s="180">
        <v>8.4853240206625588E-2</v>
      </c>
      <c r="K311" s="180">
        <v>8.4853352990640979E-2</v>
      </c>
      <c r="L311" s="189">
        <v>84853352</v>
      </c>
      <c r="M311" s="180">
        <v>8.4853353781920424E-2</v>
      </c>
      <c r="N311" s="180">
        <v>1.4933428689608423</v>
      </c>
      <c r="O311" s="106"/>
      <c r="P311" s="180">
        <v>8.4853353781920424E-2</v>
      </c>
      <c r="Q311" s="180">
        <v>4.186222683724454E-2</v>
      </c>
      <c r="R311" s="180">
        <v>7.2289156626506021E-2</v>
      </c>
      <c r="S311" s="190">
        <v>0.49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17.542367169228232</v>
      </c>
      <c r="J312" s="180">
        <v>8.3204357722520605E-2</v>
      </c>
      <c r="K312" s="180">
        <v>8.3204468314897972E-2</v>
      </c>
      <c r="L312" s="189">
        <v>83204468</v>
      </c>
      <c r="M312" s="180">
        <v>8.3204469747293869E-2</v>
      </c>
      <c r="N312" s="180">
        <v>1.8793038154664399</v>
      </c>
      <c r="O312" s="106"/>
      <c r="P312" s="180">
        <v>8.3204469747293869E-2</v>
      </c>
      <c r="Q312" s="180">
        <v>0.11100911122018223</v>
      </c>
      <c r="R312" s="180">
        <v>7.2289156626506021E-2</v>
      </c>
      <c r="S312" s="190">
        <v>1.33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17.189782261667894</v>
      </c>
      <c r="J313" s="180">
        <v>9.1101646319839191E-2</v>
      </c>
      <c r="K313" s="180">
        <v>9.1101767409021595E-2</v>
      </c>
      <c r="L313" s="189">
        <v>91101767</v>
      </c>
      <c r="M313" s="180">
        <v>9.1101768913137149E-2</v>
      </c>
      <c r="N313" s="180">
        <v>2.5122666987101492</v>
      </c>
      <c r="O313" s="106"/>
      <c r="P313" s="180">
        <v>9.1101768913137149E-2</v>
      </c>
      <c r="Q313" s="180">
        <v>0.1113663652273273</v>
      </c>
      <c r="R313" s="180">
        <v>8.4337349397590355E-2</v>
      </c>
      <c r="S313" s="190">
        <v>1.22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8.8320673947342296</v>
      </c>
      <c r="J314" s="180">
        <v>5.1195219046129205E-2</v>
      </c>
      <c r="K314" s="180">
        <v>5.1195287093057748E-2</v>
      </c>
      <c r="L314" s="189">
        <v>51195287</v>
      </c>
      <c r="M314" s="180">
        <v>5.1195288075101049E-2</v>
      </c>
      <c r="N314" s="180">
        <v>1.6674016449162183</v>
      </c>
      <c r="O314" s="106"/>
      <c r="P314" s="180">
        <v>5.1195288075101049E-2</v>
      </c>
      <c r="Q314" s="180">
        <v>8.0584666611693334E-2</v>
      </c>
      <c r="R314" s="180">
        <v>3.614457831325301E-2</v>
      </c>
      <c r="S314" s="190">
        <v>1.57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6.3796646390193787</v>
      </c>
      <c r="J315" s="180">
        <v>3.992968413061921E-2</v>
      </c>
      <c r="K315" s="180">
        <v>3.9929737203785287E-2</v>
      </c>
      <c r="L315" s="189">
        <v>39929737</v>
      </c>
      <c r="M315" s="180">
        <v>3.9929737838524493E-2</v>
      </c>
      <c r="N315" s="180">
        <v>1.4998626934108321</v>
      </c>
      <c r="O315" s="106"/>
      <c r="P315" s="180">
        <v>3.9929737838524493E-2</v>
      </c>
      <c r="Q315" s="180">
        <v>7.9365330587306618E-2</v>
      </c>
      <c r="R315" s="180">
        <v>2.4096385542168676E-2</v>
      </c>
      <c r="S315" s="190">
        <v>1.99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7.1681341227631536</v>
      </c>
      <c r="J316" s="180">
        <v>4.7802465218993284E-2</v>
      </c>
      <c r="K316" s="180">
        <v>4.780252875638985E-2</v>
      </c>
      <c r="L316" s="189">
        <v>47802528</v>
      </c>
      <c r="M316" s="180">
        <v>4.7802529003853109E-2</v>
      </c>
      <c r="N316" s="180">
        <v>2.0344042957722253</v>
      </c>
      <c r="O316" s="106"/>
      <c r="P316" s="180">
        <v>4.7802529003853109E-2</v>
      </c>
      <c r="Q316" s="180">
        <v>8.0320283606405668E-2</v>
      </c>
      <c r="R316" s="180">
        <v>3.614457831325301E-2</v>
      </c>
      <c r="S316" s="190">
        <v>1.68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5.179046072356992</v>
      </c>
      <c r="J317" s="180">
        <v>3.6502731439207778E-2</v>
      </c>
      <c r="K317" s="180">
        <v>3.650277995738592E-2</v>
      </c>
      <c r="L317" s="189">
        <v>36502779</v>
      </c>
      <c r="M317" s="180">
        <v>3.6502779766558378E-2</v>
      </c>
      <c r="N317" s="180">
        <v>1.7358529767094624</v>
      </c>
      <c r="O317" s="106">
        <v>1.5</v>
      </c>
      <c r="P317" s="180">
        <v>3.6502779766558378E-2</v>
      </c>
      <c r="Q317" s="180">
        <v>8.1177459623549192E-2</v>
      </c>
      <c r="R317" s="180">
        <v>2.4096385542168676E-2</v>
      </c>
      <c r="S317" s="190">
        <v>2.2200000000000002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>
        <v>11.375068948493098</v>
      </c>
      <c r="J318" s="180">
        <v>0.1717807141867789</v>
      </c>
      <c r="K318" s="180">
        <v>0.17178094251181006</v>
      </c>
      <c r="L318" s="189">
        <v>171780942</v>
      </c>
      <c r="M318" s="180">
        <v>0.17178094560739987</v>
      </c>
      <c r="N318" s="180">
        <v>9.4653713126492001</v>
      </c>
      <c r="O318" s="106" cm="1">
        <f t="array" ref="O318:O362">G318:G362*O317</f>
        <v>5.01</v>
      </c>
      <c r="P318" s="180">
        <v>0.17178094560739987</v>
      </c>
      <c r="Q318" s="180">
        <v>5.3735220074704403E-2</v>
      </c>
      <c r="R318" s="180">
        <v>2.4096385542168676E-2</v>
      </c>
      <c r="S318" s="190">
        <v>0.31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4.5748759909211483</v>
      </c>
      <c r="J319" s="180">
        <v>7.4318094634998083E-2</v>
      </c>
      <c r="K319" s="180">
        <v>7.4318193416059469E-2</v>
      </c>
      <c r="L319" s="189">
        <v>74318193</v>
      </c>
      <c r="M319" s="180">
        <v>7.4318194560682088E-2</v>
      </c>
      <c r="N319" s="180">
        <v>4.83689060396543</v>
      </c>
      <c r="O319" s="106">
        <v>6.6899999999999995</v>
      </c>
      <c r="P319" s="180">
        <v>7.4318194560682088E-2</v>
      </c>
      <c r="Q319" s="180">
        <v>7.6811535536230713E-2</v>
      </c>
      <c r="R319" s="180">
        <v>6.0240963855421686E-2</v>
      </c>
      <c r="S319" s="190">
        <v>1.03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3.379676534178055</v>
      </c>
      <c r="J320" s="180">
        <v>5.7971790275379381E-2</v>
      </c>
      <c r="K320" s="180">
        <v>5.7971867329493887E-2</v>
      </c>
      <c r="L320" s="189">
        <v>57971867</v>
      </c>
      <c r="M320" s="180">
        <v>5.7971868217409232E-2</v>
      </c>
      <c r="N320" s="180">
        <v>4.3520205054409669</v>
      </c>
      <c r="O320" s="106">
        <v>5.7149999999999999</v>
      </c>
      <c r="P320" s="180">
        <v>5.7971868217409232E-2</v>
      </c>
      <c r="Q320" s="180">
        <v>6.8980185379603709E-2</v>
      </c>
      <c r="R320" s="180">
        <v>4.8192771084337352E-2</v>
      </c>
      <c r="S320" s="190">
        <v>1.19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1.6468885972181537</v>
      </c>
      <c r="J321" s="180">
        <v>2.9445282647796219E-2</v>
      </c>
      <c r="K321" s="180">
        <v>2.9445321785455586E-2</v>
      </c>
      <c r="L321" s="189">
        <v>29445321</v>
      </c>
      <c r="M321" s="180">
        <v>2.9445321618351755E-2</v>
      </c>
      <c r="N321" s="180">
        <v>2.504634576448856</v>
      </c>
      <c r="O321" s="106">
        <v>2.5049999999999999</v>
      </c>
      <c r="P321" s="180">
        <v>2.9445321618351755E-2</v>
      </c>
      <c r="Q321" s="180">
        <v>3.1481220629624412E-2</v>
      </c>
      <c r="R321" s="180">
        <v>2.4096385542168676E-2</v>
      </c>
      <c r="S321" s="190">
        <v>1.07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0.70213808374869924</v>
      </c>
      <c r="J322" s="180">
        <v>1.2935894284589675E-2</v>
      </c>
      <c r="K322" s="180">
        <v>1.29359114785365E-2</v>
      </c>
      <c r="L322" s="189">
        <v>12935911</v>
      </c>
      <c r="M322" s="180">
        <v>1.2935911271654136E-2</v>
      </c>
      <c r="N322" s="180">
        <v>1.2295721887296631</v>
      </c>
      <c r="O322" s="106">
        <v>2.5049999999999999</v>
      </c>
      <c r="P322" s="180">
        <v>1.2935911271654136E-2</v>
      </c>
      <c r="Q322" s="180">
        <v>3.2284777645695553E-2</v>
      </c>
      <c r="R322" s="180">
        <v>1.2048192771084338E-2</v>
      </c>
      <c r="S322" s="190">
        <v>2.5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1.3161733924153576</v>
      </c>
      <c r="J323" s="180">
        <v>4.9923717899108412E-2</v>
      </c>
      <c r="K323" s="180">
        <v>4.9923784256001261E-2</v>
      </c>
      <c r="L323" s="189">
        <v>49923784</v>
      </c>
      <c r="M323" s="180">
        <v>4.9923785048399484E-2</v>
      </c>
      <c r="N323" s="180">
        <v>5.4954106973936367</v>
      </c>
      <c r="O323" s="106">
        <v>2.5049999999999999</v>
      </c>
      <c r="P323" s="180">
        <v>4.9923785048399484E-2</v>
      </c>
      <c r="Q323" s="180">
        <v>6.5975688319513767E-2</v>
      </c>
      <c r="R323" s="180">
        <v>6.0240963855421686E-2</v>
      </c>
      <c r="S323" s="190">
        <v>1.32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1.3562558896461518</v>
      </c>
      <c r="J324" s="180">
        <v>5.2249415411057973E-2</v>
      </c>
      <c r="K324" s="180">
        <v>5.224948485918815E-2</v>
      </c>
      <c r="L324" s="189">
        <v>52249484</v>
      </c>
      <c r="M324" s="180">
        <v>5.2249485097239187E-2</v>
      </c>
      <c r="N324" s="180">
        <v>6.794358801870624</v>
      </c>
      <c r="O324" s="106">
        <v>1.5</v>
      </c>
      <c r="P324" s="180">
        <v>5.2249485097239187E-2</v>
      </c>
      <c r="Q324" s="180">
        <v>4.0190536803810739E-2</v>
      </c>
      <c r="R324" s="180">
        <v>7.2289156626506021E-2</v>
      </c>
      <c r="S324" s="190">
        <v>0.77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8.1109085080136339E-2</v>
      </c>
      <c r="J325" s="180">
        <v>3.1140480685090577E-3</v>
      </c>
      <c r="K325" s="180">
        <v>3.1140522075949009E-3</v>
      </c>
      <c r="L325" s="189">
        <v>3114052</v>
      </c>
      <c r="M325" s="180">
        <v>3.1140520653950934E-3</v>
      </c>
      <c r="N325" s="180">
        <v>0.46714352779187523</v>
      </c>
      <c r="O325" s="106">
        <v>0.60000000000000009</v>
      </c>
      <c r="P325" s="180">
        <v>3.1140520653950934E-3</v>
      </c>
      <c r="Q325" s="180">
        <v>1.5875981317519626E-2</v>
      </c>
      <c r="R325" s="180">
        <v>2.4096385542168676E-2</v>
      </c>
      <c r="S325" s="190">
        <v>5.0999999999999996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7.27595513787542E-2</v>
      </c>
      <c r="J326" s="180">
        <v>2.7462340604171493E-3</v>
      </c>
      <c r="K326" s="180">
        <v>2.7462377106172334E-3</v>
      </c>
      <c r="L326" s="189">
        <v>2746237</v>
      </c>
      <c r="M326" s="180">
        <v>2.7462370576709781E-3</v>
      </c>
      <c r="N326" s="180">
        <v>0.46683350606373891</v>
      </c>
      <c r="O326" s="106">
        <v>0.12</v>
      </c>
      <c r="P326" s="180">
        <v>2.7462370576709781E-3</v>
      </c>
      <c r="Q326" s="180">
        <v>2.922655058453101E-3</v>
      </c>
      <c r="R326" s="180">
        <v>3.614457831325301E-2</v>
      </c>
      <c r="S326" s="190">
        <v>1.06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6.6898400710023426E-2</v>
      </c>
      <c r="J327" s="180">
        <v>2.4556240540237291E-3</v>
      </c>
      <c r="K327" s="180">
        <v>2.4556273179549642E-3</v>
      </c>
      <c r="L327" s="189">
        <v>2455627</v>
      </c>
      <c r="M327" s="180">
        <v>2.4556270515681683E-3</v>
      </c>
      <c r="N327" s="180">
        <v>0.46651191381468182</v>
      </c>
      <c r="O327" s="106">
        <v>0.10500000000000001</v>
      </c>
      <c r="P327" s="180">
        <v>2.4556270515681683E-3</v>
      </c>
      <c r="Q327" s="180">
        <v>2.4400190488003811E-3</v>
      </c>
      <c r="R327" s="180">
        <v>0</v>
      </c>
      <c r="S327" s="190">
        <v>0.99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6.6014913589652405E-2</v>
      </c>
      <c r="J328" s="180">
        <v>5.6710411247629048E-3</v>
      </c>
      <c r="K328" s="180">
        <v>5.6710486625161831E-3</v>
      </c>
      <c r="L328" s="189">
        <v>5671048</v>
      </c>
      <c r="M328" s="180">
        <v>5.6710481190920103E-3</v>
      </c>
      <c r="N328" s="180">
        <v>1.2736538507827213</v>
      </c>
      <c r="O328" s="106">
        <v>0.15000000000000002</v>
      </c>
      <c r="P328" s="180">
        <v>5.6710481190920103E-3</v>
      </c>
      <c r="Q328" s="180">
        <v>8.7420121748402434E-3</v>
      </c>
      <c r="R328" s="180">
        <v>6.0240963855421686E-2</v>
      </c>
      <c r="S328" s="190">
        <v>1.54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3.867461330594188E-2</v>
      </c>
      <c r="J329" s="180">
        <v>2.9529870649657153E-3</v>
      </c>
      <c r="K329" s="180">
        <v>2.9529909899747991E-3</v>
      </c>
      <c r="L329" s="189">
        <v>2952990</v>
      </c>
      <c r="M329" s="180">
        <v>2.9529900620127911E-3</v>
      </c>
      <c r="N329" s="180">
        <v>0.81057578914996753</v>
      </c>
      <c r="O329" s="106">
        <v>0.03</v>
      </c>
      <c r="P329" s="180">
        <v>2.9529900620127911E-3</v>
      </c>
      <c r="Q329" s="180">
        <v>1.3860110277202206E-3</v>
      </c>
      <c r="R329" s="180">
        <v>2.4096385542168676E-2</v>
      </c>
      <c r="S329" s="190">
        <v>0.47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3.0467691017761516E-2</v>
      </c>
      <c r="J330" s="180">
        <v>2.0335920447390248E-3</v>
      </c>
      <c r="K330" s="180">
        <v>2.0335947477197942E-3</v>
      </c>
      <c r="L330" s="189">
        <v>2033594</v>
      </c>
      <c r="M330" s="180">
        <v>2.0335940427054747E-3</v>
      </c>
      <c r="N330" s="180">
        <v>0.6597840707650543</v>
      </c>
      <c r="O330" s="106">
        <v>0.03</v>
      </c>
      <c r="P330" s="180">
        <v>2.0335940427054747E-3</v>
      </c>
      <c r="Q330" s="180">
        <v>1.0686740213734804E-3</v>
      </c>
      <c r="R330" s="180">
        <v>1.2048192771084338E-2</v>
      </c>
      <c r="S330" s="190">
        <v>0.53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2.1438638998665809E-2</v>
      </c>
      <c r="J331" s="180">
        <v>1.2393420272655245E-3</v>
      </c>
      <c r="K331" s="180">
        <v>1.2393436745564228E-3</v>
      </c>
      <c r="L331" s="189">
        <v>1239343</v>
      </c>
      <c r="M331" s="180">
        <v>1.2393430260262035E-3</v>
      </c>
      <c r="N331" s="180">
        <v>0.46402434486784067</v>
      </c>
      <c r="O331" s="106">
        <v>0.03</v>
      </c>
      <c r="P331" s="180">
        <v>1.2393430260262035E-3</v>
      </c>
      <c r="Q331" s="180">
        <v>9.5634001912680043E-5</v>
      </c>
      <c r="R331" s="180">
        <v>0</v>
      </c>
      <c r="S331" s="190">
        <v>0.08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2.1938160181423458E-2</v>
      </c>
      <c r="J332" s="180">
        <v>1.0923180240309965E-3</v>
      </c>
      <c r="K332" s="180">
        <v>1.0923194759026344E-3</v>
      </c>
      <c r="L332" s="189">
        <v>1092319</v>
      </c>
      <c r="M332" s="180">
        <v>1.0923190229386996E-3</v>
      </c>
      <c r="N332" s="180">
        <v>0.46357889517337553</v>
      </c>
      <c r="O332" s="106">
        <v>0.03</v>
      </c>
      <c r="P332" s="180">
        <v>1.0923190229386996E-3</v>
      </c>
      <c r="Q332" s="180">
        <v>5.4623001092460021E-5</v>
      </c>
      <c r="R332" s="180">
        <v>0</v>
      </c>
      <c r="S332" s="190">
        <v>0.05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2.2814458330316631E-2</v>
      </c>
      <c r="J333" s="180">
        <v>9.762690214779185E-4</v>
      </c>
      <c r="K333" s="180">
        <v>9.7627031910120401E-4</v>
      </c>
      <c r="L333" s="189">
        <v>976270</v>
      </c>
      <c r="M333" s="180">
        <v>9.7627002050167046E-4</v>
      </c>
      <c r="N333" s="180">
        <v>0.46313432746235683</v>
      </c>
      <c r="O333" s="106">
        <v>0.03</v>
      </c>
      <c r="P333" s="180">
        <v>9.7627002050167046E-4</v>
      </c>
      <c r="Q333" s="180">
        <v>4.668600093372002E-5</v>
      </c>
      <c r="R333" s="180">
        <v>0</v>
      </c>
      <c r="S333" s="190">
        <v>0.05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2.4019197240277002E-2</v>
      </c>
      <c r="J334" s="180">
        <v>8.8242901941343842E-4</v>
      </c>
      <c r="K334" s="180">
        <v>8.8243019230781303E-4</v>
      </c>
      <c r="L334" s="189">
        <v>882430</v>
      </c>
      <c r="M334" s="180">
        <v>8.8243001853103035E-4</v>
      </c>
      <c r="N334" s="180">
        <v>0.46273704014679556</v>
      </c>
      <c r="O334" s="106">
        <v>0.03</v>
      </c>
      <c r="P334" s="180">
        <v>8.8243001853103035E-4</v>
      </c>
      <c r="Q334" s="180">
        <v>3.9865000797300016E-5</v>
      </c>
      <c r="R334" s="180">
        <v>0</v>
      </c>
      <c r="S334" s="190">
        <v>0.05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2.5506298476041755E-2</v>
      </c>
      <c r="J335" s="180">
        <v>8.0501701771037439E-4</v>
      </c>
      <c r="K335" s="180">
        <v>8.0501808771137257E-4</v>
      </c>
      <c r="L335" s="189">
        <v>805018</v>
      </c>
      <c r="M335" s="180">
        <v>8.0501801690537837E-4</v>
      </c>
      <c r="N335" s="180">
        <v>0.46239500887091639</v>
      </c>
      <c r="O335" s="106">
        <v>0.03</v>
      </c>
      <c r="P335" s="180">
        <v>8.0501801690537837E-4</v>
      </c>
      <c r="Q335" s="180">
        <v>3.4091000681820014E-5</v>
      </c>
      <c r="R335" s="180">
        <v>0</v>
      </c>
      <c r="S335" s="190">
        <v>0.04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2.7277247366715114E-2</v>
      </c>
      <c r="J336" s="180">
        <v>7.4022901628503833E-4</v>
      </c>
      <c r="K336" s="180">
        <v>7.4023000017204796E-4</v>
      </c>
      <c r="L336" s="189">
        <v>740230</v>
      </c>
      <c r="M336" s="180">
        <v>7.4023001554483032E-4</v>
      </c>
      <c r="N336" s="180">
        <v>0.46219533620287973</v>
      </c>
      <c r="O336" s="106">
        <v>0.03</v>
      </c>
      <c r="P336" s="180">
        <v>7.4023001554483032E-4</v>
      </c>
      <c r="Q336" s="180">
        <v>2.9072000581440012E-5</v>
      </c>
      <c r="R336" s="180">
        <v>0</v>
      </c>
      <c r="S336" s="190">
        <v>0.04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2.9341204520669954E-2</v>
      </c>
      <c r="J337" s="180">
        <v>6.8508901507195838E-4</v>
      </c>
      <c r="K337" s="180">
        <v>6.8508992566877042E-4</v>
      </c>
      <c r="L337" s="189">
        <v>685089</v>
      </c>
      <c r="M337" s="180">
        <v>6.8508901438686935E-4</v>
      </c>
      <c r="N337" s="180">
        <v>0.46202840345767937</v>
      </c>
      <c r="O337" s="106">
        <v>0.03</v>
      </c>
      <c r="P337" s="180">
        <v>6.8508901438686935E-4</v>
      </c>
      <c r="Q337" s="180">
        <v>2.4920000498400009E-5</v>
      </c>
      <c r="R337" s="180">
        <v>0</v>
      </c>
      <c r="S337" s="190">
        <v>0.04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3.1666168139999659E-2</v>
      </c>
      <c r="J338" s="180">
        <v>6.3767301402880628E-4</v>
      </c>
      <c r="K338" s="180">
        <v>6.3767386160189666E-4</v>
      </c>
      <c r="L338" s="189">
        <v>637673</v>
      </c>
      <c r="M338" s="180">
        <v>6.3767301339113331E-4</v>
      </c>
      <c r="N338" s="180">
        <v>0.46194123708568868</v>
      </c>
      <c r="O338" s="106">
        <v>0.03</v>
      </c>
      <c r="P338" s="180">
        <v>6.3767301339113331E-4</v>
      </c>
      <c r="Q338" s="180">
        <v>2.142600042852001E-5</v>
      </c>
      <c r="R338" s="180">
        <v>0</v>
      </c>
      <c r="S338" s="190">
        <v>0.03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3.4276255378454294E-2</v>
      </c>
      <c r="J339" s="180">
        <v>5.9642601312137231E-4</v>
      </c>
      <c r="K339" s="180">
        <v>5.9642680587036431E-4</v>
      </c>
      <c r="L339" s="189">
        <v>596426</v>
      </c>
      <c r="M339" s="180">
        <v>5.964260125249463E-4</v>
      </c>
      <c r="N339" s="180">
        <v>0.46188554947412536</v>
      </c>
      <c r="O339" s="106">
        <v>0.03</v>
      </c>
      <c r="P339" s="180">
        <v>5.964260125249463E-4</v>
      </c>
      <c r="Q339" s="180">
        <v>1.8466000369320008E-5</v>
      </c>
      <c r="R339" s="180">
        <v>0</v>
      </c>
      <c r="S339" s="190">
        <v>0.03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3.7181068825054779E-2</v>
      </c>
      <c r="J340" s="180">
        <v>5.6027301232600623E-4</v>
      </c>
      <c r="K340" s="180">
        <v>5.6027375702167009E-4</v>
      </c>
      <c r="L340" s="189">
        <v>560273</v>
      </c>
      <c r="M340" s="180">
        <v>5.6027301176573327E-4</v>
      </c>
      <c r="N340" s="180">
        <v>0.46190385370936166</v>
      </c>
      <c r="O340" s="106">
        <v>0.03</v>
      </c>
      <c r="P340" s="180">
        <v>5.6027301176573327E-4</v>
      </c>
      <c r="Q340" s="180">
        <v>1.5859000317180007E-5</v>
      </c>
      <c r="R340" s="180">
        <v>0</v>
      </c>
      <c r="S340" s="190">
        <v>0.03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4.0417649166568925E-2</v>
      </c>
      <c r="J341" s="180">
        <v>5.2835001162370029E-4</v>
      </c>
      <c r="K341" s="180">
        <v>5.2835071388840696E-4</v>
      </c>
      <c r="L341" s="193">
        <v>528350</v>
      </c>
      <c r="M341" s="180">
        <v>5.2835001109535025E-4</v>
      </c>
      <c r="N341" s="180">
        <v>0.46201174119664129</v>
      </c>
      <c r="O341" s="106">
        <v>0.03</v>
      </c>
      <c r="P341" s="180">
        <v>5.2835001109535025E-4</v>
      </c>
      <c r="Q341" s="180">
        <v>1.3768000275360006E-5</v>
      </c>
      <c r="R341" s="180">
        <v>0</v>
      </c>
      <c r="S341" s="190">
        <v>0.03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4.3974537377560158E-2</v>
      </c>
      <c r="J342" s="180">
        <v>4.9991501099813022E-4</v>
      </c>
      <c r="K342" s="180">
        <v>4.9991567546800973E-4</v>
      </c>
      <c r="L342" s="193">
        <v>499915</v>
      </c>
      <c r="M342" s="180">
        <v>4.9991501049821523E-4</v>
      </c>
      <c r="N342" s="180">
        <v>0.46214436777942258</v>
      </c>
      <c r="O342" s="106">
        <v>0.03</v>
      </c>
      <c r="P342" s="180">
        <v>4.9991501049821523E-4</v>
      </c>
      <c r="Q342" s="180">
        <v>1.1894000237880004E-5</v>
      </c>
      <c r="R342" s="180">
        <v>0</v>
      </c>
      <c r="S342" s="190">
        <v>0.02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4.7880990449331438E-2</v>
      </c>
      <c r="J343" s="180">
        <v>4.7452401043952824E-4</v>
      </c>
      <c r="K343" s="180">
        <v>4.7452464116056104E-4</v>
      </c>
      <c r="L343" s="193">
        <v>474524</v>
      </c>
      <c r="M343" s="180">
        <v>4.7452400996500423E-4</v>
      </c>
      <c r="N343" s="180">
        <v>0.46240353910979964</v>
      </c>
      <c r="O343" s="106">
        <v>0.03</v>
      </c>
      <c r="P343" s="180">
        <v>4.7452400996500423E-4</v>
      </c>
      <c r="Q343" s="180">
        <v>1.0334000206680005E-5</v>
      </c>
      <c r="R343" s="180">
        <v>0</v>
      </c>
      <c r="S343" s="190">
        <v>0.02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6.8427375352691638E-3</v>
      </c>
      <c r="J344" s="180">
        <v>4.7199101038380222E-4</v>
      </c>
      <c r="K344" s="180">
        <v>4.7199163773805822E-4</v>
      </c>
      <c r="L344" s="193">
        <v>471991</v>
      </c>
      <c r="M344" s="180">
        <v>4.7199100991181123E-4</v>
      </c>
      <c r="N344" s="180">
        <v>0.62446665106219401</v>
      </c>
      <c r="O344" s="106">
        <v>0.03</v>
      </c>
      <c r="P344" s="180">
        <v>4.7199100991181123E-4</v>
      </c>
      <c r="Q344" s="180">
        <v>7.0880001417600032E-5</v>
      </c>
      <c r="R344" s="180">
        <v>0</v>
      </c>
      <c r="S344" s="190">
        <v>0.15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0.02</v>
      </c>
      <c r="H345" s="143" t="str">
        <f t="shared" si="6"/>
        <v>(2000, 3000]</v>
      </c>
      <c r="I345" s="172">
        <v>2.1614886747350924E-2</v>
      </c>
      <c r="J345" s="180">
        <v>2.1073000463606013E-4</v>
      </c>
      <c r="K345" s="180">
        <v>2.107302847311517E-4</v>
      </c>
      <c r="L345" s="193">
        <v>210730</v>
      </c>
      <c r="M345" s="180">
        <v>2.1073000442533009E-4</v>
      </c>
      <c r="N345" s="180">
        <v>0.50130326388269364</v>
      </c>
      <c r="O345" s="106">
        <v>0.03</v>
      </c>
      <c r="P345" s="180">
        <v>2.1073000442533009E-4</v>
      </c>
      <c r="Q345" s="180">
        <v>9.9440001988800038E-6</v>
      </c>
      <c r="R345" s="180">
        <v>0</v>
      </c>
      <c r="S345" s="190">
        <v>0.05</v>
      </c>
      <c r="U345" s="180">
        <v>0.60105240338188048</v>
      </c>
    </row>
    <row r="346" spans="1:21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0.02</v>
      </c>
      <c r="H346" s="143" t="str">
        <f t="shared" si="6"/>
        <v>(3000, 4000]</v>
      </c>
      <c r="I346" s="172">
        <v>5.9764428784538207E-2</v>
      </c>
      <c r="J346" s="180">
        <v>1.6886200371496408E-4</v>
      </c>
      <c r="K346" s="180">
        <v>1.6886222816054543E-4</v>
      </c>
      <c r="L346" s="193">
        <v>168862</v>
      </c>
      <c r="M346" s="180">
        <v>1.6886200354610206E-4</v>
      </c>
      <c r="N346" s="180">
        <v>0.57821583562362822</v>
      </c>
      <c r="O346" s="106">
        <v>0.03</v>
      </c>
      <c r="P346" s="180">
        <v>1.6886200354610206E-4</v>
      </c>
      <c r="Q346" s="180">
        <v>2.9240000584800012E-6</v>
      </c>
      <c r="R346" s="180">
        <v>0</v>
      </c>
      <c r="S346" s="190">
        <v>0.02</v>
      </c>
      <c r="U346" s="180">
        <v>0.57457059818472023</v>
      </c>
    </row>
    <row r="347" spans="1:21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0.02</v>
      </c>
      <c r="H347" s="143" t="str">
        <f t="shared" si="6"/>
        <v>(4000, 5000]</v>
      </c>
      <c r="I347" s="172">
        <v>0.11470133674858182</v>
      </c>
      <c r="J347" s="180">
        <v>1.5823700348121408E-4</v>
      </c>
      <c r="K347" s="180">
        <v>1.5823721380440968E-4</v>
      </c>
      <c r="L347" s="193">
        <v>158237</v>
      </c>
      <c r="M347" s="180">
        <v>1.5823700332297708E-4</v>
      </c>
      <c r="N347" s="180">
        <v>0.70549611364022458</v>
      </c>
      <c r="O347" s="106">
        <v>0.03</v>
      </c>
      <c r="P347" s="180">
        <v>1.5823700332297708E-4</v>
      </c>
      <c r="Q347" s="180">
        <v>1.4620000292400006E-6</v>
      </c>
      <c r="R347" s="180">
        <v>0</v>
      </c>
      <c r="S347" s="190">
        <v>0.01</v>
      </c>
      <c r="U347" s="180">
        <v>0.53973922050151191</v>
      </c>
    </row>
    <row r="348" spans="1:21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0.02</v>
      </c>
      <c r="H353" s="143" t="str">
        <f t="shared" si="6"/>
        <v>(10000, 20000]</v>
      </c>
      <c r="I353" s="172">
        <v>0.15812866499821554</v>
      </c>
      <c r="J353" s="180">
        <v>5.8202601280457232E-4</v>
      </c>
      <c r="K353" s="180">
        <v>5.8202678641357806E-4</v>
      </c>
      <c r="L353" s="193">
        <v>582026</v>
      </c>
      <c r="M353" s="180">
        <v>5.8202601222254625E-4</v>
      </c>
      <c r="N353" s="180">
        <v>8.2169685762847244</v>
      </c>
      <c r="O353" s="106">
        <v>0.03</v>
      </c>
      <c r="P353" s="180">
        <v>5.8202601222254625E-4</v>
      </c>
      <c r="Q353" s="180">
        <v>4.0150000803000012E-6</v>
      </c>
      <c r="R353" s="180">
        <v>0</v>
      </c>
      <c r="S353" s="190">
        <v>0.01</v>
      </c>
      <c r="U353" s="180">
        <v>0.53459566114129264</v>
      </c>
    </row>
    <row r="354" spans="1:21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83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82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81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80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179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G24" sqref="G2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23" t="s">
        <v>247</v>
      </c>
      <c r="C5" s="223" t="s">
        <v>47</v>
      </c>
      <c r="D5" s="20" t="s">
        <v>91</v>
      </c>
      <c r="E5" s="225">
        <v>100000000</v>
      </c>
      <c r="F5" s="160">
        <v>32827126</v>
      </c>
      <c r="G5" s="219">
        <f>SUM(F5:F6)/E5*$C$2</f>
        <v>3368441800</v>
      </c>
      <c r="H5" s="47" t="s">
        <v>307</v>
      </c>
    </row>
    <row r="6" spans="1:8">
      <c r="B6" s="224"/>
      <c r="C6" s="224"/>
      <c r="D6" s="8" t="s">
        <v>92</v>
      </c>
      <c r="E6" s="226"/>
      <c r="F6" s="203">
        <v>857292</v>
      </c>
      <c r="G6" s="220"/>
      <c r="H6" s="47"/>
    </row>
    <row r="7" spans="1:8">
      <c r="B7" s="223" t="s">
        <v>247</v>
      </c>
      <c r="C7" s="223" t="s">
        <v>240</v>
      </c>
      <c r="D7" s="20" t="s">
        <v>91</v>
      </c>
      <c r="E7" s="225">
        <v>100000000</v>
      </c>
      <c r="F7" s="160">
        <v>34010643</v>
      </c>
      <c r="G7" s="219">
        <f>SUM(F7:F8)/E7*$C$2</f>
        <v>3830983800</v>
      </c>
      <c r="H7" s="47" t="s">
        <v>308</v>
      </c>
    </row>
    <row r="8" spans="1:8">
      <c r="B8" s="224"/>
      <c r="C8" s="224"/>
      <c r="D8" s="8" t="s">
        <v>92</v>
      </c>
      <c r="E8" s="226"/>
      <c r="F8" s="203">
        <v>4299195</v>
      </c>
      <c r="G8" s="220"/>
      <c r="H8" s="47"/>
    </row>
    <row r="9" spans="1:8">
      <c r="A9" s="15"/>
      <c r="B9" s="223" t="s">
        <v>248</v>
      </c>
      <c r="C9" s="223" t="s">
        <v>47</v>
      </c>
      <c r="D9" s="20" t="s">
        <v>91</v>
      </c>
      <c r="E9" s="225">
        <v>100000000</v>
      </c>
      <c r="F9" s="97">
        <v>32853826</v>
      </c>
      <c r="G9" s="219">
        <f>SUM(F9:F10)/E9*$C$2</f>
        <v>3371218200</v>
      </c>
      <c r="H9" s="47" t="s">
        <v>309</v>
      </c>
    </row>
    <row r="10" spans="1:8">
      <c r="B10" s="224"/>
      <c r="C10" s="224"/>
      <c r="D10" s="8" t="s">
        <v>92</v>
      </c>
      <c r="E10" s="226"/>
      <c r="F10" s="97">
        <v>858356</v>
      </c>
      <c r="G10" s="220"/>
      <c r="H10" s="47"/>
    </row>
    <row r="11" spans="1:8">
      <c r="B11" s="223" t="s">
        <v>248</v>
      </c>
      <c r="C11" s="223" t="s">
        <v>240</v>
      </c>
      <c r="D11" s="20" t="s">
        <v>91</v>
      </c>
      <c r="E11" s="225">
        <v>100000000</v>
      </c>
      <c r="F11" s="97">
        <v>34015523</v>
      </c>
      <c r="G11" s="219">
        <f>SUM(F11:F12)/E11*$C$2</f>
        <v>3830025700</v>
      </c>
      <c r="H11" s="47" t="s">
        <v>310</v>
      </c>
    </row>
    <row r="12" spans="1:8">
      <c r="B12" s="224"/>
      <c r="C12" s="224"/>
      <c r="D12" s="8" t="s">
        <v>92</v>
      </c>
      <c r="E12" s="226"/>
      <c r="F12" s="97">
        <v>4284734</v>
      </c>
      <c r="G12" s="220"/>
      <c r="H12" s="47"/>
    </row>
    <row r="13" spans="1:8">
      <c r="A13" s="15"/>
      <c r="B13" s="223" t="s">
        <v>248</v>
      </c>
      <c r="C13" s="223" t="s">
        <v>49</v>
      </c>
      <c r="D13" s="20" t="s">
        <v>91</v>
      </c>
      <c r="E13" s="227">
        <f>F13</f>
        <v>100000000</v>
      </c>
      <c r="F13" s="203">
        <v>100000000</v>
      </c>
      <c r="G13" s="221">
        <f>SUM(F13:F14)/E13*$C$2</f>
        <v>30000858400</v>
      </c>
      <c r="H13" s="47" t="s">
        <v>311</v>
      </c>
    </row>
    <row r="14" spans="1:8">
      <c r="B14" s="224"/>
      <c r="C14" s="224"/>
      <c r="D14" s="8" t="s">
        <v>92</v>
      </c>
      <c r="E14" s="228"/>
      <c r="F14" s="203">
        <v>200008584</v>
      </c>
      <c r="G14" s="222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283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284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285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8" priority="27">
      <formula>_xlfn.LET(_xlpm.x, W4, AND(NOT(_xlfn.ISFORMULA(_xlpm.x)), _xlpm.x&lt;&gt;""))</formula>
    </cfRule>
  </conditionalFormatting>
  <conditionalFormatting sqref="W5:AA203 X4:AA4">
    <cfRule type="expression" dxfId="177" priority="23">
      <formula>_xlfn.LET(_xlpm.x, W4, AND(NOT(_xlfn.ISFORMULA(_xlpm.x)), _xlpm.x&lt;&gt;""))</formula>
    </cfRule>
  </conditionalFormatting>
  <conditionalFormatting sqref="W5:AA203 X4:AA4">
    <cfRule type="expression" dxfId="176" priority="22">
      <formula>_xlfn.LET(_xlpm.x, W4, AND(NOT(_xlfn.ISFORMULA(_xlpm.x)), _xlpm.x&lt;&gt;""))</formula>
    </cfRule>
  </conditionalFormatting>
  <conditionalFormatting sqref="W4:AA203">
    <cfRule type="expression" dxfId="175" priority="21">
      <formula>_xlfn.LET(_xlpm.x, W4, AND(NOT(_xlfn.ISFORMULA(_xlpm.x)), _xlpm.x&lt;&gt;""))</formula>
    </cfRule>
  </conditionalFormatting>
  <conditionalFormatting sqref="K1:O1048576">
    <cfRule type="cellIs" dxfId="174" priority="16" operator="equal">
      <formula>"C1"</formula>
    </cfRule>
    <cfRule type="cellIs" dxfId="173" priority="17" operator="between">
      <formula>"G1"</formula>
      <formula>"G5"</formula>
    </cfRule>
    <cfRule type="cellIs" dxfId="172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71" priority="11" operator="equal">
      <formula>"C1"</formula>
    </cfRule>
    <cfRule type="cellIs" dxfId="170" priority="12" operator="between">
      <formula>"G1"</formula>
      <formula>"G4"</formula>
    </cfRule>
    <cfRule type="cellIs" dxfId="169" priority="13" operator="between">
      <formula>"GA"</formula>
      <formula>"GQ"</formula>
    </cfRule>
    <cfRule type="cellIs" dxfId="168" priority="14" operator="between">
      <formula>"M1"</formula>
      <formula>"M4"</formula>
    </cfRule>
  </conditionalFormatting>
  <conditionalFormatting sqref="E52:E54">
    <cfRule type="cellIs" dxfId="167" priority="7" operator="equal">
      <formula>"C1"</formula>
    </cfRule>
    <cfRule type="cellIs" dxfId="166" priority="8" operator="between">
      <formula>"G1"</formula>
      <formula>"G4"</formula>
    </cfRule>
    <cfRule type="cellIs" dxfId="165" priority="9" operator="between">
      <formula>"GA"</formula>
      <formula>"GQ"</formula>
    </cfRule>
    <cfRule type="cellIs" dxfId="164" priority="10" operator="between">
      <formula>"M1"</formula>
      <formula>"M4"</formula>
    </cfRule>
  </conditionalFormatting>
  <conditionalFormatting sqref="F52:F54">
    <cfRule type="cellIs" dxfId="163" priority="3" operator="equal">
      <formula>"C1"</formula>
    </cfRule>
    <cfRule type="cellIs" dxfId="162" priority="4" operator="between">
      <formula>"G1"</formula>
      <formula>"G4"</formula>
    </cfRule>
    <cfRule type="cellIs" dxfId="161" priority="5" operator="between">
      <formula>"GA"</formula>
      <formula>"GQ"</formula>
    </cfRule>
    <cfRule type="cellIs" dxfId="160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8" priority="82">
      <formula>_xlfn.LET(_xlpm.x, W4, AND(NOT(_xlfn.ISFORMULA(_xlpm.x)), _xlpm.x&lt;&gt;""))</formula>
    </cfRule>
  </conditionalFormatting>
  <conditionalFormatting sqref="W5:AA203 X4:AA4">
    <cfRule type="expression" dxfId="157" priority="77">
      <formula>_xlfn.LET(_xlpm.x, W4, AND(NOT(_xlfn.ISFORMULA(_xlpm.x)), _xlpm.x&lt;&gt;""))</formula>
    </cfRule>
  </conditionalFormatting>
  <conditionalFormatting sqref="W4:AA203">
    <cfRule type="expression" dxfId="156" priority="27">
      <formula>_xlfn.LET(_xlpm.x, W4, AND(NOT(_xlfn.ISFORMULA(_xlpm.x)), _xlpm.x&lt;&gt;""))</formula>
    </cfRule>
  </conditionalFormatting>
  <conditionalFormatting sqref="K1:K1048576">
    <cfRule type="cellIs" dxfId="155" priority="23" operator="equal">
      <formula>"C1"</formula>
    </cfRule>
    <cfRule type="cellIs" dxfId="154" priority="24" operator="between">
      <formula>"G1"</formula>
      <formula>"G5"</formula>
    </cfRule>
    <cfRule type="cellIs" dxfId="153" priority="26" operator="between">
      <formula>"M1"</formula>
      <formula>"M5"</formula>
    </cfRule>
  </conditionalFormatting>
  <conditionalFormatting sqref="L1:O1048576">
    <cfRule type="cellIs" dxfId="152" priority="19" operator="equal">
      <formula>"C1"</formula>
    </cfRule>
    <cfRule type="cellIs" dxfId="151" priority="20" operator="between">
      <formula>"G1"</formula>
      <formula>"G5"</formula>
    </cfRule>
    <cfRule type="cellIs" dxfId="150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9" priority="14" operator="equal">
      <formula>"C1"</formula>
    </cfRule>
    <cfRule type="cellIs" dxfId="148" priority="15" operator="between">
      <formula>"G1"</formula>
      <formula>"G4"</formula>
    </cfRule>
    <cfRule type="cellIs" dxfId="147" priority="16" operator="between">
      <formula>"GA"</formula>
      <formula>"GQ"</formula>
    </cfRule>
    <cfRule type="cellIs" dxfId="146" priority="17" operator="between">
      <formula>"M1"</formula>
      <formula>"M4"</formula>
    </cfRule>
  </conditionalFormatting>
  <conditionalFormatting sqref="E52:E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F52:F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5" priority="69">
      <formula>_xlfn.LET(_xlpm.x, W4, AND(NOT(_xlfn.ISFORMULA(_xlpm.x)), _xlpm.x&lt;&gt;""))</formula>
    </cfRule>
  </conditionalFormatting>
  <conditionalFormatting sqref="W5:AA203 X4:AA4">
    <cfRule type="expression" dxfId="134" priority="64">
      <formula>_xlfn.LET(_xlpm.x, W4, AND(NOT(_xlfn.ISFORMULA(_xlpm.x)), _xlpm.x&lt;&gt;""))</formula>
    </cfRule>
  </conditionalFormatting>
  <conditionalFormatting sqref="W4:AA203">
    <cfRule type="expression" dxfId="133" priority="23">
      <formula>_xlfn.LET(_xlpm.x, W4, AND(NOT(_xlfn.ISFORMULA(_xlpm.x)), _xlpm.x&lt;&gt;""))</formula>
    </cfRule>
  </conditionalFormatting>
  <conditionalFormatting sqref="K1:O1048576">
    <cfRule type="cellIs" dxfId="132" priority="19" operator="equal">
      <formula>"C1"</formula>
    </cfRule>
    <cfRule type="cellIs" dxfId="131" priority="20" operator="between">
      <formula>"G1"</formula>
      <formula>"G5"</formula>
    </cfRule>
    <cfRule type="cellIs" dxfId="130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9" priority="14" operator="equal">
      <formula>"C1"</formula>
    </cfRule>
    <cfRule type="cellIs" dxfId="128" priority="15" operator="between">
      <formula>"G1"</formula>
      <formula>"G4"</formula>
    </cfRule>
    <cfRule type="cellIs" dxfId="127" priority="16" operator="between">
      <formula>"GA"</formula>
      <formula>"GQ"</formula>
    </cfRule>
    <cfRule type="cellIs" dxfId="126" priority="17" operator="between">
      <formula>"M1"</formula>
      <formula>"M4"</formula>
    </cfRule>
  </conditionalFormatting>
  <conditionalFormatting sqref="E52:E54">
    <cfRule type="cellIs" dxfId="125" priority="10" operator="equal">
      <formula>"C1"</formula>
    </cfRule>
    <cfRule type="cellIs" dxfId="124" priority="11" operator="between">
      <formula>"G1"</formula>
      <formula>"G4"</formula>
    </cfRule>
    <cfRule type="cellIs" dxfId="123" priority="12" operator="between">
      <formula>"GA"</formula>
      <formula>"GQ"</formula>
    </cfRule>
    <cfRule type="cellIs" dxfId="122" priority="13" operator="between">
      <formula>"M1"</formula>
      <formula>"M4"</formula>
    </cfRule>
  </conditionalFormatting>
  <conditionalFormatting sqref="F52:F54">
    <cfRule type="cellIs" dxfId="121" priority="6" operator="equal">
      <formula>"C1"</formula>
    </cfRule>
    <cfRule type="cellIs" dxfId="120" priority="7" operator="between">
      <formula>"G1"</formula>
      <formula>"G4"</formula>
    </cfRule>
    <cfRule type="cellIs" dxfId="119" priority="8" operator="between">
      <formula>"GA"</formula>
      <formula>"GQ"</formula>
    </cfRule>
    <cfRule type="cellIs" dxfId="11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294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295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295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294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295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295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294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295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295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294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295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294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295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294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295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295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294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294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295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295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295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294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295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295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295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294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295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294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295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294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295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295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295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294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295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295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294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295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294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295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294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295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295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295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294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295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294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295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294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295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295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294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295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294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295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294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296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295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296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295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296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298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297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295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298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295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297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294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298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296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294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295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297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6" priority="62">
      <formula>_xlfn.LET(_xlpm.x, W4, AND(NOT(_xlfn.ISFORMULA(_xlpm.x)), _xlpm.x&lt;&gt;""))</formula>
    </cfRule>
  </conditionalFormatting>
  <conditionalFormatting sqref="W5:AA203 AA4 W4:Y203">
    <cfRule type="expression" dxfId="115" priority="61">
      <formula>_xlfn.LET(_xlpm.x, W4, AND(NOT(_xlfn.ISFORMULA(_xlpm.x)), _xlpm.x&lt;&gt;""))</formula>
    </cfRule>
  </conditionalFormatting>
  <conditionalFormatting sqref="D52:D54">
    <cfRule type="cellIs" dxfId="114" priority="52" operator="equal">
      <formula>"C1"</formula>
    </cfRule>
    <cfRule type="cellIs" dxfId="113" priority="53" operator="between">
      <formula>"G1"</formula>
      <formula>"G4"</formula>
    </cfRule>
    <cfRule type="cellIs" dxfId="112" priority="54" operator="between">
      <formula>"GA"</formula>
      <formula>"GQ"</formula>
    </cfRule>
    <cfRule type="cellIs" dxfId="111" priority="55" operator="between">
      <formula>"M1"</formula>
      <formula>"M4"</formula>
    </cfRule>
  </conditionalFormatting>
  <conditionalFormatting sqref="E52:E54">
    <cfRule type="cellIs" dxfId="110" priority="48" operator="equal">
      <formula>"C1"</formula>
    </cfRule>
    <cfRule type="cellIs" dxfId="109" priority="49" operator="between">
      <formula>"G1"</formula>
      <formula>"G4"</formula>
    </cfRule>
    <cfRule type="cellIs" dxfId="108" priority="50" operator="between">
      <formula>"GA"</formula>
      <formula>"GQ"</formula>
    </cfRule>
    <cfRule type="cellIs" dxfId="107" priority="51" operator="between">
      <formula>"M1"</formula>
      <formula>"M4"</formula>
    </cfRule>
  </conditionalFormatting>
  <conditionalFormatting sqref="F52:F54">
    <cfRule type="cellIs" dxfId="106" priority="44" operator="equal">
      <formula>"C1"</formula>
    </cfRule>
    <cfRule type="cellIs" dxfId="105" priority="45" operator="between">
      <formula>"G1"</formula>
      <formula>"G4"</formula>
    </cfRule>
    <cfRule type="cellIs" dxfId="104" priority="46" operator="between">
      <formula>"GA"</formula>
      <formula>"GQ"</formula>
    </cfRule>
    <cfRule type="cellIs" dxfId="103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102" priority="22">
      <formula>_xlfn.LET(_xlpm.x, W4, AND(NOT(_xlfn.ISFORMULA(_xlpm.x)), _xlpm.x&lt;&gt;""))</formula>
    </cfRule>
  </conditionalFormatting>
  <conditionalFormatting sqref="M1:O1048576">
    <cfRule type="cellIs" dxfId="101" priority="15" operator="equal">
      <formula>"C1"</formula>
    </cfRule>
    <cfRule type="cellIs" dxfId="100" priority="15" operator="between">
      <formula>"G1"</formula>
      <formula>"G5"</formula>
    </cfRule>
    <cfRule type="cellIs" dxfId="99" priority="16" operator="between">
      <formula>"M1"</formula>
      <formula>"M5"</formula>
    </cfRule>
  </conditionalFormatting>
  <conditionalFormatting sqref="L1:L1048576">
    <cfRule type="cellIs" dxfId="98" priority="7" operator="equal">
      <formula>"C1"</formula>
    </cfRule>
    <cfRule type="cellIs" dxfId="97" priority="9" operator="between">
      <formula>"M1"</formula>
      <formula>"M5"</formula>
    </cfRule>
  </conditionalFormatting>
  <conditionalFormatting sqref="K1:K1048576">
    <cfRule type="cellIs" dxfId="96" priority="3" operator="equal">
      <formula>"C1"</formula>
    </cfRule>
    <cfRule type="cellIs" dxfId="95" priority="4" operator="between">
      <formula>"G1"</formula>
      <formula>"G5"</formula>
    </cfRule>
    <cfRule type="cellIs" dxfId="94" priority="6" operator="between">
      <formula>"M1"</formula>
      <formula>"M5"</formula>
    </cfRule>
  </conditionalFormatting>
  <conditionalFormatting sqref="Z4:AA203">
    <cfRule type="expression" dxfId="93" priority="2">
      <formula>_xlfn.LET(_xlpm.x, Z4, AND(NOT(_xlfn.ISFORMULA(_xlpm.x)), _xlpm.x&lt;&gt;""))</formula>
    </cfRule>
  </conditionalFormatting>
  <conditionalFormatting sqref="Z4:AA203">
    <cfRule type="expression" dxfId="9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8" priority="89" operator="equal">
      <formula>"C1"</formula>
    </cfRule>
    <cfRule type="cellIs" dxfId="87" priority="90" operator="between">
      <formula>"G1"</formula>
      <formula>"G4"</formula>
    </cfRule>
    <cfRule type="cellIs" dxfId="86" priority="91" operator="between">
      <formula>"GA"</formula>
      <formula>"GQ"</formula>
    </cfRule>
    <cfRule type="cellIs" dxfId="85" priority="92" operator="between">
      <formula>"M1"</formula>
      <formula>"M4"</formula>
    </cfRule>
  </conditionalFormatting>
  <conditionalFormatting sqref="E52:E54">
    <cfRule type="cellIs" dxfId="84" priority="85" operator="equal">
      <formula>"C1"</formula>
    </cfRule>
    <cfRule type="cellIs" dxfId="83" priority="86" operator="between">
      <formula>"G1"</formula>
      <formula>"G4"</formula>
    </cfRule>
    <cfRule type="cellIs" dxfId="82" priority="87" operator="between">
      <formula>"GA"</formula>
      <formula>"GQ"</formula>
    </cfRule>
    <cfRule type="cellIs" dxfId="81" priority="88" operator="between">
      <formula>"M1"</formula>
      <formula>"M4"</formula>
    </cfRule>
  </conditionalFormatting>
  <conditionalFormatting sqref="F52:F54">
    <cfRule type="cellIs" dxfId="80" priority="81" operator="equal">
      <formula>"C1"</formula>
    </cfRule>
    <cfRule type="cellIs" dxfId="79" priority="82" operator="between">
      <formula>"G1"</formula>
      <formula>"G4"</formula>
    </cfRule>
    <cfRule type="cellIs" dxfId="78" priority="83" operator="between">
      <formula>"GA"</formula>
      <formula>"GQ"</formula>
    </cfRule>
    <cfRule type="cellIs" dxfId="77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6" priority="32" operator="equal">
      <formula>"C1"</formula>
    </cfRule>
    <cfRule type="cellIs" dxfId="75" priority="33" operator="between">
      <formula>"G1"</formula>
      <formula>"G5"</formula>
    </cfRule>
    <cfRule type="cellIs" dxfId="74" priority="35" operator="between">
      <formula>"M1"</formula>
      <formula>"M5"</formula>
    </cfRule>
  </conditionalFormatting>
  <conditionalFormatting sqref="L1:L1048576">
    <cfRule type="cellIs" dxfId="73" priority="29" operator="equal">
      <formula>"C1"</formula>
    </cfRule>
    <cfRule type="cellIs" dxfId="72" priority="31" operator="between">
      <formula>"M1"</formula>
      <formula>"M5"</formula>
    </cfRule>
  </conditionalFormatting>
  <conditionalFormatting sqref="K1:K1048576">
    <cfRule type="cellIs" dxfId="71" priority="25" operator="equal">
      <formula>"C1"</formula>
    </cfRule>
    <cfRule type="cellIs" dxfId="70" priority="26" operator="between">
      <formula>"G1"</formula>
      <formula>"G5"</formula>
    </cfRule>
    <cfRule type="cellIs" dxfId="69" priority="28" operator="between">
      <formula>"M1"</formula>
      <formula>"M5"</formula>
    </cfRule>
  </conditionalFormatting>
  <conditionalFormatting sqref="N1:O1048576">
    <cfRule type="cellIs" dxfId="68" priority="17" operator="equal">
      <formula>"C1"</formula>
    </cfRule>
    <cfRule type="cellIs" dxfId="67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6" priority="8">
      <formula>_xlfn.LET(_xlpm.x, W4, AND(NOT(_xlfn.ISFORMULA(_xlpm.x)), _xlpm.x&lt;&gt;""))</formula>
    </cfRule>
  </conditionalFormatting>
  <conditionalFormatting sqref="W5:AA203 AA4 W4:Y4">
    <cfRule type="expression" dxfId="65" priority="7">
      <formula>_xlfn.LET(_xlpm.x, W4, AND(NOT(_xlfn.ISFORMULA(_xlpm.x)), _xlpm.x&lt;&gt;""))</formula>
    </cfRule>
  </conditionalFormatting>
  <conditionalFormatting sqref="W5:AA203 W4:Y4 AA4">
    <cfRule type="expression" dxfId="64" priority="6">
      <formula>_xlfn.LET(_xlpm.x, W4, AND(NOT(_xlfn.ISFORMULA(_xlpm.x)), _xlpm.x&lt;&gt;""))</formula>
    </cfRule>
  </conditionalFormatting>
  <conditionalFormatting sqref="Z5:AA203 AA4">
    <cfRule type="expression" dxfId="63" priority="5">
      <formula>_xlfn.LET(_xlpm.x, Z4, AND(NOT(_xlfn.ISFORMULA(_xlpm.x)), _xlpm.x&lt;&gt;""))</formula>
    </cfRule>
  </conditionalFormatting>
  <conditionalFormatting sqref="Z5:AA203 AA4">
    <cfRule type="expression" dxfId="62" priority="4">
      <formula>_xlfn.LET(_xlpm.x, Z4, AND(NOT(_xlfn.ISFORMULA(_xlpm.x)), _xlpm.x&lt;&gt;""))</formula>
    </cfRule>
  </conditionalFormatting>
  <conditionalFormatting sqref="Z4:AA203">
    <cfRule type="expression" dxfId="61" priority="3">
      <formula>_xlfn.LET(_xlpm.x, Z4, AND(NOT(_xlfn.ISFORMULA(_xlpm.x)), _xlpm.x&lt;&gt;""))</formula>
    </cfRule>
  </conditionalFormatting>
  <conditionalFormatting sqref="Z4:AA203">
    <cfRule type="expression" dxfId="60" priority="2">
      <formula>_xlfn.LET(_xlpm.x, Z4, AND(NOT(_xlfn.ISFORMULA(_xlpm.x)), _xlpm.x&lt;&gt;""))</formula>
    </cfRule>
  </conditionalFormatting>
  <conditionalFormatting sqref="Z4:AA203">
    <cfRule type="expression" dxfId="59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293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5" priority="94" operator="equal">
      <formula>"C1"</formula>
    </cfRule>
    <cfRule type="cellIs" dxfId="54" priority="95" operator="between">
      <formula>"G1"</formula>
      <formula>"G4"</formula>
    </cfRule>
    <cfRule type="cellIs" dxfId="53" priority="96" operator="between">
      <formula>"GA"</formula>
      <formula>"GQ"</formula>
    </cfRule>
    <cfRule type="cellIs" dxfId="52" priority="97" operator="between">
      <formula>"M1"</formula>
      <formula>"M4"</formula>
    </cfRule>
  </conditionalFormatting>
  <conditionalFormatting sqref="E52:E54">
    <cfRule type="cellIs" dxfId="51" priority="90" operator="equal">
      <formula>"C1"</formula>
    </cfRule>
    <cfRule type="cellIs" dxfId="50" priority="91" operator="between">
      <formula>"G1"</formula>
      <formula>"G4"</formula>
    </cfRule>
    <cfRule type="cellIs" dxfId="49" priority="92" operator="between">
      <formula>"GA"</formula>
      <formula>"GQ"</formula>
    </cfRule>
    <cfRule type="cellIs" dxfId="48" priority="93" operator="between">
      <formula>"M1"</formula>
      <formula>"M4"</formula>
    </cfRule>
  </conditionalFormatting>
  <conditionalFormatting sqref="F52:F54">
    <cfRule type="cellIs" dxfId="47" priority="86" operator="equal">
      <formula>"C1"</formula>
    </cfRule>
    <cfRule type="cellIs" dxfId="46" priority="87" operator="between">
      <formula>"G1"</formula>
      <formula>"G4"</formula>
    </cfRule>
    <cfRule type="cellIs" dxfId="45" priority="88" operator="between">
      <formula>"GA"</formula>
      <formula>"GQ"</formula>
    </cfRule>
    <cfRule type="cellIs" dxfId="44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43" priority="33" operator="equal">
      <formula>"C1"</formula>
    </cfRule>
    <cfRule type="cellIs" dxfId="42" priority="33" operator="between">
      <formula>"M1"</formula>
      <formula>"M5"</formula>
    </cfRule>
  </conditionalFormatting>
  <conditionalFormatting sqref="L1:L1048576">
    <cfRule type="cellIs" dxfId="41" priority="31" operator="equal">
      <formula>"C1"</formula>
    </cfRule>
    <cfRule type="cellIs" dxfId="40" priority="31" operator="between">
      <formula>"M1"</formula>
      <formula>"M5"</formula>
    </cfRule>
  </conditionalFormatting>
  <conditionalFormatting sqref="K1:K1048576">
    <cfRule type="cellIs" dxfId="39" priority="28" operator="equal">
      <formula>"C1"</formula>
    </cfRule>
    <cfRule type="cellIs" dxfId="38" priority="28" operator="between">
      <formula>"G1"</formula>
      <formula>"G5"</formula>
    </cfRule>
    <cfRule type="cellIs" dxfId="37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6" priority="12" operator="equal">
      <formula>"C1"</formula>
    </cfRule>
    <cfRule type="cellIs" dxfId="35" priority="13" operator="between">
      <formula>"G1"</formula>
      <formula>"G5"</formula>
    </cfRule>
    <cfRule type="cellIs" dxfId="34" priority="13" operator="between">
      <formula>"M1"</formula>
      <formula>"M5"</formula>
    </cfRule>
  </conditionalFormatting>
  <conditionalFormatting sqref="W5:AA304 X4:Y4 AA4">
    <cfRule type="expression" dxfId="33" priority="8">
      <formula>_xlfn.LET(_xlpm.x, W4, AND(NOT(_xlfn.ISFORMULA(_xlpm.x)), _xlpm.x&lt;&gt;""))</formula>
    </cfRule>
  </conditionalFormatting>
  <conditionalFormatting sqref="W5:AA203 AA4 W4:Y4">
    <cfRule type="expression" dxfId="32" priority="7">
      <formula>_xlfn.LET(_xlpm.x, W4, AND(NOT(_xlfn.ISFORMULA(_xlpm.x)), _xlpm.x&lt;&gt;""))</formula>
    </cfRule>
  </conditionalFormatting>
  <conditionalFormatting sqref="W5:AA203 W4:Y4 AA4">
    <cfRule type="expression" dxfId="31" priority="6">
      <formula>_xlfn.LET(_xlpm.x, W4, AND(NOT(_xlfn.ISFORMULA(_xlpm.x)), _xlpm.x&lt;&gt;""))</formula>
    </cfRule>
  </conditionalFormatting>
  <conditionalFormatting sqref="Z5:AA203 AA4">
    <cfRule type="expression" dxfId="30" priority="5">
      <formula>_xlfn.LET(_xlpm.x, Z4, AND(NOT(_xlfn.ISFORMULA(_xlpm.x)), _xlpm.x&lt;&gt;""))</formula>
    </cfRule>
  </conditionalFormatting>
  <conditionalFormatting sqref="Z5:AA203 AA4">
    <cfRule type="expression" dxfId="29" priority="4">
      <formula>_xlfn.LET(_xlpm.x, Z4, AND(NOT(_xlfn.ISFORMULA(_xlpm.x)), _xlpm.x&lt;&gt;""))</formula>
    </cfRule>
  </conditionalFormatting>
  <conditionalFormatting sqref="Z4:AA203">
    <cfRule type="expression" dxfId="28" priority="3">
      <formula>_xlfn.LET(_xlpm.x, Z4, AND(NOT(_xlfn.ISFORMULA(_xlpm.x)), _xlpm.x&lt;&gt;""))</formula>
    </cfRule>
  </conditionalFormatting>
  <conditionalFormatting sqref="Z4:AA203">
    <cfRule type="expression" dxfId="27" priority="2">
      <formula>_xlfn.LET(_xlpm.x, Z4, AND(NOT(_xlfn.ISFORMULA(_xlpm.x)), _xlpm.x&lt;&gt;""))</formula>
    </cfRule>
  </conditionalFormatting>
  <conditionalFormatting sqref="Z4:AA203">
    <cfRule type="expression" dxfId="2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S1" workbookViewId="0">
      <selection activeCell="AQ14" sqref="AQ14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21" priority="79">
      <formula>_xlfn.LET(_xlpm.x, W4, AND(NOT(_xlfn.ISFORMULA(_xlpm.x)), _xlpm.x&lt;&gt;""))</formula>
    </cfRule>
  </conditionalFormatting>
  <conditionalFormatting sqref="W4:AA203">
    <cfRule type="expression" dxfId="20" priority="74">
      <formula>_xlfn.LET(_xlpm.x, W4, AND(NOT(_xlfn.ISFORMULA(_xlpm.x)), _xlpm.x&lt;&gt;""))</formula>
    </cfRule>
  </conditionalFormatting>
  <conditionalFormatting sqref="K1:M1048576">
    <cfRule type="cellIs" dxfId="19" priority="23" operator="equal">
      <formula>"C1"</formula>
    </cfRule>
    <cfRule type="cellIs" dxfId="18" priority="24" operator="between">
      <formula>"G1"</formula>
      <formula>"G5"</formula>
    </cfRule>
    <cfRule type="cellIs" dxfId="17" priority="26" operator="between">
      <formula>"M1"</formula>
      <formula>"M5"</formula>
    </cfRule>
  </conditionalFormatting>
  <conditionalFormatting sqref="C28:G28 C39:G46 C29 G29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6" priority="18" operator="equal">
      <formula>"C1"</formula>
    </cfRule>
    <cfRule type="cellIs" dxfId="15" priority="19" operator="between">
      <formula>"G1"</formula>
      <formula>"G4"</formula>
    </cfRule>
    <cfRule type="cellIs" dxfId="14" priority="20" operator="between">
      <formula>"GA"</formula>
      <formula>"GQ"</formula>
    </cfRule>
    <cfRule type="cellIs" dxfId="13" priority="21" operator="between">
      <formula>"M1"</formula>
      <formula>"M4"</formula>
    </cfRule>
  </conditionalFormatting>
  <conditionalFormatting sqref="E52:E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F52:F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D29:F2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conditionalFormatting sqref="N1:O1048576">
    <cfRule type="cellIs" dxfId="4" priority="1" operator="equal">
      <formula>"C1"</formula>
    </cfRule>
    <cfRule type="cellIs" dxfId="3" priority="2" operator="between">
      <formula>"G1"</formula>
      <formula>"G5"</formula>
    </cfRule>
    <cfRule type="cellIs" dxfId="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K1:M1048576</xm:sqref>
        </x14:conditionalFormatting>
        <x14:conditionalFormatting xmlns:xm="http://schemas.microsoft.com/office/excel/2006/main">
          <x14:cfRule type="containsText" priority="3" operator="containsText" id="{3CB2AF00-0D8A-47CE-8B6C-F239CC4BE33A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2026-08-13T04:15:00Z</dcterms:modified>
</cp:coreProperties>
</file>