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  <sheet state="visible" name="DISPLAY PCB" sheetId="2" r:id="rId4"/>
  </sheets>
  <definedNames/>
  <calcPr/>
</workbook>
</file>

<file path=xl/sharedStrings.xml><?xml version="1.0" encoding="utf-8"?>
<sst xmlns="http://schemas.openxmlformats.org/spreadsheetml/2006/main" count="182" uniqueCount="150">
  <si>
    <t>Quantity</t>
  </si>
  <si>
    <t>Value</t>
  </si>
  <si>
    <t>Name</t>
  </si>
  <si>
    <t>RefDes</t>
  </si>
  <si>
    <t>Mouser</t>
  </si>
  <si>
    <t>Other</t>
  </si>
  <si>
    <t>Notes</t>
  </si>
  <si>
    <t>Capacitors</t>
  </si>
  <si>
    <t>22p</t>
  </si>
  <si>
    <t>CAP_0805</t>
  </si>
  <si>
    <t>C15, C16, C17, C18</t>
  </si>
  <si>
    <t>77-VJ0805A220GXAPBC</t>
  </si>
  <si>
    <t>or 18p</t>
  </si>
  <si>
    <t>560p</t>
  </si>
  <si>
    <t>C22, C25, C26, C27</t>
  </si>
  <si>
    <t>0.1u</t>
  </si>
  <si>
    <t>C5, C6, C8, C9, C10, C11, C12, C13, C19, C20, C21, C30, C31, C32, C34, C35</t>
  </si>
  <si>
    <t>80-C0805C104K5R</t>
  </si>
  <si>
    <t>0.47u</t>
  </si>
  <si>
    <t>C14, C29, C33</t>
  </si>
  <si>
    <t>1u</t>
  </si>
  <si>
    <t>C23, C28</t>
  </si>
  <si>
    <t>81-GCM21BR71H105KA3L</t>
  </si>
  <si>
    <t>10u</t>
  </si>
  <si>
    <t>CAP_1206</t>
  </si>
  <si>
    <t>C3, C4</t>
  </si>
  <si>
    <t>81-GRM319R61E106KA2D</t>
  </si>
  <si>
    <t>22u</t>
  </si>
  <si>
    <t>CPOL-USC</t>
  </si>
  <si>
    <t>C1, C2</t>
  </si>
  <si>
    <t>667-EEE-FK1V220R</t>
  </si>
  <si>
    <t>35V</t>
  </si>
  <si>
    <t>C7, C24</t>
  </si>
  <si>
    <t>667-EEE-FK1E100R</t>
  </si>
  <si>
    <t>25V</t>
  </si>
  <si>
    <t>Resistors</t>
  </si>
  <si>
    <t>R-US_R1206</t>
  </si>
  <si>
    <t>R60</t>
  </si>
  <si>
    <t>660-RK73B2BTTDD4R7J</t>
  </si>
  <si>
    <t>RES_0805</t>
  </si>
  <si>
    <t>R25, R29, R33, R37</t>
  </si>
  <si>
    <t>660-RK73H2ATTD1000F</t>
  </si>
  <si>
    <t>R4, R6, R10, R12</t>
  </si>
  <si>
    <t>279-CPF0805B220RE1</t>
  </si>
  <si>
    <t>0.1% Not REALY needed, It will just result in less trimming adjustment</t>
  </si>
  <si>
    <t>R40, R41</t>
  </si>
  <si>
    <t>603-RC0805JR-07510RL</t>
  </si>
  <si>
    <t>2k</t>
  </si>
  <si>
    <t>R39</t>
  </si>
  <si>
    <t>660-RK73H2ATTE2001F</t>
  </si>
  <si>
    <t>10k</t>
  </si>
  <si>
    <t>R42</t>
  </si>
  <si>
    <t>660-RK73H2ATTD1002F</t>
  </si>
  <si>
    <t>24k9</t>
  </si>
  <si>
    <t>R1, R2, R7, R8</t>
  </si>
  <si>
    <t>756-PCF0805R-24K9BT1</t>
  </si>
  <si>
    <t>33k</t>
  </si>
  <si>
    <t>R16, R18, R20, R22, R24, R28, R32, R36</t>
  </si>
  <si>
    <t>660-RK73H2ATTD3302F</t>
  </si>
  <si>
    <t>47k</t>
  </si>
  <si>
    <t>R13, R14</t>
  </si>
  <si>
    <t>660-RK73H2ATTD4702F</t>
  </si>
  <si>
    <t>75k</t>
  </si>
  <si>
    <t>R26, R30, R34, R38</t>
  </si>
  <si>
    <t>660-RK73H2ATTD7502F</t>
  </si>
  <si>
    <t>100k</t>
  </si>
  <si>
    <r>
      <rPr>
        <color rgb="FFFF0000"/>
      </rPr>
      <t>R3, R5, R9, R11</t>
    </r>
    <r>
      <rPr/>
      <t>, R15, R17, R19, R21, R23, R27, R31, R35, R53</t>
    </r>
  </si>
  <si>
    <t>279-CPF0805B100KE</t>
  </si>
  <si>
    <t>Inductor</t>
  </si>
  <si>
    <t>10uH</t>
  </si>
  <si>
    <t>L1</t>
  </si>
  <si>
    <t>963-LB3218T100K</t>
  </si>
  <si>
    <t>Semiconductors</t>
  </si>
  <si>
    <t>DAC8565</t>
  </si>
  <si>
    <t>U2</t>
  </si>
  <si>
    <t>595-DAC8565ICPW</t>
  </si>
  <si>
    <t>LM4040_EM3-5.0</t>
  </si>
  <si>
    <t>U6</t>
  </si>
  <si>
    <t>926-LM4040DIM350NOPB</t>
  </si>
  <si>
    <t>ADP150 3.3V</t>
  </si>
  <si>
    <t>U7</t>
  </si>
  <si>
    <t>584-ADP150AUJZ-3.3R7</t>
  </si>
  <si>
    <t>Teensy 3.2</t>
  </si>
  <si>
    <t>U1</t>
  </si>
  <si>
    <t>485-2756</t>
  </si>
  <si>
    <t>cheapest at osh park</t>
  </si>
  <si>
    <t>MB1S</t>
  </si>
  <si>
    <t>D7</t>
  </si>
  <si>
    <t>512-MB1S</t>
  </si>
  <si>
    <t>MCP6002</t>
  </si>
  <si>
    <t>U5, U10</t>
  </si>
  <si>
    <t>579-MCP6002T-I/SN</t>
  </si>
  <si>
    <t>OPA2172</t>
  </si>
  <si>
    <t>U3, U4</t>
  </si>
  <si>
    <t>595-OPA2172IDR</t>
  </si>
  <si>
    <t>MIC803</t>
  </si>
  <si>
    <t>U12</t>
  </si>
  <si>
    <t>supervisor option</t>
  </si>
  <si>
    <t>MMBT3904</t>
  </si>
  <si>
    <t>Q1, Q2, Q3, Q4</t>
  </si>
  <si>
    <t>512-MMBT3904</t>
  </si>
  <si>
    <t>LM1117-5</t>
  </si>
  <si>
    <t>REG1117T</t>
  </si>
  <si>
    <t>IC6</t>
  </si>
  <si>
    <t>511-LD1117DT50C-TR</t>
  </si>
  <si>
    <t>Controls</t>
  </si>
  <si>
    <t>PEC11</t>
  </si>
  <si>
    <t>E1, E2</t>
  </si>
  <si>
    <t>6mm Tactile SW</t>
  </si>
  <si>
    <t>U8, U9</t>
  </si>
  <si>
    <t>612-TL1105SPF100Q</t>
  </si>
  <si>
    <t>Thonkiconn</t>
  </si>
  <si>
    <t>J1, J2, J3, J4, J5, J6, J7, J8, J9, J10, J11, J12</t>
  </si>
  <si>
    <t>Thonk/Synthcube/Erthenvar</t>
  </si>
  <si>
    <t>Other Hardware</t>
  </si>
  <si>
    <t>Tact Caps</t>
  </si>
  <si>
    <t>612-1R-RD</t>
  </si>
  <si>
    <t>colors, change last letters. BLK, WHT</t>
  </si>
  <si>
    <t>Extra M7 Nuts for Mounting</t>
  </si>
  <si>
    <t>10 pin power header</t>
  </si>
  <si>
    <t>M05X2PTH</t>
  </si>
  <si>
    <t>JP1</t>
  </si>
  <si>
    <t>49-67996-410HLF</t>
  </si>
  <si>
    <t>761-M0505-25-N</t>
  </si>
  <si>
    <t>M2.5 Spacer</t>
  </si>
  <si>
    <t>534-29301</t>
  </si>
  <si>
    <t>M2.5 Screws, 6mm</t>
  </si>
  <si>
    <t>Amazon</t>
  </si>
  <si>
    <t>washer, Nylon M2.5.  These need to end up to be 3mm thick so double them up, etc.</t>
  </si>
  <si>
    <t>RESET POGO PIN</t>
  </si>
  <si>
    <t>7 pin 128x64 OLED</t>
  </si>
  <si>
    <t>ebay, amazon, alibaba, etc.</t>
  </si>
  <si>
    <t>1306_disp_O_C</t>
  </si>
  <si>
    <t>U11</t>
  </si>
  <si>
    <t>http://www.buydisplay.com/default/serial-spi-1-3-inch-128x64-oled-display-module-ssd1306-white-on-black</t>
  </si>
  <si>
    <t>10K</t>
  </si>
  <si>
    <t>RESISTOR0603MINI</t>
  </si>
  <si>
    <t>R2, R4, R5, R6</t>
  </si>
  <si>
    <t>390K</t>
  </si>
  <si>
    <t>R3</t>
  </si>
  <si>
    <t>2.2uF</t>
  </si>
  <si>
    <t>CAP_CERAMIC0603MINI</t>
  </si>
  <si>
    <t>C3, C4, C6, C7, C8</t>
  </si>
  <si>
    <t>Ceramic Capacitors</t>
  </si>
  <si>
    <t>10uF</t>
  </si>
  <si>
    <t>C5</t>
  </si>
  <si>
    <t>HEADER-1X7ROUND</t>
  </si>
  <si>
    <t>PIN HEADER</t>
  </si>
  <si>
    <t>DISPLAY PCB</t>
  </si>
  <si>
    <t>https://oshpark.com/shared_projects/3olQy5tV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</si>
</sst>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u/>
      <color rgb="FFFFFFFF"/>
    </font>
    <font>
      <b/>
      <u/>
      <color rgb="FFFFFFFF"/>
    </font>
    <font>
      <b/>
      <u/>
      <color rgb="FFFFFFFF"/>
    </font>
    <font>
      <b/>
      <u/>
      <color rgb="FFFFFFFF"/>
    </font>
    <font/>
    <font>
      <sz val="9.0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333333"/>
      <name val="Arial"/>
    </font>
    <font>
      <u/>
      <sz val="9.0"/>
      <color rgb="FF0000FF"/>
      <name val="Arial"/>
    </font>
    <font>
      <u/>
      <sz val="9.0"/>
      <color rgb="FF004A85"/>
      <name val="Arial"/>
    </font>
    <font>
      <color rgb="FFFF0000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b/>
      <u/>
      <color rgb="FFFFFFFF"/>
    </font>
    <font>
      <u/>
      <color rgb="FF333333"/>
      <name val="Arial"/>
    </font>
    <font>
      <b/>
      <u/>
      <color rgb="FFFFFF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vertical="top"/>
    </xf>
    <xf borderId="0" fillId="2" fontId="2" numFmtId="0" xfId="0" applyAlignment="1" applyFont="1">
      <alignment horizontal="left" readingOrder="0" vertical="top"/>
    </xf>
    <xf borderId="0" fillId="2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shrinkToFit="0" vertical="top" wrapText="1"/>
    </xf>
    <xf borderId="0" fillId="3" fontId="5" numFmtId="0" xfId="0" applyAlignment="1" applyFill="1" applyFont="1">
      <alignment horizontal="right" readingOrder="0" vertical="top"/>
    </xf>
    <xf borderId="0" fillId="3" fontId="5" numFmtId="0" xfId="0" applyAlignment="1" applyFont="1">
      <alignment horizontal="left" readingOrder="0" vertical="top"/>
    </xf>
    <xf borderId="0" fillId="3" fontId="5" numFmtId="0" xfId="0" applyAlignment="1" applyFont="1">
      <alignment horizontal="left" readingOrder="0" shrinkToFit="0" vertical="top" wrapText="1"/>
    </xf>
    <xf borderId="0" fillId="3" fontId="6" numFmtId="0" xfId="0" applyAlignment="1" applyFont="1">
      <alignment horizontal="center" readingOrder="0" vertical="top"/>
    </xf>
    <xf borderId="0" fillId="3" fontId="5" numFmtId="0" xfId="0" applyAlignment="1" applyFont="1">
      <alignment horizontal="left" vertical="top"/>
    </xf>
    <xf borderId="0" fillId="3" fontId="5" numFmtId="0" xfId="0" applyAlignment="1" applyFont="1">
      <alignment horizontal="left" shrinkToFit="0" vertical="top" wrapText="1"/>
    </xf>
    <xf borderId="0" fillId="0" fontId="5" numFmtId="0" xfId="0" applyAlignment="1" applyFont="1">
      <alignment horizontal="right" readingOrder="0" vertical="top"/>
    </xf>
    <xf borderId="0" fillId="0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vertical="top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horizontal="left" shrinkToFit="0" vertical="top" wrapText="1"/>
    </xf>
    <xf borderId="0" fillId="0" fontId="8" numFmtId="0" xfId="0" applyAlignment="1" applyFont="1">
      <alignment readingOrder="0"/>
    </xf>
    <xf borderId="0" fillId="4" fontId="9" numFmtId="0" xfId="0" applyAlignment="1" applyFill="1" applyFont="1">
      <alignment readingOrder="0"/>
    </xf>
    <xf borderId="0" fillId="0" fontId="10" numFmtId="0" xfId="0" applyAlignment="1" applyFont="1">
      <alignment horizontal="left" readingOrder="0"/>
    </xf>
    <xf borderId="0" fillId="4" fontId="11" numFmtId="0" xfId="0" applyAlignment="1" applyFont="1">
      <alignment horizontal="left" readingOrder="0"/>
    </xf>
    <xf borderId="0" fillId="5" fontId="5" numFmtId="0" xfId="0" applyAlignment="1" applyFill="1" applyFont="1">
      <alignment horizontal="right" readingOrder="0" vertical="top"/>
    </xf>
    <xf borderId="0" fillId="5" fontId="5" numFmtId="0" xfId="0" applyAlignment="1" applyFont="1">
      <alignment horizontal="left" vertical="top"/>
    </xf>
    <xf borderId="0" fillId="5" fontId="5" numFmtId="0" xfId="0" applyAlignment="1" applyFont="1">
      <alignment horizontal="left" readingOrder="0" vertical="top"/>
    </xf>
    <xf borderId="0" fillId="5" fontId="5" numFmtId="0" xfId="0" applyAlignment="1" applyFont="1">
      <alignment horizontal="left" readingOrder="0" shrinkToFit="0" vertical="top" wrapText="1"/>
    </xf>
    <xf borderId="0" fillId="5" fontId="5" numFmtId="0" xfId="0" applyAlignment="1" applyFont="1">
      <alignment horizontal="center" readingOrder="0" vertical="top"/>
    </xf>
    <xf borderId="0" fillId="5" fontId="5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2" numFmtId="10" xfId="0" applyAlignment="1" applyFont="1" applyNumberFormat="1">
      <alignment horizontal="left" readingOrder="0" vertical="top"/>
    </xf>
    <xf borderId="0" fillId="3" fontId="5" numFmtId="0" xfId="0" applyAlignment="1" applyFont="1">
      <alignment horizontal="center" readingOrder="0" vertical="top"/>
    </xf>
    <xf borderId="0" fillId="0" fontId="6" numFmtId="0" xfId="0" applyAlignment="1" applyFont="1">
      <alignment horizontal="center" readingOrder="0" vertical="top"/>
    </xf>
    <xf borderId="0" fillId="4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5" fontId="6" numFmtId="0" xfId="0" applyAlignment="1" applyFont="1">
      <alignment horizontal="center" readingOrder="0" vertical="top"/>
    </xf>
    <xf borderId="0" fillId="4" fontId="15" numFmtId="0" xfId="0" applyAlignment="1" applyFont="1">
      <alignment readingOrder="0"/>
    </xf>
    <xf borderId="0" fillId="4" fontId="16" numFmtId="0" xfId="0" applyAlignment="1" applyFont="1">
      <alignment horizontal="left" readingOrder="0" vertical="top"/>
    </xf>
    <xf borderId="0" fillId="0" fontId="5" numFmtId="0" xfId="0" applyAlignment="1" applyFont="1">
      <alignment horizontal="right" vertical="top"/>
    </xf>
    <xf borderId="0" fillId="3" fontId="5" numFmtId="0" xfId="0" applyAlignment="1" applyFont="1">
      <alignment horizontal="right" vertical="top"/>
    </xf>
    <xf borderId="0" fillId="3" fontId="17" numFmtId="0" xfId="0" applyAlignment="1" applyFont="1">
      <alignment horizontal="center" readingOrder="0" vertical="top"/>
    </xf>
    <xf borderId="0" fillId="0" fontId="5" numFmtId="0" xfId="0" applyAlignment="1" applyFont="1">
      <alignment readingOrder="0"/>
    </xf>
    <xf borderId="0" fillId="4" fontId="18" numFmtId="0" xfId="0" applyAlignment="1" applyFont="1">
      <alignment readingOrder="0"/>
    </xf>
    <xf borderId="0" fillId="2" fontId="19" numFmtId="0" xfId="0" applyAlignment="1" applyFont="1">
      <alignment horizontal="left" vertical="top"/>
    </xf>
    <xf borderId="0" fillId="0" fontId="20" numFmtId="0" xfId="0" applyAlignment="1" applyFont="1">
      <alignment horizontal="left" readingOrder="0" vertical="top"/>
    </xf>
    <xf borderId="0" fillId="0" fontId="2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Search/ProductDetail.aspx?R=LM4040DIM3-5.0%2fNOPBvirtualkey59500000virtualkey926-LM4040DIM350NOPB" TargetMode="External"/><Relationship Id="rId22" Type="http://schemas.openxmlformats.org/officeDocument/2006/relationships/hyperlink" Target="https://www.mouser.com/Search/ProductDetail.aspx?R=2756virtualkey54950000virtualkey485-2756" TargetMode="External"/><Relationship Id="rId21" Type="http://schemas.openxmlformats.org/officeDocument/2006/relationships/hyperlink" Target="https://www.mouser.com/Search/ProductDetail.aspx?R=ADP150AUJZ-3.3-R7virtualkey58430000virtualkey584-ADP150AUJZ-3.3R7" TargetMode="External"/><Relationship Id="rId24" Type="http://schemas.openxmlformats.org/officeDocument/2006/relationships/hyperlink" Target="https://www.mouser.com/Search/ProductDetail.aspx?R=MCP6002T-I%2fSNvirtualkey57940000virtualkey579-MCP6002T-I%2fSN" TargetMode="External"/><Relationship Id="rId23" Type="http://schemas.openxmlformats.org/officeDocument/2006/relationships/hyperlink" Target="https://www.mouser.com/Search/ProductDetail.aspx?R=MB1Svirtualkey51210000virtualkey512-MB1S" TargetMode="External"/><Relationship Id="rId1" Type="http://schemas.openxmlformats.org/officeDocument/2006/relationships/hyperlink" Target="https://www.mouser.com/Search/ProductDetail.aspx?R=VJ0805A220GXAPW1BCvirtualkey61340000virtualkey77-VJ0805A220GXAPBC" TargetMode="External"/><Relationship Id="rId2" Type="http://schemas.openxmlformats.org/officeDocument/2006/relationships/hyperlink" Target="https://www.mouser.com/Search/ProductDetail.aspx?R=C0805C104K5RACTUvirtualkey64600000virtualkey80-C0805C104K5R" TargetMode="External"/><Relationship Id="rId3" Type="http://schemas.openxmlformats.org/officeDocument/2006/relationships/hyperlink" Target="https://www.mouser.com/Search/ProductDetail.aspx?R=GCM21BR71H105KA03Lvirtualkey64800000virtualkey81-GCM21BR71H105KA3L" TargetMode="External"/><Relationship Id="rId4" Type="http://schemas.openxmlformats.org/officeDocument/2006/relationships/hyperlink" Target="https://www.mouser.com/ProductDetail/Murata-Electronics/GRM319R61E106KA12D/?qs=sGAEpiMZZMs0AnBnWHyRQEM2qvC6XUvUHNzqHl%2fDxGI%3d" TargetMode="External"/><Relationship Id="rId9" Type="http://schemas.openxmlformats.org/officeDocument/2006/relationships/hyperlink" Target="https://www.mouser.com/Search/ProductDetail.aspx?R=CPF0805B220RE1virtualkey50680000virtualkey279-CPF0805B220RE1" TargetMode="External"/><Relationship Id="rId26" Type="http://schemas.openxmlformats.org/officeDocument/2006/relationships/hyperlink" Target="https://www.mouser.com/Search/ProductDetail.aspx?R=MMBT3904virtualkey51210000virtualkey512-MMBT3904" TargetMode="External"/><Relationship Id="rId25" Type="http://schemas.openxmlformats.org/officeDocument/2006/relationships/hyperlink" Target="https://www.mouser.com/Search/ProductDetail.aspx?R=OPA2172IDRvirtualkey59500000virtualkey595-OPA2172IDR" TargetMode="External"/><Relationship Id="rId28" Type="http://schemas.openxmlformats.org/officeDocument/2006/relationships/hyperlink" Target="https://www.mouser.com/Search/ProductDetail.aspx?R=TL1105SPF100Qvirtualkey61200000virtualkey612-TL1105SPF100Q" TargetMode="External"/><Relationship Id="rId27" Type="http://schemas.openxmlformats.org/officeDocument/2006/relationships/hyperlink" Target="https://www.mouser.com/Search/ProductDetail.aspx?R=LD1117DT50CTRvirtualkey51120000virtualkey511-LD1117DT50C-TR" TargetMode="External"/><Relationship Id="rId5" Type="http://schemas.openxmlformats.org/officeDocument/2006/relationships/hyperlink" Target="https://www.mouser.com/Search/ProductDetail.aspx?R=EEE-FK1V220Rvirtualkey66720000virtualkey667-EEE-FK1V220R" TargetMode="External"/><Relationship Id="rId6" Type="http://schemas.openxmlformats.org/officeDocument/2006/relationships/hyperlink" Target="https://www.mouser.com/Search/ProductDetail.aspx?R=EEE-FK1E100Rvirtualkey66720000virtualkey667-EEE-FK1E100R" TargetMode="External"/><Relationship Id="rId29" Type="http://schemas.openxmlformats.org/officeDocument/2006/relationships/hyperlink" Target="https://www.mouser.com/Search/ProductDetail.aspx?R=1RREDvirtualkey61200000virtualkey612-1R-RD" TargetMode="External"/><Relationship Id="rId7" Type="http://schemas.openxmlformats.org/officeDocument/2006/relationships/hyperlink" Target="http://www.mouser.com/ProductDetail/KOA-Speer/RK73B2BTTDD4R7J/?qs=sGAEpiMZZMtlubZbdhIBIOhuTsbMDqa81zJKdzWNJbQ%3d" TargetMode="External"/><Relationship Id="rId8" Type="http://schemas.openxmlformats.org/officeDocument/2006/relationships/hyperlink" Target="http://www.mouser.com/ProductDetail/KOA-Speer/RK73H2ATTD1000F/?qs=sGAEpiMZZMu61qfTUdNhGxThjrFPLFHZk0b6XeyZ2Ic%3d" TargetMode="External"/><Relationship Id="rId31" Type="http://schemas.openxmlformats.org/officeDocument/2006/relationships/hyperlink" Target="http://www.mouser.com/ProductDetail/RAF-Electronic-Hardware/M0505-25-N/?qs=sGAEpiMZZMtrde5aJd3qw8BUoqM2q3%252bQt1TKgkUFrak%3d" TargetMode="External"/><Relationship Id="rId30" Type="http://schemas.openxmlformats.org/officeDocument/2006/relationships/hyperlink" Target="https://www.mouser.com/Search/ProductDetail.aspx?R=67996-410HLFvirtualkey64910000virtualkey649-67996-410HLF" TargetMode="External"/><Relationship Id="rId11" Type="http://schemas.openxmlformats.org/officeDocument/2006/relationships/hyperlink" Target="https://www.mouser.com/Search/ProductDetail.aspx?R=RK73H2ATTE2001Fvirtualkey66000000virtualkey660-RK73H2ATTE2001F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mouser.com/Search/ProductDetail.aspx?R=RC0805JR-07510RLvirtualkey57620000virtualkey603-RC0805JR-07510RL" TargetMode="External"/><Relationship Id="rId32" Type="http://schemas.openxmlformats.org/officeDocument/2006/relationships/hyperlink" Target="http://www.mouser.com/ProductDetail/Keystone-Electronics/29301/?qs=sGAEpiMZZMtnzxi%2fA5nO1edGudliQs5tUPQurtrA2EA%3d" TargetMode="External"/><Relationship Id="rId13" Type="http://schemas.openxmlformats.org/officeDocument/2006/relationships/hyperlink" Target="https://www.mouser.com/Search/ProductDetail.aspx?R=PCF0805R-24K9BT1virtualkey66210000virtualkey756-PCF0805R-24K9BT1" TargetMode="External"/><Relationship Id="rId12" Type="http://schemas.openxmlformats.org/officeDocument/2006/relationships/hyperlink" Target="https://www.mouser.com/Search/ProductDetail.aspx?R=RK73H2ATTD1002Fvirtualkey66000000virtualkey660-RK73H2ATTD1002F" TargetMode="External"/><Relationship Id="rId15" Type="http://schemas.openxmlformats.org/officeDocument/2006/relationships/hyperlink" Target="https://www.mouser.com/Search/ProductDetail.aspx?R=RK73H2ATTD4702Fvirtualkey66000000virtualkey660-RK73H2ATTD4702F" TargetMode="External"/><Relationship Id="rId14" Type="http://schemas.openxmlformats.org/officeDocument/2006/relationships/hyperlink" Target="https://www.mouser.com/Search/ProductDetail.aspx?R=RK73H2ATTD3302Fvirtualkey66000000virtualkey660-RK73H2ATTD3302F" TargetMode="External"/><Relationship Id="rId17" Type="http://schemas.openxmlformats.org/officeDocument/2006/relationships/hyperlink" Target="https://www.mouser.com/Search/ProductDetail.aspx?R=CPF0805B100KEvirtualkey50680000virtualkey279-CPF0805B100KE" TargetMode="External"/><Relationship Id="rId16" Type="http://schemas.openxmlformats.org/officeDocument/2006/relationships/hyperlink" Target="https://www.mouser.com/Search/ProductDetail.aspx?R=RK73H2ATTD7502Fvirtualkey66000000virtualkey660-RK73H2ATTD7502F" TargetMode="External"/><Relationship Id="rId19" Type="http://schemas.openxmlformats.org/officeDocument/2006/relationships/hyperlink" Target="https://www.mouser.com/Search/ProductDetail.aspx?R=DAC8565ICPWvirtualkey59500000virtualkey595-DAC8565ICPW" TargetMode="External"/><Relationship Id="rId18" Type="http://schemas.openxmlformats.org/officeDocument/2006/relationships/hyperlink" Target="https://www.mouser.com/Search/ProductDetail.aspx?R=LB3218T100Kvirtualkey57660000virtualkey963-LB3218T100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uydisplay.com/default/serial-spi-1-3-inch-128x64-oled-display-module-ssd1306-white-on-black" TargetMode="External"/><Relationship Id="rId2" Type="http://schemas.openxmlformats.org/officeDocument/2006/relationships/hyperlink" Target="https://oshpark.com/shared_projects/3olQy5tV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25"/>
    <col customWidth="1" min="3" max="3" width="14.5"/>
    <col customWidth="1" min="4" max="4" width="19.75"/>
    <col customWidth="1" min="5" max="5" width="19.13"/>
    <col customWidth="1" min="8" max="8" width="45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/>
    </row>
    <row r="2">
      <c r="A2" s="5"/>
      <c r="B2" s="6"/>
      <c r="C2" s="6"/>
      <c r="D2" s="7"/>
      <c r="E2" s="8" t="s">
        <v>7</v>
      </c>
      <c r="F2" s="9"/>
      <c r="G2" s="9"/>
      <c r="H2" s="10"/>
    </row>
    <row r="3">
      <c r="A3" s="11">
        <v>4.0</v>
      </c>
      <c r="B3" s="12" t="s">
        <v>8</v>
      </c>
      <c r="C3" s="12" t="s">
        <v>9</v>
      </c>
      <c r="D3" s="13" t="s">
        <v>10</v>
      </c>
      <c r="E3" s="14" t="s">
        <v>11</v>
      </c>
      <c r="F3" s="15"/>
      <c r="G3" s="12" t="s">
        <v>12</v>
      </c>
      <c r="H3" s="16"/>
    </row>
    <row r="4" ht="1.5" customHeight="1">
      <c r="A4" s="11">
        <v>4.0</v>
      </c>
      <c r="B4" s="12" t="s">
        <v>13</v>
      </c>
      <c r="C4" s="12" t="s">
        <v>9</v>
      </c>
      <c r="D4" s="13" t="s">
        <v>14</v>
      </c>
      <c r="E4" s="17" t="str">
        <f>HYPERLINK("http://www.mouser.com/ProductDetail/Vishay-Vitramon/VJ0805A561JXAAC/?qs=ReTA%2F0kwlVYgsqJl6lJxLg%3D%3D","77-VJ0805A561JXAAC")</f>
        <v>77-VJ0805A561JXAAC</v>
      </c>
      <c r="F4" s="15"/>
      <c r="G4" s="15"/>
      <c r="H4" s="16"/>
    </row>
    <row r="5">
      <c r="A5" s="11">
        <v>16.0</v>
      </c>
      <c r="B5" s="12" t="s">
        <v>15</v>
      </c>
      <c r="C5" s="12" t="s">
        <v>9</v>
      </c>
      <c r="D5" s="13" t="s">
        <v>16</v>
      </c>
      <c r="E5" s="14" t="s">
        <v>17</v>
      </c>
      <c r="F5" s="15"/>
      <c r="G5" s="15"/>
      <c r="H5" s="16"/>
    </row>
    <row r="6">
      <c r="A6" s="11">
        <v>3.0</v>
      </c>
      <c r="B6" s="12" t="s">
        <v>18</v>
      </c>
      <c r="C6" s="12" t="s">
        <v>9</v>
      </c>
      <c r="D6" s="13" t="s">
        <v>19</v>
      </c>
      <c r="E6" s="18" t="str">
        <f>HYPERLINK("https://www.mouser.com/ProductDetail/AVX/0805YC474KAT2A/?qs=%2fha2pyFaduhdUb6B%2fT8SMhscA3WSdOC9W0AXsphLd4d9j9Ud50bu2Q%3d%3d","581-080516C474K")</f>
        <v>581-080516C474K</v>
      </c>
      <c r="F6" s="15"/>
      <c r="G6" s="15"/>
      <c r="H6" s="16"/>
    </row>
    <row r="7">
      <c r="A7" s="11">
        <v>2.0</v>
      </c>
      <c r="B7" s="12" t="s">
        <v>20</v>
      </c>
      <c r="C7" s="12" t="s">
        <v>9</v>
      </c>
      <c r="D7" s="13" t="s">
        <v>21</v>
      </c>
      <c r="E7" s="19" t="s">
        <v>22</v>
      </c>
      <c r="F7" s="15"/>
      <c r="G7" s="15"/>
      <c r="H7" s="16"/>
    </row>
    <row r="8">
      <c r="A8" s="11">
        <v>2.0</v>
      </c>
      <c r="B8" s="12" t="s">
        <v>23</v>
      </c>
      <c r="C8" s="12" t="s">
        <v>24</v>
      </c>
      <c r="D8" s="13" t="s">
        <v>25</v>
      </c>
      <c r="E8" s="20" t="s">
        <v>26</v>
      </c>
      <c r="F8" s="15"/>
      <c r="G8" s="15"/>
      <c r="H8" s="16"/>
    </row>
    <row r="9">
      <c r="A9" s="11">
        <v>2.0</v>
      </c>
      <c r="B9" s="12" t="s">
        <v>27</v>
      </c>
      <c r="C9" s="12" t="s">
        <v>28</v>
      </c>
      <c r="D9" s="13" t="s">
        <v>29</v>
      </c>
      <c r="E9" s="14" t="s">
        <v>30</v>
      </c>
      <c r="F9" s="15"/>
      <c r="G9" s="12" t="s">
        <v>31</v>
      </c>
      <c r="H9" s="16"/>
    </row>
    <row r="10">
      <c r="A10" s="11">
        <v>2.0</v>
      </c>
      <c r="B10" s="12" t="s">
        <v>23</v>
      </c>
      <c r="C10" s="12" t="s">
        <v>28</v>
      </c>
      <c r="D10" s="13" t="s">
        <v>32</v>
      </c>
      <c r="E10" s="14" t="s">
        <v>33</v>
      </c>
      <c r="F10" s="15"/>
      <c r="G10" s="12" t="s">
        <v>34</v>
      </c>
      <c r="H10" s="16"/>
    </row>
    <row r="11">
      <c r="A11" s="21"/>
      <c r="B11" s="22"/>
      <c r="C11" s="23"/>
      <c r="D11" s="24"/>
      <c r="E11" s="25" t="s">
        <v>35</v>
      </c>
      <c r="F11" s="22"/>
      <c r="G11" s="22"/>
      <c r="H11" s="26"/>
    </row>
    <row r="12">
      <c r="A12" s="11">
        <v>1.0</v>
      </c>
      <c r="B12" s="12">
        <v>4.7</v>
      </c>
      <c r="C12" s="12" t="s">
        <v>36</v>
      </c>
      <c r="D12" s="13" t="s">
        <v>37</v>
      </c>
      <c r="E12" s="19" t="s">
        <v>38</v>
      </c>
      <c r="F12" s="15"/>
      <c r="G12" s="15"/>
      <c r="H12" s="16"/>
    </row>
    <row r="13">
      <c r="A13" s="11">
        <v>4.0</v>
      </c>
      <c r="B13" s="12">
        <v>100.0</v>
      </c>
      <c r="C13" s="12" t="s">
        <v>39</v>
      </c>
      <c r="D13" s="13" t="s">
        <v>40</v>
      </c>
      <c r="E13" s="19" t="s">
        <v>41</v>
      </c>
      <c r="F13" s="15"/>
      <c r="G13" s="15"/>
      <c r="H13" s="16"/>
    </row>
    <row r="14">
      <c r="A14" s="11">
        <v>4.0</v>
      </c>
      <c r="B14" s="12">
        <v>220.0</v>
      </c>
      <c r="C14" s="12" t="s">
        <v>39</v>
      </c>
      <c r="D14" s="27" t="s">
        <v>42</v>
      </c>
      <c r="E14" s="14" t="s">
        <v>43</v>
      </c>
      <c r="F14" s="15"/>
      <c r="G14" s="28">
        <v>0.001</v>
      </c>
      <c r="H14" s="13" t="s">
        <v>44</v>
      </c>
    </row>
    <row r="15">
      <c r="A15" s="11">
        <v>2.0</v>
      </c>
      <c r="B15" s="12">
        <v>510.0</v>
      </c>
      <c r="C15" s="12" t="s">
        <v>39</v>
      </c>
      <c r="D15" s="13" t="s">
        <v>45</v>
      </c>
      <c r="E15" s="14" t="s">
        <v>46</v>
      </c>
      <c r="F15" s="15"/>
      <c r="G15" s="15"/>
      <c r="H15" s="16"/>
    </row>
    <row r="16">
      <c r="A16" s="11">
        <v>1.0</v>
      </c>
      <c r="B16" s="12" t="s">
        <v>47</v>
      </c>
      <c r="C16" s="12" t="s">
        <v>39</v>
      </c>
      <c r="D16" s="13" t="s">
        <v>48</v>
      </c>
      <c r="E16" s="19" t="s">
        <v>49</v>
      </c>
      <c r="F16" s="15"/>
      <c r="G16" s="15"/>
      <c r="H16" s="16"/>
    </row>
    <row r="17">
      <c r="A17" s="11">
        <v>1.0</v>
      </c>
      <c r="B17" s="12" t="s">
        <v>50</v>
      </c>
      <c r="C17" s="12" t="s">
        <v>39</v>
      </c>
      <c r="D17" s="13" t="s">
        <v>51</v>
      </c>
      <c r="E17" s="14" t="s">
        <v>52</v>
      </c>
      <c r="F17" s="15"/>
      <c r="G17" s="15"/>
      <c r="H17" s="16"/>
    </row>
    <row r="18">
      <c r="A18" s="11">
        <v>4.0</v>
      </c>
      <c r="B18" s="12" t="s">
        <v>53</v>
      </c>
      <c r="C18" s="12" t="s">
        <v>39</v>
      </c>
      <c r="D18" s="27" t="s">
        <v>54</v>
      </c>
      <c r="E18" s="14" t="s">
        <v>55</v>
      </c>
      <c r="F18" s="15"/>
      <c r="G18" s="28">
        <v>0.001</v>
      </c>
      <c r="H18" s="13" t="s">
        <v>44</v>
      </c>
    </row>
    <row r="19">
      <c r="A19" s="11">
        <v>8.0</v>
      </c>
      <c r="B19" s="12" t="s">
        <v>56</v>
      </c>
      <c r="C19" s="12" t="s">
        <v>39</v>
      </c>
      <c r="D19" s="13" t="s">
        <v>57</v>
      </c>
      <c r="E19" s="14" t="s">
        <v>58</v>
      </c>
      <c r="F19" s="15"/>
      <c r="G19" s="15"/>
      <c r="H19" s="16"/>
    </row>
    <row r="20">
      <c r="A20" s="11">
        <v>2.0</v>
      </c>
      <c r="B20" s="12" t="s">
        <v>59</v>
      </c>
      <c r="C20" s="12" t="s">
        <v>39</v>
      </c>
      <c r="D20" s="13" t="s">
        <v>60</v>
      </c>
      <c r="E20" s="19" t="s">
        <v>61</v>
      </c>
      <c r="F20" s="15"/>
      <c r="G20" s="15"/>
      <c r="H20" s="16"/>
    </row>
    <row r="21">
      <c r="A21" s="11">
        <v>4.0</v>
      </c>
      <c r="B21" s="12" t="s">
        <v>62</v>
      </c>
      <c r="C21" s="12" t="s">
        <v>39</v>
      </c>
      <c r="D21" s="13" t="s">
        <v>63</v>
      </c>
      <c r="E21" s="19" t="s">
        <v>64</v>
      </c>
      <c r="F21" s="15"/>
      <c r="G21" s="15"/>
      <c r="H21" s="16"/>
    </row>
    <row r="22">
      <c r="A22" s="11">
        <v>13.0</v>
      </c>
      <c r="B22" s="12" t="s">
        <v>65</v>
      </c>
      <c r="C22" s="12" t="s">
        <v>39</v>
      </c>
      <c r="D22" s="13" t="s">
        <v>66</v>
      </c>
      <c r="E22" s="14" t="s">
        <v>67</v>
      </c>
      <c r="F22" s="15"/>
      <c r="G22" s="28">
        <v>0.001</v>
      </c>
      <c r="H22" s="13" t="s">
        <v>44</v>
      </c>
    </row>
    <row r="23">
      <c r="A23" s="5"/>
      <c r="B23" s="9"/>
      <c r="C23" s="6"/>
      <c r="D23" s="7"/>
      <c r="E23" s="29" t="s">
        <v>68</v>
      </c>
      <c r="F23" s="9"/>
      <c r="G23" s="9"/>
      <c r="H23" s="10"/>
    </row>
    <row r="24">
      <c r="A24" s="11">
        <v>1.0</v>
      </c>
      <c r="B24" s="12" t="s">
        <v>69</v>
      </c>
      <c r="C24" s="15"/>
      <c r="D24" s="13" t="s">
        <v>70</v>
      </c>
      <c r="E24" s="14" t="s">
        <v>71</v>
      </c>
      <c r="F24" s="15"/>
      <c r="G24" s="15"/>
      <c r="H24" s="16"/>
    </row>
    <row r="25">
      <c r="A25" s="11"/>
      <c r="B25" s="12"/>
      <c r="C25" s="15"/>
      <c r="D25" s="13"/>
      <c r="E25" s="30" t="s">
        <v>72</v>
      </c>
      <c r="F25" s="15"/>
      <c r="G25" s="15"/>
      <c r="H25" s="16"/>
    </row>
    <row r="26">
      <c r="A26" s="11">
        <v>1.0</v>
      </c>
      <c r="B26" s="15"/>
      <c r="C26" s="12" t="s">
        <v>73</v>
      </c>
      <c r="D26" s="13" t="s">
        <v>74</v>
      </c>
      <c r="E26" s="14" t="s">
        <v>75</v>
      </c>
      <c r="F26" s="15"/>
      <c r="G26" s="15"/>
      <c r="H26" s="16"/>
    </row>
    <row r="27">
      <c r="A27" s="11">
        <v>1.0</v>
      </c>
      <c r="B27" s="15"/>
      <c r="C27" s="12" t="s">
        <v>76</v>
      </c>
      <c r="D27" s="13" t="s">
        <v>77</v>
      </c>
      <c r="E27" s="19" t="s">
        <v>78</v>
      </c>
      <c r="F27" s="15"/>
      <c r="G27" s="15"/>
      <c r="H27" s="16"/>
    </row>
    <row r="28">
      <c r="A28" s="11">
        <v>1.0</v>
      </c>
      <c r="B28" s="12" t="s">
        <v>79</v>
      </c>
      <c r="C28" s="12" t="s">
        <v>79</v>
      </c>
      <c r="D28" s="13" t="s">
        <v>80</v>
      </c>
      <c r="E28" s="31" t="s">
        <v>81</v>
      </c>
      <c r="F28" s="15"/>
      <c r="G28" s="15"/>
      <c r="H28" s="16"/>
    </row>
    <row r="29">
      <c r="A29" s="11">
        <v>1.0</v>
      </c>
      <c r="B29" s="15"/>
      <c r="C29" s="12" t="s">
        <v>82</v>
      </c>
      <c r="D29" s="13" t="s">
        <v>83</v>
      </c>
      <c r="E29" s="14" t="s">
        <v>84</v>
      </c>
      <c r="F29" s="15"/>
      <c r="G29" s="12" t="s">
        <v>85</v>
      </c>
      <c r="H29" s="16"/>
    </row>
    <row r="30">
      <c r="A30" s="11">
        <v>1.0</v>
      </c>
      <c r="B30" s="12" t="s">
        <v>86</v>
      </c>
      <c r="C30" s="12" t="s">
        <v>86</v>
      </c>
      <c r="D30" s="13" t="s">
        <v>87</v>
      </c>
      <c r="E30" s="19" t="s">
        <v>88</v>
      </c>
      <c r="F30" s="15"/>
      <c r="G30" s="15"/>
      <c r="H30" s="16"/>
    </row>
    <row r="31">
      <c r="A31" s="11">
        <v>2.0</v>
      </c>
      <c r="B31" s="15"/>
      <c r="C31" s="12" t="s">
        <v>89</v>
      </c>
      <c r="D31" s="13" t="s">
        <v>90</v>
      </c>
      <c r="E31" s="19" t="s">
        <v>91</v>
      </c>
      <c r="F31" s="15"/>
      <c r="G31" s="15"/>
      <c r="H31" s="16"/>
    </row>
    <row r="32">
      <c r="A32" s="11">
        <v>2.0</v>
      </c>
      <c r="B32" s="15"/>
      <c r="C32" s="12" t="s">
        <v>92</v>
      </c>
      <c r="D32" s="13" t="s">
        <v>93</v>
      </c>
      <c r="E32" s="19" t="s">
        <v>94</v>
      </c>
      <c r="F32" s="15"/>
      <c r="G32" s="15"/>
      <c r="H32" s="16"/>
    </row>
    <row r="33">
      <c r="A33" s="11">
        <v>1.0</v>
      </c>
      <c r="B33" s="15"/>
      <c r="C33" s="12" t="s">
        <v>95</v>
      </c>
      <c r="D33" s="13" t="s">
        <v>96</v>
      </c>
      <c r="E33" s="32" t="str">
        <f>HYPERLINK("https://www.mouser.com/ProductDetail/Microchip-Technology-Micrel/MIC803-26D4VM3-TR?qs=%2fha2pyFaduiF%252b%252bhsYJNlqKJTrh92F82kKo0XJJsqkOnntBidA6NVmA%3d%3d","MIC803-26D4VM3-TR")</f>
        <v>MIC803-26D4VM3-TR</v>
      </c>
      <c r="F33" s="15"/>
      <c r="G33" s="12" t="s">
        <v>97</v>
      </c>
      <c r="H33" s="16"/>
    </row>
    <row r="34">
      <c r="A34" s="11">
        <v>4.0</v>
      </c>
      <c r="B34" s="15"/>
      <c r="C34" s="12" t="s">
        <v>98</v>
      </c>
      <c r="D34" s="13" t="s">
        <v>99</v>
      </c>
      <c r="E34" s="19" t="s">
        <v>100</v>
      </c>
      <c r="F34" s="15"/>
      <c r="G34" s="15"/>
      <c r="H34" s="16"/>
    </row>
    <row r="35">
      <c r="A35" s="11">
        <v>1.0</v>
      </c>
      <c r="B35" s="12" t="s">
        <v>101</v>
      </c>
      <c r="C35" s="12" t="s">
        <v>102</v>
      </c>
      <c r="D35" s="13" t="s">
        <v>103</v>
      </c>
      <c r="E35" s="14" t="s">
        <v>104</v>
      </c>
      <c r="F35" s="15"/>
      <c r="G35" s="15"/>
      <c r="H35" s="16"/>
    </row>
    <row r="36">
      <c r="A36" s="21"/>
      <c r="B36" s="23"/>
      <c r="C36" s="23"/>
      <c r="D36" s="24"/>
      <c r="E36" s="33" t="s">
        <v>105</v>
      </c>
      <c r="F36" s="22"/>
      <c r="G36" s="22"/>
      <c r="H36" s="26"/>
    </row>
    <row r="37">
      <c r="A37" s="11">
        <v>2.0</v>
      </c>
      <c r="B37" s="15"/>
      <c r="C37" s="12" t="s">
        <v>106</v>
      </c>
      <c r="D37" s="13" t="s">
        <v>107</v>
      </c>
      <c r="E37" s="34" t="str">
        <f>HYPERLINK("http://www.mouser.com/ProductDetail/TT-Electronics/EN11-HSM1BF20/?qs=%2fha2pyFadug%2fUb8XpX6oD7kZmg4HRiwtMOMnyS3g5pFWXQZeAS64rA%3d%3d","858-EN11-HSM1BF20")</f>
        <v>858-EN11-HSM1BF20</v>
      </c>
      <c r="F37" s="15"/>
      <c r="G37" s="15"/>
      <c r="H37" s="16"/>
    </row>
    <row r="38">
      <c r="A38" s="11">
        <v>2.0</v>
      </c>
      <c r="B38" s="15"/>
      <c r="C38" s="12" t="s">
        <v>108</v>
      </c>
      <c r="D38" s="13" t="s">
        <v>109</v>
      </c>
      <c r="E38" s="35" t="s">
        <v>110</v>
      </c>
      <c r="F38" s="15"/>
      <c r="G38" s="15"/>
      <c r="H38" s="16"/>
    </row>
    <row r="39">
      <c r="A39" s="36"/>
      <c r="B39" s="15"/>
      <c r="C39" s="15"/>
      <c r="D39" s="16"/>
      <c r="E39" s="15"/>
      <c r="F39" s="15"/>
      <c r="G39" s="15"/>
      <c r="H39" s="16"/>
    </row>
    <row r="40">
      <c r="A40" s="11">
        <v>12.0</v>
      </c>
      <c r="B40" s="15"/>
      <c r="C40" s="12" t="s">
        <v>111</v>
      </c>
      <c r="D40" s="13" t="s">
        <v>112</v>
      </c>
      <c r="E40" s="15"/>
      <c r="F40" s="15"/>
      <c r="G40" s="12" t="s">
        <v>113</v>
      </c>
      <c r="H40" s="16"/>
    </row>
    <row r="41">
      <c r="A41" s="37"/>
      <c r="B41" s="9"/>
      <c r="C41" s="9"/>
      <c r="D41" s="10"/>
      <c r="E41" s="38" t="s">
        <v>114</v>
      </c>
      <c r="F41" s="9"/>
      <c r="G41" s="9"/>
      <c r="H41" s="10"/>
    </row>
    <row r="42">
      <c r="A42" s="11">
        <v>2.0</v>
      </c>
      <c r="B42" s="15"/>
      <c r="C42" s="12" t="s">
        <v>115</v>
      </c>
      <c r="D42" s="16"/>
      <c r="E42" s="14" t="s">
        <v>116</v>
      </c>
      <c r="F42" s="15"/>
      <c r="G42" s="12" t="s">
        <v>117</v>
      </c>
      <c r="H42" s="16"/>
    </row>
    <row r="43">
      <c r="A43" s="39">
        <v>2.0</v>
      </c>
      <c r="B43" s="15"/>
      <c r="C43" s="15"/>
      <c r="D43" s="16"/>
      <c r="E43" s="34" t="str">
        <f>HYPERLINK("http://www.mouser.com/ProductDetail/Eagle-Plastic-Devices/481-0007/?qs=sGAEpiMZZMv9NFGNGF1lwip6rtQWoF3E","481-0007")</f>
        <v>481-0007</v>
      </c>
      <c r="F43" s="15"/>
      <c r="G43" s="12" t="s">
        <v>118</v>
      </c>
      <c r="H43" s="16"/>
    </row>
    <row r="44">
      <c r="A44" s="11">
        <v>1.0</v>
      </c>
      <c r="B44" s="12" t="s">
        <v>119</v>
      </c>
      <c r="C44" s="12" t="s">
        <v>120</v>
      </c>
      <c r="D44" s="13" t="s">
        <v>121</v>
      </c>
      <c r="E44" s="19" t="s">
        <v>122</v>
      </c>
      <c r="F44" s="15"/>
      <c r="G44" s="15"/>
      <c r="H44" s="16"/>
    </row>
    <row r="45">
      <c r="A45" s="11">
        <v>2.0</v>
      </c>
      <c r="B45" s="15"/>
      <c r="C45" s="15"/>
      <c r="D45" s="16"/>
      <c r="E45" s="31" t="s">
        <v>123</v>
      </c>
      <c r="F45" s="15"/>
      <c r="G45" s="12" t="s">
        <v>124</v>
      </c>
      <c r="H45" s="16"/>
    </row>
    <row r="46">
      <c r="A46" s="11">
        <v>4.0</v>
      </c>
      <c r="B46" s="15"/>
      <c r="C46" s="15"/>
      <c r="D46" s="16"/>
      <c r="E46" s="19" t="s">
        <v>125</v>
      </c>
      <c r="F46" s="15"/>
      <c r="G46" s="39" t="s">
        <v>126</v>
      </c>
      <c r="H46" s="16"/>
    </row>
    <row r="47">
      <c r="A47" s="11">
        <v>6.0</v>
      </c>
      <c r="B47" s="15"/>
      <c r="C47" s="15"/>
      <c r="D47" s="16"/>
      <c r="E47" s="15"/>
      <c r="F47" s="12" t="s">
        <v>127</v>
      </c>
      <c r="G47" s="12" t="s">
        <v>128</v>
      </c>
      <c r="H47" s="16"/>
    </row>
    <row r="48">
      <c r="A48" s="11">
        <v>1.0</v>
      </c>
      <c r="B48" s="15"/>
      <c r="C48" s="15"/>
      <c r="D48" s="13" t="s">
        <v>129</v>
      </c>
      <c r="E48" s="40" t="str">
        <f>HYPERLINK("https://www.mouser.com/ProductDetail/Harwin/P70-2300045R?qs=%2fha2pyFaduhIDuJjsANGC5VYJeD7gfkD841zw9XGNVoyOsllDT9yVQ%3d%3d","855-P70-2300045R")</f>
        <v>855-P70-2300045R</v>
      </c>
      <c r="F48" s="15"/>
      <c r="G48" s="15"/>
      <c r="H48" s="16"/>
    </row>
    <row r="49">
      <c r="A49" s="11">
        <v>1.0</v>
      </c>
      <c r="B49" s="12" t="s">
        <v>130</v>
      </c>
      <c r="C49" s="15"/>
      <c r="D49" s="16"/>
      <c r="E49" s="12" t="s">
        <v>131</v>
      </c>
      <c r="F49" s="15"/>
      <c r="G49" s="15"/>
      <c r="H49" s="16"/>
    </row>
  </sheetData>
  <hyperlinks>
    <hyperlink r:id="rId1" ref="E3"/>
    <hyperlink r:id="rId2" ref="E5"/>
    <hyperlink r:id="rId3" ref="E7"/>
    <hyperlink r:id="rId4" ref="E8"/>
    <hyperlink r:id="rId5" ref="E9"/>
    <hyperlink r:id="rId6" ref="E10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4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4"/>
    <hyperlink r:id="rId27" ref="E35"/>
    <hyperlink r:id="rId28" ref="E38"/>
    <hyperlink r:id="rId29" ref="E42"/>
    <hyperlink r:id="rId30" ref="E44"/>
    <hyperlink r:id="rId31" ref="E45"/>
    <hyperlink r:id="rId32" ref="E46"/>
  </hyperlinks>
  <printOptions gridLines="1" horizontalCentered="1"/>
  <pageMargins bottom="0.75" footer="0.0" header="0.0" left="0.7" right="0.7" top="0.75"/>
  <pageSetup fitToWidth="0" cellComments="atEnd" orientation="portrait" pageOrder="overThenDown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1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11">
        <v>1.0</v>
      </c>
      <c r="B2" s="15"/>
      <c r="C2" s="12" t="s">
        <v>132</v>
      </c>
      <c r="D2" s="13" t="s">
        <v>133</v>
      </c>
      <c r="E2" s="15"/>
      <c r="F2" s="42" t="s">
        <v>134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39"/>
      <c r="B3" s="39"/>
      <c r="C3" s="39"/>
      <c r="D3" s="39"/>
      <c r="E3" s="39"/>
      <c r="F3" s="39"/>
    </row>
    <row r="4">
      <c r="A4" s="39">
        <v>4.0</v>
      </c>
      <c r="B4" s="39" t="s">
        <v>135</v>
      </c>
      <c r="C4" s="39" t="s">
        <v>136</v>
      </c>
      <c r="D4" s="39" t="s">
        <v>137</v>
      </c>
      <c r="F4" s="39" t="s">
        <v>35</v>
      </c>
    </row>
    <row r="5">
      <c r="A5" s="39">
        <v>1.0</v>
      </c>
      <c r="B5" s="39" t="s">
        <v>138</v>
      </c>
      <c r="C5" s="39" t="s">
        <v>136</v>
      </c>
      <c r="D5" s="39" t="s">
        <v>139</v>
      </c>
      <c r="F5" s="39" t="s">
        <v>35</v>
      </c>
    </row>
    <row r="6">
      <c r="A6" s="39"/>
      <c r="B6" s="39"/>
      <c r="C6" s="39"/>
      <c r="D6" s="39"/>
      <c r="F6" s="39"/>
    </row>
    <row r="7">
      <c r="A7" s="39">
        <v>5.0</v>
      </c>
      <c r="B7" s="39" t="s">
        <v>140</v>
      </c>
      <c r="C7" s="39" t="s">
        <v>141</v>
      </c>
      <c r="D7" s="39" t="s">
        <v>142</v>
      </c>
      <c r="F7" s="39" t="s">
        <v>143</v>
      </c>
    </row>
    <row r="8">
      <c r="A8" s="39">
        <v>1.0</v>
      </c>
      <c r="B8" s="39" t="s">
        <v>144</v>
      </c>
      <c r="C8" s="39" t="s">
        <v>141</v>
      </c>
      <c r="D8" s="39" t="s">
        <v>145</v>
      </c>
      <c r="F8" s="39" t="s">
        <v>143</v>
      </c>
    </row>
    <row r="9">
      <c r="A9" s="39"/>
      <c r="B9" s="39"/>
      <c r="C9" s="39"/>
      <c r="D9" s="39"/>
      <c r="F9" s="39"/>
    </row>
    <row r="10">
      <c r="A10" s="39">
        <v>1.0</v>
      </c>
      <c r="C10" s="39" t="s">
        <v>146</v>
      </c>
      <c r="D10" s="39" t="s">
        <v>121</v>
      </c>
      <c r="F10" s="39" t="s">
        <v>147</v>
      </c>
    </row>
    <row r="12">
      <c r="A12" s="39">
        <v>1.0</v>
      </c>
      <c r="C12" s="39" t="s">
        <v>148</v>
      </c>
      <c r="F12" s="43" t="s">
        <v>149</v>
      </c>
    </row>
  </sheetData>
  <hyperlinks>
    <hyperlink r:id="rId1" ref="F2"/>
    <hyperlink r:id="rId2" ref="F12"/>
  </hyperlinks>
  <drawing r:id="rId3"/>
</worksheet>
</file>