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140" yWindow="1240" windowWidth="14760" windowHeight="118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5" i="1"/>
  <c r="G6"/>
  <c r="G4"/>
  <c r="F5"/>
  <c r="C3"/>
  <c r="C4"/>
  <c r="C5"/>
  <c r="C6"/>
  <c r="C7"/>
  <c r="C8"/>
  <c r="C9"/>
  <c r="C10"/>
  <c r="C11"/>
  <c r="C12"/>
  <c r="C13"/>
  <c r="D3"/>
  <c r="D4"/>
  <c r="D5"/>
  <c r="D6"/>
  <c r="D7"/>
  <c r="D8"/>
  <c r="D9"/>
  <c r="D10"/>
  <c r="D11"/>
  <c r="D12"/>
  <c r="D13"/>
  <c r="D14"/>
  <c r="D15"/>
  <c r="C2"/>
  <c r="D2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<sst xmlns="http://schemas.openxmlformats.org/spreadsheetml/2006/main" count="7" uniqueCount="7">
  <si>
    <t>day</t>
    <phoneticPr fontId="1" type="noConversion"/>
  </si>
  <si>
    <t>D</t>
    <phoneticPr fontId="1" type="noConversion"/>
  </si>
  <si>
    <t>C</t>
    <phoneticPr fontId="1" type="noConversion"/>
  </si>
  <si>
    <t>P</t>
    <phoneticPr fontId="1" type="noConversion"/>
  </si>
  <si>
    <t>when 50\%</t>
    <phoneticPr fontId="1" type="noConversion"/>
  </si>
  <si>
    <t>D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</si>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</sst>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9" fontId="0" fillId="0" borderId="0" xfId="0" applyNumberFormat="1"/>
    <xf numFmtId="16" fontId="0" fillId="2" borderId="0" xfId="0" applyNumberFormat="1" applyFill="1"/>
    <xf numFmtId="0" fontId="0" fillId="2" borderId="0" xfId="0" applyFill="1"/>
    <xf numFmtId="169" fontId="0" fillId="2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5"/>
  <sheetViews>
    <sheetView tabSelected="1" zoomScale="125" workbookViewId="0">
      <selection activeCell="G11" sqref="G11"/>
    </sheetView>
  </sheetViews>
  <sheetFormatPr baseColWidth="10" defaultRowHeight="13"/>
  <cols>
    <col min="4" max="4" width="10.7109375" style="2"/>
  </cols>
  <sheetData>
    <row r="1" spans="1:7">
      <c r="A1" t="s">
        <v>0</v>
      </c>
      <c r="B1" t="s">
        <v>1</v>
      </c>
      <c r="C1" t="s">
        <v>2</v>
      </c>
      <c r="D1" s="2" t="s">
        <v>3</v>
      </c>
    </row>
    <row r="2" spans="1:7">
      <c r="A2" s="3">
        <v>39447</v>
      </c>
      <c r="B2" s="4">
        <v>0</v>
      </c>
      <c r="C2" s="5">
        <f>837/(1+118*0.8025^B2)</f>
        <v>7.0336134453781511</v>
      </c>
      <c r="D2" s="5">
        <f>100-87.3*0.992^B2</f>
        <v>12.700000000000003</v>
      </c>
      <c r="F2" t="s">
        <v>4</v>
      </c>
    </row>
    <row r="3" spans="1:7">
      <c r="A3" s="3">
        <v>39478</v>
      </c>
      <c r="B3" s="4">
        <f>B2+31</f>
        <v>31</v>
      </c>
      <c r="C3" s="5">
        <f t="shared" ref="C3:C13" si="0">837/(1+118*0.8025^B3)</f>
        <v>741.5416682358732</v>
      </c>
      <c r="D3" s="2">
        <f t="shared" ref="D3:D15" si="1">100-87.3*0.992^B3</f>
        <v>31.942486107605887</v>
      </c>
      <c r="F3" t="s">
        <v>5</v>
      </c>
      <c r="G3" t="s">
        <v>6</v>
      </c>
    </row>
    <row r="4" spans="1:7">
      <c r="A4" s="3">
        <v>39507</v>
      </c>
      <c r="B4" s="4">
        <f>B3+28</f>
        <v>59</v>
      </c>
      <c r="C4" s="5">
        <f t="shared" si="0"/>
        <v>836.77262281078697</v>
      </c>
      <c r="D4" s="5">
        <f t="shared" si="1"/>
        <v>45.649580463135642</v>
      </c>
      <c r="F4">
        <v>69</v>
      </c>
      <c r="G4">
        <f>100-87.3*0.992^F4</f>
        <v>49.844377803360288</v>
      </c>
    </row>
    <row r="5" spans="1:7">
      <c r="A5" s="3">
        <v>39538</v>
      </c>
      <c r="B5" s="4">
        <f>B4+31</f>
        <v>90</v>
      </c>
      <c r="C5" s="5">
        <f t="shared" si="0"/>
        <v>836.9997518804222</v>
      </c>
      <c r="D5" s="2">
        <f t="shared" si="1"/>
        <v>57.629387941722854</v>
      </c>
      <c r="F5">
        <f>LOG(50/87.3)/LOG(0.992)</f>
        <v>69.386895403049536</v>
      </c>
      <c r="G5">
        <f t="shared" ref="G5:G6" si="2">100-87.3*0.992^F5</f>
        <v>50.000000000000007</v>
      </c>
    </row>
    <row r="6" spans="1:7">
      <c r="A6" s="3">
        <v>39568</v>
      </c>
      <c r="B6" s="4">
        <f>B5+30</f>
        <v>120</v>
      </c>
      <c r="C6" s="5">
        <f t="shared" si="0"/>
        <v>836.99999966270309</v>
      </c>
      <c r="D6" s="2">
        <f t="shared" si="1"/>
        <v>66.702248933213269</v>
      </c>
      <c r="F6">
        <v>70</v>
      </c>
      <c r="G6">
        <f t="shared" si="2"/>
        <v>50.24562278093341</v>
      </c>
    </row>
    <row r="7" spans="1:7">
      <c r="A7" s="1">
        <v>39599</v>
      </c>
      <c r="B7">
        <f>B6+31</f>
        <v>151</v>
      </c>
      <c r="C7" s="2">
        <f t="shared" si="0"/>
        <v>836.999999999632</v>
      </c>
      <c r="D7" s="2">
        <f t="shared" si="1"/>
        <v>74.041670609240327</v>
      </c>
    </row>
    <row r="8" spans="1:7">
      <c r="A8" s="1">
        <v>39629</v>
      </c>
      <c r="B8">
        <f>B7+30</f>
        <v>181</v>
      </c>
      <c r="C8" s="2">
        <f t="shared" si="0"/>
        <v>836.99999999999943</v>
      </c>
      <c r="D8" s="2">
        <f t="shared" si="1"/>
        <v>79.600153309696722</v>
      </c>
    </row>
    <row r="9" spans="1:7">
      <c r="A9" s="1">
        <v>39660</v>
      </c>
      <c r="B9">
        <f>B8+31</f>
        <v>212</v>
      </c>
      <c r="C9" s="2">
        <f t="shared" si="0"/>
        <v>837</v>
      </c>
      <c r="D9" s="5">
        <f t="shared" si="1"/>
        <v>84.096645480778633</v>
      </c>
    </row>
    <row r="10" spans="1:7">
      <c r="A10" s="1">
        <v>39691</v>
      </c>
      <c r="B10">
        <f>B9+31</f>
        <v>243</v>
      </c>
      <c r="C10" s="2">
        <f t="shared" si="0"/>
        <v>837</v>
      </c>
      <c r="D10" s="2">
        <f t="shared" si="1"/>
        <v>87.602030113086172</v>
      </c>
    </row>
    <row r="11" spans="1:7">
      <c r="A11" s="1">
        <v>39721</v>
      </c>
      <c r="B11">
        <f>B10+30</f>
        <v>273</v>
      </c>
      <c r="C11" s="2">
        <f t="shared" si="0"/>
        <v>837</v>
      </c>
      <c r="D11" s="5">
        <f t="shared" si="1"/>
        <v>90.256819645178368</v>
      </c>
    </row>
    <row r="12" spans="1:7">
      <c r="A12" s="1">
        <v>39752</v>
      </c>
      <c r="B12">
        <f>B11+31</f>
        <v>304</v>
      </c>
      <c r="C12" s="2">
        <f t="shared" si="0"/>
        <v>837</v>
      </c>
      <c r="D12" s="2">
        <f t="shared" si="1"/>
        <v>92.404391381965922</v>
      </c>
    </row>
    <row r="13" spans="1:7">
      <c r="A13" s="3">
        <v>39759</v>
      </c>
      <c r="B13" s="4">
        <f>B12+7</f>
        <v>311</v>
      </c>
      <c r="C13" s="5">
        <f t="shared" si="0"/>
        <v>837</v>
      </c>
      <c r="D13" s="5">
        <f t="shared" si="1"/>
        <v>92.819671996206011</v>
      </c>
    </row>
    <row r="14" spans="1:7">
      <c r="B14">
        <v>500</v>
      </c>
      <c r="D14" s="2">
        <f t="shared" si="1"/>
        <v>98.426559513851061</v>
      </c>
    </row>
    <row r="15" spans="1:7">
      <c r="B15">
        <v>1000</v>
      </c>
      <c r="D15" s="2">
        <f t="shared" si="1"/>
        <v>99.971641294805806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2012-07-30T20:39:36Z</dcterms:created>
  <dcterms:modified xsi:type="dcterms:W3CDTF">2012-09-12T04:31:18Z</dcterms:modified>
</cp:coreProperties>
</file>