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charts/chart7.xml" ContentType="application/vnd.openxmlformats-officedocument.drawingml.chart+xml"/>
  <Override PartName="/xl/charts/chart3.xml" ContentType="application/vnd.openxmlformats-officedocument.drawingml.chart+xml"/>
  <Default Extension="xml" ContentType="application/xml"/>
  <Override PartName="/docProps/core.xml" ContentType="application/vnd.openxmlformats-package.core-propertie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charts/chart8.xml" ContentType="application/vnd.openxmlformats-officedocument.drawingml.chart+xml"/>
  <Default Extension="rels" ContentType="application/vnd.openxmlformats-package.relationships+xml"/>
  <Override PartName="/docProps/app.xml" ContentType="application/vnd.openxmlformats-officedocument.extended-propertie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drawings/drawing2.xml" ContentType="application/vnd.openxmlformats-officedocument.drawing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780" windowHeight="14740" tabRatio="500"/>
  </bookViews>
  <sheets>
    <sheet name="Sheet1" sheetId="1" r:id="rId1"/>
    <sheet name="Sheet2" sheetId="2" r:id="rId2"/>
    <sheet name="Sheet3" sheetId="3" r:id="rId3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2" i="1"/>
  <c r="C23"/>
  <c r="C21"/>
  <c r="C86"/>
  <c r="C87"/>
  <c r="C88"/>
  <c r="C85"/>
  <c r="C98" i="2"/>
  <c r="C99"/>
  <c r="C100"/>
  <c r="C92"/>
  <c r="C93"/>
  <c r="C94"/>
  <c r="C95"/>
  <c r="C96"/>
  <c r="C97"/>
  <c r="C91"/>
  <c r="B88"/>
  <c r="B87"/>
  <c r="B86"/>
  <c r="C17"/>
  <c r="C14"/>
  <c r="B49"/>
  <c r="B51"/>
  <c r="C63"/>
  <c r="C62"/>
  <c r="C55"/>
  <c r="C56"/>
  <c r="C57"/>
  <c r="C58"/>
  <c r="C59"/>
  <c r="C60"/>
  <c r="C54"/>
  <c r="B50"/>
  <c r="C31"/>
  <c r="B31"/>
  <c r="C32"/>
  <c r="C33"/>
  <c r="C27"/>
  <c r="B27"/>
  <c r="C28"/>
  <c r="C29"/>
  <c r="B22"/>
  <c r="B21"/>
  <c r="B20"/>
  <c r="B19"/>
</calcChain>
</file>

<file path=xl/sharedStrings.xml><?xml version="1.0" encoding="utf-8"?>
<sst xmlns="http://schemas.openxmlformats.org/spreadsheetml/2006/main" count="68" uniqueCount="37">
  <si>
    <t>county</t>
    <phoneticPr fontId="1" type="noConversion"/>
  </si>
  <si>
    <t>lane miles</t>
    <phoneticPr fontId="1" type="noConversion"/>
  </si>
  <si>
    <t>road salt tons</t>
    <phoneticPr fontId="1" type="noConversion"/>
  </si>
  <si>
    <t>A</t>
    <phoneticPr fontId="1" type="noConversion"/>
  </si>
  <si>
    <t>H</t>
    <phoneticPr fontId="1" type="noConversion"/>
  </si>
  <si>
    <t>R</t>
    <phoneticPr fontId="1" type="noConversion"/>
  </si>
  <si>
    <t>C</t>
    <phoneticPr fontId="1" type="noConversion"/>
  </si>
  <si>
    <t>D</t>
    <phoneticPr fontId="1" type="noConversion"/>
  </si>
  <si>
    <t>trendline</t>
    <phoneticPr fontId="1" type="noConversion"/>
  </si>
  <si>
    <t>slope</t>
    <phoneticPr fontId="1" type="noConversion"/>
  </si>
  <si>
    <t>intercept</t>
    <phoneticPr fontId="1" type="noConversion"/>
  </si>
  <si>
    <t xml:space="preserve">line </t>
    <phoneticPr fontId="1" type="noConversion"/>
  </si>
  <si>
    <t>Connect the dots</t>
    <phoneticPr fontId="1" type="noConversion"/>
  </si>
  <si>
    <t>Best fitting line (with all data)</t>
    <phoneticPr fontId="1" type="noConversion"/>
  </si>
  <si>
    <t>Best fitting line (without outlier)</t>
    <phoneticPr fontId="1" type="noConversion"/>
  </si>
  <si>
    <t>slope</t>
    <phoneticPr fontId="1" type="noConversion"/>
  </si>
  <si>
    <t>int</t>
    <phoneticPr fontId="1" type="noConversion"/>
  </si>
  <si>
    <t>check</t>
    <phoneticPr fontId="1" type="noConversion"/>
  </si>
  <si>
    <t>okay</t>
    <phoneticPr fontId="1" type="noConversion"/>
  </si>
  <si>
    <t>average</t>
    <phoneticPr fontId="1" type="noConversion"/>
  </si>
  <si>
    <t>w/o Hennepin</t>
    <phoneticPr fontId="1" type="noConversion"/>
  </si>
  <si>
    <t>W</t>
    <phoneticPr fontId="1" type="noConversion"/>
  </si>
  <si>
    <t>T</t>
    <phoneticPr fontId="1" type="noConversion"/>
  </si>
  <si>
    <t>slope</t>
    <phoneticPr fontId="1" type="noConversion"/>
  </si>
  <si>
    <t>intercept</t>
    <phoneticPr fontId="1" type="noConversion"/>
  </si>
  <si>
    <t>line</t>
    <phoneticPr fontId="1" type="noConversion"/>
  </si>
  <si>
    <t>predicted rs</t>
    <phoneticPr fontId="1" type="noConversion"/>
  </si>
  <si>
    <t>altered</t>
    <phoneticPr fontId="1" type="noConversion"/>
  </si>
  <si>
    <t xml:space="preserve">predicted </t>
    <phoneticPr fontId="1" type="noConversion"/>
  </si>
  <si>
    <t>Another connect the dots</t>
    <phoneticPr fontId="1" type="noConversion"/>
  </si>
  <si>
    <t>guess</t>
    <phoneticPr fontId="1" type="noConversion"/>
  </si>
  <si>
    <t>Scatter plot</t>
    <phoneticPr fontId="1" type="noConversion"/>
  </si>
  <si>
    <t>The line through T and A</t>
    <phoneticPr fontId="1" type="noConversion"/>
  </si>
  <si>
    <t>The line through C and D?</t>
    <phoneticPr fontId="1" type="noConversion"/>
  </si>
  <si>
    <t>The line through H and R</t>
    <phoneticPr fontId="1" type="noConversion"/>
  </si>
  <si>
    <t>H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</si>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</sst>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0"/>
      <name val="Verdana"/>
    </font>
    <font>
      <sz val="8"/>
      <name val="Verdana"/>
    </font>
    <font>
      <sz val="18"/>
      <color indexed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 sz="2000" cap="small"/>
            </a:pPr>
            <a:r>
              <a:rPr lang="en-US" sz="2000" cap="small"/>
              <a:t>Best fitting line</a:t>
            </a:r>
          </a:p>
        </c:rich>
      </c:tx>
      <c:layout>
        <c:manualLayout>
          <c:xMode val="edge"/>
          <c:yMode val="edge"/>
          <c:x val="0.432353401812428"/>
          <c:y val="0.0382352941176471"/>
        </c:manualLayout>
      </c:layout>
    </c:title>
    <c:plotArea>
      <c:layout>
        <c:manualLayout>
          <c:layoutTarget val="inner"/>
          <c:xMode val="edge"/>
          <c:yMode val="edge"/>
          <c:x val="0.180003753388851"/>
          <c:y val="0.149261000463177"/>
          <c:w val="0.783537879524319"/>
          <c:h val="0.650256555018186"/>
        </c:manualLayout>
      </c:layout>
      <c:scatterChart>
        <c:scatterStyle val="lineMarker"/>
        <c:ser>
          <c:idx val="1"/>
          <c:order val="0"/>
          <c:tx>
            <c:v>DataPoints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 w="31750">
                <a:solidFill>
                  <a:schemeClr val="tx1"/>
                </a:solidFill>
              </a:ln>
            </c:spPr>
          </c:marker>
          <c:dLbls>
            <c:delete val="1"/>
          </c:dLbls>
          <c:trendline>
            <c:spPr>
              <a:ln w="31750">
                <a:noFill/>
              </a:ln>
            </c:spPr>
            <c:trendlineType val="linear"/>
          </c:trendline>
          <c:xVal>
            <c:numRef>
              <c:f>Sheet1!$B$5:$B$11</c:f>
              <c:numCache>
                <c:formatCode>General</c:formatCode>
                <c:ptCount val="7"/>
                <c:pt idx="0">
                  <c:v>420.0</c:v>
                </c:pt>
                <c:pt idx="1">
                  <c:v>710.0</c:v>
                </c:pt>
                <c:pt idx="2">
                  <c:v>800.0</c:v>
                </c:pt>
                <c:pt idx="3">
                  <c:v>1420.0</c:v>
                </c:pt>
                <c:pt idx="4">
                  <c:v>720.0</c:v>
                </c:pt>
                <c:pt idx="5">
                  <c:v>510.0</c:v>
                </c:pt>
                <c:pt idx="6">
                  <c:v>480.0</c:v>
                </c:pt>
              </c:numCache>
            </c:numRef>
          </c:xVal>
          <c:yVal>
            <c:numRef>
              <c:f>Sheet1!$C$5:$C$11</c:f>
              <c:numCache>
                <c:formatCode>General</c:formatCode>
                <c:ptCount val="7"/>
                <c:pt idx="0">
                  <c:v>3900.0</c:v>
                </c:pt>
                <c:pt idx="1">
                  <c:v>14700.0</c:v>
                </c:pt>
                <c:pt idx="2">
                  <c:v>11600.0</c:v>
                </c:pt>
                <c:pt idx="3">
                  <c:v>15500.0</c:v>
                </c:pt>
                <c:pt idx="4">
                  <c:v>9400.0</c:v>
                </c:pt>
                <c:pt idx="5">
                  <c:v>5000.0</c:v>
                </c:pt>
                <c:pt idx="6">
                  <c:v>9700.0</c:v>
                </c:pt>
              </c:numCache>
            </c:numRef>
          </c:yVal>
        </c:ser>
        <c:ser>
          <c:idx val="0"/>
          <c:order val="1"/>
          <c:tx>
            <c:v>Trendline</c:v>
          </c:tx>
          <c:spPr>
            <a:ln w="28575">
              <a:solidFill>
                <a:schemeClr val="tx1"/>
              </a:solidFill>
            </a:ln>
          </c:spPr>
          <c:marker>
            <c:symbol val="circle"/>
            <c:size val="10"/>
            <c:spPr>
              <a:solidFill>
                <a:schemeClr val="bg1">
                  <a:lumMod val="50000"/>
                </a:schemeClr>
              </a:solidFill>
              <a:ln w="28575">
                <a:solidFill>
                  <a:schemeClr val="tx1"/>
                </a:solidFill>
              </a:ln>
            </c:spPr>
          </c:marker>
          <c:dLbls>
            <c:delete val="1"/>
          </c:dLbls>
          <c:xVal>
            <c:numRef>
              <c:f>Sheet1!$B$21:$B$23</c:f>
              <c:numCache>
                <c:formatCode>General</c:formatCode>
                <c:ptCount val="3"/>
                <c:pt idx="0">
                  <c:v>0.0</c:v>
                </c:pt>
                <c:pt idx="1">
                  <c:v>600.0</c:v>
                </c:pt>
                <c:pt idx="2">
                  <c:v>1500.0</c:v>
                </c:pt>
              </c:numCache>
            </c:numRef>
          </c:xVal>
          <c:yVal>
            <c:numRef>
              <c:f>Sheet1!$C$21:$C$23</c:f>
              <c:numCache>
                <c:formatCode>General</c:formatCode>
                <c:ptCount val="3"/>
                <c:pt idx="0">
                  <c:v>2741.0</c:v>
                </c:pt>
                <c:pt idx="1">
                  <c:v>8741.0</c:v>
                </c:pt>
                <c:pt idx="2">
                  <c:v>17741.0</c:v>
                </c:pt>
              </c:numCache>
            </c:numRef>
          </c:yVal>
        </c:ser>
        <c:dLbls>
          <c:showCatName val="1"/>
        </c:dLbls>
        <c:axId val="423378136"/>
        <c:axId val="422469464"/>
      </c:scatterChart>
      <c:valAx>
        <c:axId val="423378136"/>
        <c:scaling>
          <c:orientation val="minMax"/>
          <c:max val="1600.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 = road length (lane miles)</a:t>
                </a:r>
              </a:p>
            </c:rich>
          </c:tx>
          <c:layout>
            <c:manualLayout>
              <c:xMode val="edge"/>
              <c:yMode val="edge"/>
              <c:x val="0.39002624671916"/>
              <c:y val="0.917557433997221"/>
            </c:manualLayout>
          </c:layout>
        </c:title>
        <c:numFmt formatCode="General" sourceLinked="1"/>
        <c:tickLblPos val="nextTo"/>
        <c:spPr>
          <a:ln w="28575" cmpd="sng">
            <a:solidFill>
              <a:schemeClr val="tx1"/>
            </a:solidFill>
          </a:ln>
        </c:spPr>
        <c:crossAx val="422469464"/>
        <c:crosses val="autoZero"/>
        <c:crossBetween val="midCat"/>
        <c:minorUnit val="100.0"/>
      </c:valAx>
      <c:valAx>
        <c:axId val="422469464"/>
        <c:scaling>
          <c:orientation val="minMax"/>
          <c:max val="1800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 = road salt (tons/year)</a:t>
                </a:r>
              </a:p>
            </c:rich>
          </c:tx>
          <c:layout>
            <c:manualLayout>
              <c:xMode val="edge"/>
              <c:yMode val="edge"/>
              <c:x val="0.0222908093278464"/>
              <c:y val="0.207916164891153"/>
            </c:manualLayout>
          </c:layout>
        </c:title>
        <c:numFmt formatCode="#,##0" sourceLinked="0"/>
        <c:tickLblPos val="nextTo"/>
        <c:spPr>
          <a:ln w="28575" cmpd="sng">
            <a:solidFill>
              <a:schemeClr val="tx1"/>
            </a:solidFill>
          </a:ln>
        </c:spPr>
        <c:crossAx val="423378136"/>
        <c:crosses val="autoZero"/>
        <c:crossBetween val="midCat"/>
        <c:minorUnit val="1000.0"/>
      </c:valAx>
    </c:plotArea>
    <c:plotVisOnly val="1"/>
  </c:chart>
  <c:spPr>
    <a:ln>
      <a:noFill/>
    </a:ln>
  </c:spPr>
  <c:txPr>
    <a:bodyPr/>
    <a:lstStyle/>
    <a:p>
      <a:pPr>
        <a:defRPr sz="1600" b="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 sz="2000" cap="small"/>
            </a:pPr>
            <a:r>
              <a:rPr lang="en-US" sz="2000" cap="small"/>
              <a:t>Connect the dots</a:t>
            </a:r>
          </a:p>
        </c:rich>
      </c:tx>
      <c:layout>
        <c:manualLayout>
          <c:xMode val="edge"/>
          <c:yMode val="edge"/>
          <c:x val="0.391027510450082"/>
          <c:y val="0.0290023201856148"/>
        </c:manualLayout>
      </c:layout>
    </c:title>
    <c:plotArea>
      <c:layout>
        <c:manualLayout>
          <c:layoutTarget val="inner"/>
          <c:xMode val="edge"/>
          <c:yMode val="edge"/>
          <c:x val="0.17485972046704"/>
          <c:y val="0.124626166943749"/>
          <c:w val="0.780108524243112"/>
          <c:h val="0.66475761367996"/>
        </c:manualLayout>
      </c:layout>
      <c:scatterChart>
        <c:scatterStyle val="lineMarker"/>
        <c:ser>
          <c:idx val="0"/>
          <c:order val="0"/>
          <c:spPr>
            <a:ln w="28575" cmpd="sng">
              <a:solidFill>
                <a:schemeClr val="tx1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  <a:ln w="31750">
                <a:solidFill>
                  <a:schemeClr val="tx1"/>
                </a:solidFill>
              </a:ln>
            </c:spPr>
          </c:marker>
          <c:dLbls>
            <c:delete val="1"/>
          </c:dLbls>
          <c:xVal>
            <c:numRef>
              <c:f>Sheet1!$B$35:$B$41</c:f>
              <c:numCache>
                <c:formatCode>General</c:formatCode>
                <c:ptCount val="7"/>
                <c:pt idx="0">
                  <c:v>420.0</c:v>
                </c:pt>
                <c:pt idx="1">
                  <c:v>480.0</c:v>
                </c:pt>
                <c:pt idx="2">
                  <c:v>510.0</c:v>
                </c:pt>
                <c:pt idx="3">
                  <c:v>710.0</c:v>
                </c:pt>
                <c:pt idx="4">
                  <c:v>720.0</c:v>
                </c:pt>
                <c:pt idx="5">
                  <c:v>800.0</c:v>
                </c:pt>
                <c:pt idx="6">
                  <c:v>1420.0</c:v>
                </c:pt>
              </c:numCache>
            </c:numRef>
          </c:xVal>
          <c:yVal>
            <c:numRef>
              <c:f>Sheet1!$C$35:$C$41</c:f>
              <c:numCache>
                <c:formatCode>General</c:formatCode>
                <c:ptCount val="7"/>
                <c:pt idx="0">
                  <c:v>3900.0</c:v>
                </c:pt>
                <c:pt idx="1">
                  <c:v>9700.0</c:v>
                </c:pt>
                <c:pt idx="2">
                  <c:v>5000.0</c:v>
                </c:pt>
                <c:pt idx="3">
                  <c:v>14700.0</c:v>
                </c:pt>
                <c:pt idx="4">
                  <c:v>9400.0</c:v>
                </c:pt>
                <c:pt idx="5">
                  <c:v>11600.0</c:v>
                </c:pt>
                <c:pt idx="6">
                  <c:v>15500.0</c:v>
                </c:pt>
              </c:numCache>
            </c:numRef>
          </c:yVal>
        </c:ser>
        <c:dLbls>
          <c:showCatName val="1"/>
        </c:dLbls>
        <c:axId val="563065240"/>
        <c:axId val="423481368"/>
      </c:scatterChart>
      <c:valAx>
        <c:axId val="56306524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 = road length (lane miles)</a:t>
                </a:r>
              </a:p>
            </c:rich>
          </c:tx>
          <c:layout>
            <c:manualLayout>
              <c:xMode val="edge"/>
              <c:yMode val="edge"/>
              <c:x val="0.384882213797349"/>
              <c:y val="0.899378162851453"/>
            </c:manualLayout>
          </c:layout>
        </c:title>
        <c:numFmt formatCode="General" sourceLinked="1"/>
        <c:tickLblPos val="nextTo"/>
        <c:spPr>
          <a:ln w="28575" cmpd="sng">
            <a:solidFill>
              <a:schemeClr val="tx1"/>
            </a:solidFill>
          </a:ln>
        </c:spPr>
        <c:crossAx val="423481368"/>
        <c:crosses val="autoZero"/>
        <c:crossBetween val="midCat"/>
        <c:minorUnit val="100.0"/>
      </c:valAx>
      <c:valAx>
        <c:axId val="4234813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 = road salt (tons/year)</a:t>
                </a:r>
              </a:p>
            </c:rich>
          </c:tx>
          <c:layout>
            <c:manualLayout>
              <c:xMode val="edge"/>
              <c:yMode val="edge"/>
              <c:x val="0.0188614540466392"/>
              <c:y val="0.229439181906206"/>
            </c:manualLayout>
          </c:layout>
        </c:title>
        <c:numFmt formatCode="#,##0" sourceLinked="0"/>
        <c:tickLblPos val="nextTo"/>
        <c:spPr>
          <a:ln w="28575" cmpd="sng">
            <a:solidFill>
              <a:schemeClr val="tx1"/>
            </a:solidFill>
          </a:ln>
        </c:spPr>
        <c:crossAx val="563065240"/>
        <c:crosses val="autoZero"/>
        <c:crossBetween val="midCat"/>
        <c:minorUnit val="1000.0"/>
      </c:valAx>
    </c:plotArea>
    <c:plotVisOnly val="1"/>
  </c:chart>
  <c:spPr>
    <a:ln>
      <a:noFill/>
    </a:ln>
  </c:spPr>
  <c:txPr>
    <a:bodyPr/>
    <a:lstStyle/>
    <a:p>
      <a:pPr>
        <a:defRPr sz="1600" b="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 sz="2000" cap="small"/>
            </a:pPr>
            <a:r>
              <a:rPr lang="en-US" sz="2000" cap="small"/>
              <a:t>Best-fitting line (ignoring outlier)</a:t>
            </a:r>
          </a:p>
        </c:rich>
      </c:tx>
      <c:layout>
        <c:manualLayout>
          <c:xMode val="edge"/>
          <c:yMode val="edge"/>
          <c:x val="0.319582563753605"/>
          <c:y val="0.0487679671457905"/>
        </c:manualLayout>
      </c:layout>
    </c:title>
    <c:plotArea>
      <c:layout>
        <c:manualLayout>
          <c:layoutTarget val="inner"/>
          <c:xMode val="edge"/>
          <c:yMode val="edge"/>
          <c:x val="0.195435852154283"/>
          <c:y val="0.166493799414704"/>
          <c:w val="0.766391103118283"/>
          <c:h val="0.647181644003945"/>
        </c:manualLayout>
      </c:layout>
      <c:scatterChart>
        <c:scatterStyle val="lineMarker"/>
        <c:ser>
          <c:idx val="0"/>
          <c:order val="0"/>
          <c:tx>
            <c:v>PointsGiven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 w="31750">
                <a:solidFill>
                  <a:schemeClr val="tx1"/>
                </a:solidFill>
              </a:ln>
            </c:spPr>
          </c:marker>
          <c:dLbls>
            <c:delete val="1"/>
          </c:dLbls>
          <c:trendline>
            <c:spPr>
              <a:ln w="0">
                <a:noFill/>
              </a:ln>
            </c:spPr>
            <c:trendlineType val="linear"/>
          </c:trendline>
          <c:xVal>
            <c:numRef>
              <c:f>Sheet1!$B$35:$B$40</c:f>
              <c:numCache>
                <c:formatCode>General</c:formatCode>
                <c:ptCount val="6"/>
                <c:pt idx="0">
                  <c:v>420.0</c:v>
                </c:pt>
                <c:pt idx="1">
                  <c:v>480.0</c:v>
                </c:pt>
                <c:pt idx="2">
                  <c:v>510.0</c:v>
                </c:pt>
                <c:pt idx="3">
                  <c:v>710.0</c:v>
                </c:pt>
                <c:pt idx="4">
                  <c:v>720.0</c:v>
                </c:pt>
                <c:pt idx="5">
                  <c:v>800.0</c:v>
                </c:pt>
              </c:numCache>
            </c:numRef>
          </c:xVal>
          <c:yVal>
            <c:numRef>
              <c:f>Sheet1!$C$35:$C$40</c:f>
              <c:numCache>
                <c:formatCode>General</c:formatCode>
                <c:ptCount val="6"/>
                <c:pt idx="0">
                  <c:v>3900.0</c:v>
                </c:pt>
                <c:pt idx="1">
                  <c:v>9700.0</c:v>
                </c:pt>
                <c:pt idx="2">
                  <c:v>5000.0</c:v>
                </c:pt>
                <c:pt idx="3">
                  <c:v>14700.0</c:v>
                </c:pt>
                <c:pt idx="4">
                  <c:v>9400.0</c:v>
                </c:pt>
                <c:pt idx="5">
                  <c:v>11600.0</c:v>
                </c:pt>
              </c:numCache>
            </c:numRef>
          </c:yVal>
        </c:ser>
        <c:ser>
          <c:idx val="1"/>
          <c:order val="1"/>
          <c:tx>
            <c:v>PointsOnLine</c:v>
          </c:tx>
          <c:spPr>
            <a:ln w="28575">
              <a:solidFill>
                <a:schemeClr val="tx1"/>
              </a:solidFill>
            </a:ln>
          </c:spPr>
          <c:marker>
            <c:symbol val="circle"/>
            <c:size val="10"/>
            <c:spPr>
              <a:solidFill>
                <a:schemeClr val="bg1">
                  <a:lumMod val="50000"/>
                </a:schemeClr>
              </a:solidFill>
              <a:ln w="28575">
                <a:solidFill>
                  <a:schemeClr val="tx1"/>
                </a:solidFill>
              </a:ln>
            </c:spPr>
          </c:marker>
          <c:dLbls>
            <c:delete val="1"/>
          </c:dLbls>
          <c:xVal>
            <c:numRef>
              <c:f>Sheet1!$B$85:$B$88</c:f>
              <c:numCache>
                <c:formatCode>General</c:formatCode>
                <c:ptCount val="4"/>
                <c:pt idx="0">
                  <c:v>0.0</c:v>
                </c:pt>
                <c:pt idx="1">
                  <c:v>600.0</c:v>
                </c:pt>
                <c:pt idx="2">
                  <c:v>1000.0</c:v>
                </c:pt>
                <c:pt idx="3">
                  <c:v>1500.0</c:v>
                </c:pt>
              </c:numCache>
            </c:numRef>
          </c:xVal>
          <c:yVal>
            <c:numRef>
              <c:f>Sheet1!$C$85:$C$88</c:f>
              <c:numCache>
                <c:formatCode>General</c:formatCode>
                <c:ptCount val="4"/>
                <c:pt idx="0">
                  <c:v>-2905.0</c:v>
                </c:pt>
                <c:pt idx="1">
                  <c:v>8915.0</c:v>
                </c:pt>
                <c:pt idx="2">
                  <c:v>16795.0</c:v>
                </c:pt>
                <c:pt idx="3">
                  <c:v>26645.0</c:v>
                </c:pt>
              </c:numCache>
            </c:numRef>
          </c:yVal>
        </c:ser>
        <c:ser>
          <c:idx val="2"/>
          <c:order val="2"/>
          <c:tx>
            <c:v>Outlier</c:v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chemeClr val="tx1"/>
              </a:solidFill>
              <a:ln>
                <a:noFill/>
              </a:ln>
            </c:spPr>
          </c:marker>
          <c:dLbls>
            <c:delete val="1"/>
          </c:dLbls>
          <c:xVal>
            <c:numRef>
              <c:f>Sheet1!$B$78</c:f>
              <c:numCache>
                <c:formatCode>General</c:formatCode>
                <c:ptCount val="1"/>
                <c:pt idx="0">
                  <c:v>1420.0</c:v>
                </c:pt>
              </c:numCache>
            </c:numRef>
          </c:xVal>
          <c:yVal>
            <c:numRef>
              <c:f>Sheet1!$C$78</c:f>
              <c:numCache>
                <c:formatCode>General</c:formatCode>
                <c:ptCount val="1"/>
                <c:pt idx="0">
                  <c:v>15500.0</c:v>
                </c:pt>
              </c:numCache>
            </c:numRef>
          </c:yVal>
        </c:ser>
        <c:dLbls>
          <c:showCatName val="1"/>
        </c:dLbls>
        <c:axId val="548591240"/>
        <c:axId val="564215688"/>
      </c:scatterChart>
      <c:valAx>
        <c:axId val="548591240"/>
        <c:scaling>
          <c:orientation val="minMax"/>
          <c:max val="1600.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 = road length (lane miles)</a:t>
                </a:r>
              </a:p>
            </c:rich>
          </c:tx>
          <c:layout>
            <c:manualLayout>
              <c:xMode val="edge"/>
              <c:yMode val="edge"/>
              <c:x val="0.371164792672521"/>
              <c:y val="0.927177388852594"/>
            </c:manualLayout>
          </c:layout>
        </c:title>
        <c:numFmt formatCode="General" sourceLinked="1"/>
        <c:tickLblPos val="nextTo"/>
        <c:spPr>
          <a:ln w="28575" cmpd="sng">
            <a:solidFill>
              <a:schemeClr val="tx1"/>
            </a:solidFill>
          </a:ln>
        </c:spPr>
        <c:crossAx val="564215688"/>
        <c:crosses val="autoZero"/>
        <c:crossBetween val="midCat"/>
        <c:minorUnit val="100.0"/>
      </c:valAx>
      <c:valAx>
        <c:axId val="564215688"/>
        <c:scaling>
          <c:orientation val="minMax"/>
          <c:max val="18000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 = road salt (tons/year)</a:t>
                </a:r>
              </a:p>
            </c:rich>
          </c:tx>
          <c:layout>
            <c:manualLayout>
              <c:xMode val="edge"/>
              <c:yMode val="edge"/>
              <c:x val="0.0257201646090535"/>
              <c:y val="0.308067026144319"/>
            </c:manualLayout>
          </c:layout>
        </c:title>
        <c:numFmt formatCode="#,##0" sourceLinked="0"/>
        <c:tickLblPos val="nextTo"/>
        <c:spPr>
          <a:ln w="28575" cmpd="sng">
            <a:solidFill>
              <a:schemeClr val="tx1"/>
            </a:solidFill>
          </a:ln>
        </c:spPr>
        <c:crossAx val="548591240"/>
        <c:crosses val="autoZero"/>
        <c:crossBetween val="midCat"/>
        <c:majorUnit val="2000.0"/>
        <c:minorUnit val="1000.0"/>
      </c:valAx>
    </c:plotArea>
    <c:plotVisOnly val="1"/>
  </c:chart>
  <c:spPr>
    <a:ln>
      <a:noFill/>
    </a:ln>
  </c:spPr>
  <c:txPr>
    <a:bodyPr/>
    <a:lstStyle/>
    <a:p>
      <a:pPr>
        <a:defRPr sz="1600" b="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 sz="2000" cap="small"/>
            </a:pPr>
            <a:r>
              <a:rPr lang="en-US" sz="2000" cap="small"/>
              <a:t>Scatter Plot</a:t>
            </a:r>
          </a:p>
        </c:rich>
      </c:tx>
      <c:layout>
        <c:manualLayout>
          <c:xMode val="edge"/>
          <c:yMode val="edge"/>
          <c:x val="0.405226931510104"/>
          <c:y val="0.0"/>
        </c:manualLayout>
      </c:layout>
    </c:title>
    <c:plotArea>
      <c:layout>
        <c:manualLayout>
          <c:layoutTarget val="inner"/>
          <c:xMode val="edge"/>
          <c:yMode val="edge"/>
          <c:x val="0.212582628560319"/>
          <c:y val="0.144413631321489"/>
          <c:w val="0.730382872665608"/>
          <c:h val="0.650256555018186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 w="31750">
                <a:solidFill>
                  <a:schemeClr val="tx1"/>
                </a:solidFill>
              </a:ln>
            </c:spPr>
          </c:marker>
          <c:dLbls>
            <c:delete val="1"/>
          </c:dLbls>
          <c:xVal>
            <c:numRef>
              <c:f>Sheet1!$B$35:$B$41</c:f>
              <c:numCache>
                <c:formatCode>General</c:formatCode>
                <c:ptCount val="7"/>
                <c:pt idx="0">
                  <c:v>420.0</c:v>
                </c:pt>
                <c:pt idx="1">
                  <c:v>480.0</c:v>
                </c:pt>
                <c:pt idx="2">
                  <c:v>510.0</c:v>
                </c:pt>
                <c:pt idx="3">
                  <c:v>710.0</c:v>
                </c:pt>
                <c:pt idx="4">
                  <c:v>720.0</c:v>
                </c:pt>
                <c:pt idx="5">
                  <c:v>800.0</c:v>
                </c:pt>
                <c:pt idx="6">
                  <c:v>1420.0</c:v>
                </c:pt>
              </c:numCache>
            </c:numRef>
          </c:xVal>
          <c:yVal>
            <c:numRef>
              <c:f>Sheet1!$C$35:$C$41</c:f>
              <c:numCache>
                <c:formatCode>General</c:formatCode>
                <c:ptCount val="7"/>
                <c:pt idx="0">
                  <c:v>3900.0</c:v>
                </c:pt>
                <c:pt idx="1">
                  <c:v>9700.0</c:v>
                </c:pt>
                <c:pt idx="2">
                  <c:v>5000.0</c:v>
                </c:pt>
                <c:pt idx="3">
                  <c:v>14700.0</c:v>
                </c:pt>
                <c:pt idx="4">
                  <c:v>9400.0</c:v>
                </c:pt>
                <c:pt idx="5">
                  <c:v>11600.0</c:v>
                </c:pt>
                <c:pt idx="6">
                  <c:v>15500.0</c:v>
                </c:pt>
              </c:numCache>
            </c:numRef>
          </c:yVal>
        </c:ser>
        <c:dLbls>
          <c:showCatName val="1"/>
        </c:dLbls>
        <c:axId val="564268440"/>
        <c:axId val="563457256"/>
      </c:scatterChart>
      <c:valAx>
        <c:axId val="56426844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 = road length (lane miles)</a:t>
                </a:r>
              </a:p>
            </c:rich>
          </c:tx>
          <c:layout>
            <c:manualLayout>
              <c:xMode val="edge"/>
              <c:yMode val="edge"/>
              <c:x val="0.372879470313124"/>
              <c:y val="0.910150524631303"/>
            </c:manualLayout>
          </c:layout>
        </c:title>
        <c:numFmt formatCode="General" sourceLinked="1"/>
        <c:tickLblPos val="nextTo"/>
        <c:spPr>
          <a:ln w="28575" cmpd="sng">
            <a:solidFill>
              <a:schemeClr val="tx1"/>
            </a:solidFill>
          </a:ln>
        </c:spPr>
        <c:crossAx val="563457256"/>
        <c:crosses val="autoZero"/>
        <c:crossBetween val="midCat"/>
        <c:minorUnit val="100.0"/>
      </c:valAx>
      <c:valAx>
        <c:axId val="563457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 = road salt (tons/year)</a:t>
                </a:r>
              </a:p>
            </c:rich>
          </c:tx>
          <c:layout>
            <c:manualLayout>
              <c:xMode val="edge"/>
              <c:yMode val="edge"/>
              <c:x val="0.0445816186556927"/>
              <c:y val="0.17970667927479"/>
            </c:manualLayout>
          </c:layout>
        </c:title>
        <c:numFmt formatCode="#,##0" sourceLinked="0"/>
        <c:tickLblPos val="nextTo"/>
        <c:spPr>
          <a:ln w="28575" cmpd="sng">
            <a:solidFill>
              <a:schemeClr val="tx1"/>
            </a:solidFill>
          </a:ln>
        </c:spPr>
        <c:crossAx val="564268440"/>
        <c:crosses val="autoZero"/>
        <c:crossBetween val="midCat"/>
        <c:minorUnit val="1000.0"/>
      </c:valAx>
    </c:plotArea>
    <c:plotVisOnly val="1"/>
  </c:chart>
  <c:spPr>
    <a:ln>
      <a:noFill/>
    </a:ln>
  </c:spPr>
  <c:txPr>
    <a:bodyPr/>
    <a:lstStyle/>
    <a:p>
      <a:pPr>
        <a:defRPr sz="1600" b="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 sz="2000" cap="small"/>
            </a:pPr>
            <a:r>
              <a:rPr lang="en-US" sz="2000" cap="small"/>
              <a:t>C-D Line is too low</a:t>
            </a:r>
          </a:p>
        </c:rich>
      </c:tx>
      <c:layout>
        <c:manualLayout>
          <c:xMode val="edge"/>
          <c:yMode val="edge"/>
          <c:x val="0.400302380522654"/>
          <c:y val="0.0191048034934498"/>
        </c:manualLayout>
      </c:layout>
    </c:title>
    <c:plotArea>
      <c:layout>
        <c:manualLayout>
          <c:layoutTarget val="inner"/>
          <c:xMode val="edge"/>
          <c:yMode val="edge"/>
          <c:x val="0.180126932474187"/>
          <c:y val="0.139114560052264"/>
          <c:w val="0.76459427133702"/>
          <c:h val="0.650256555018186"/>
        </c:manualLayout>
      </c:layout>
      <c:scatterChart>
        <c:scatterStyle val="lineMarker"/>
        <c:ser>
          <c:idx val="0"/>
          <c:order val="0"/>
          <c:tx>
            <c:v>DataPoints</c:v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 w="31750">
                <a:solidFill>
                  <a:schemeClr val="tx1"/>
                </a:solidFill>
              </a:ln>
            </c:spPr>
          </c:marker>
          <c:dLbls>
            <c:delete val="1"/>
          </c:dLbls>
          <c:xVal>
            <c:numRef>
              <c:f>Sheet2!$B$4:$B$10</c:f>
              <c:numCache>
                <c:formatCode>General</c:formatCode>
                <c:ptCount val="7"/>
                <c:pt idx="0">
                  <c:v>420.0</c:v>
                </c:pt>
                <c:pt idx="1">
                  <c:v>480.0</c:v>
                </c:pt>
                <c:pt idx="2">
                  <c:v>510.0</c:v>
                </c:pt>
                <c:pt idx="3">
                  <c:v>710.0</c:v>
                </c:pt>
                <c:pt idx="4">
                  <c:v>720.0</c:v>
                </c:pt>
                <c:pt idx="5">
                  <c:v>800.0</c:v>
                </c:pt>
                <c:pt idx="6">
                  <c:v>1420.0</c:v>
                </c:pt>
              </c:numCache>
            </c:numRef>
          </c:xVal>
          <c:yVal>
            <c:numRef>
              <c:f>Sheet2!$C$4:$C$10</c:f>
              <c:numCache>
                <c:formatCode>General</c:formatCode>
                <c:ptCount val="7"/>
                <c:pt idx="0">
                  <c:v>3900.0</c:v>
                </c:pt>
                <c:pt idx="1">
                  <c:v>9700.0</c:v>
                </c:pt>
                <c:pt idx="2">
                  <c:v>5000.0</c:v>
                </c:pt>
                <c:pt idx="3">
                  <c:v>14700.0</c:v>
                </c:pt>
                <c:pt idx="4">
                  <c:v>9400.0</c:v>
                </c:pt>
                <c:pt idx="5">
                  <c:v>11600.0</c:v>
                </c:pt>
                <c:pt idx="6">
                  <c:v>15500.0</c:v>
                </c:pt>
              </c:numCache>
            </c:numRef>
          </c:yVal>
        </c:ser>
        <c:ser>
          <c:idx val="1"/>
          <c:order val="1"/>
          <c:tx>
            <c:v>LineAD</c:v>
          </c:tx>
          <c:spPr>
            <a:ln w="28575" cmpd="sng">
              <a:solidFill>
                <a:schemeClr val="tx1"/>
              </a:solidFill>
            </a:ln>
          </c:spPr>
          <c:marker>
            <c:spPr>
              <a:noFill/>
              <a:ln>
                <a:noFill/>
              </a:ln>
            </c:spPr>
          </c:marker>
          <c:dPt>
            <c:idx val="1"/>
            <c:marker>
              <c:spPr>
                <a:noFill/>
                <a:ln>
                  <a:solidFill>
                    <a:schemeClr val="tx1"/>
                  </a:solidFill>
                </a:ln>
              </c:spPr>
            </c:marke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showCatName val="1"/>
          </c:dLbls>
          <c:xVal>
            <c:numRef>
              <c:f>Sheet2!$B$14:$B$17</c:f>
              <c:numCache>
                <c:formatCode>General</c:formatCode>
                <c:ptCount val="4"/>
                <c:pt idx="0">
                  <c:v>0.0</c:v>
                </c:pt>
                <c:pt idx="1">
                  <c:v>420.0</c:v>
                </c:pt>
                <c:pt idx="2">
                  <c:v>800.0</c:v>
                </c:pt>
                <c:pt idx="3">
                  <c:v>1600.0</c:v>
                </c:pt>
              </c:numCache>
            </c:numRef>
          </c:xVal>
          <c:yVal>
            <c:numRef>
              <c:f>Sheet2!$C$14:$C$17</c:f>
              <c:numCache>
                <c:formatCode>General</c:formatCode>
                <c:ptCount val="4"/>
                <c:pt idx="0">
                  <c:v>-4610.0</c:v>
                </c:pt>
                <c:pt idx="1">
                  <c:v>3900.0</c:v>
                </c:pt>
                <c:pt idx="2">
                  <c:v>11600.0</c:v>
                </c:pt>
                <c:pt idx="3">
                  <c:v>27806.0</c:v>
                </c:pt>
              </c:numCache>
            </c:numRef>
          </c:yVal>
        </c:ser>
        <c:dLbls>
          <c:showCatName val="1"/>
        </c:dLbls>
        <c:axId val="590055736"/>
        <c:axId val="591490744"/>
      </c:scatterChart>
      <c:valAx>
        <c:axId val="590055736"/>
        <c:scaling>
          <c:orientation val="minMax"/>
          <c:max val="1600.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 = road length (lane miles)</a:t>
                </a:r>
              </a:p>
            </c:rich>
          </c:tx>
          <c:layout>
            <c:manualLayout>
              <c:xMode val="edge"/>
              <c:yMode val="edge"/>
              <c:x val="0.383184006292747"/>
              <c:y val="0.897155554791459"/>
            </c:manualLayout>
          </c:layout>
        </c:title>
        <c:numFmt formatCode="General" sourceLinked="1"/>
        <c:tickLblPos val="nextTo"/>
        <c:spPr>
          <a:ln w="28575" cmpd="sng">
            <a:solidFill>
              <a:schemeClr val="tx1"/>
            </a:solidFill>
          </a:ln>
        </c:spPr>
        <c:crossAx val="591490744"/>
        <c:crosses val="autoZero"/>
        <c:crossBetween val="midCat"/>
        <c:minorUnit val="100.0"/>
      </c:valAx>
      <c:valAx>
        <c:axId val="591490744"/>
        <c:scaling>
          <c:orientation val="minMax"/>
          <c:max val="18000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 = road salt (tons/year)</a:t>
                </a:r>
              </a:p>
            </c:rich>
          </c:tx>
          <c:layout>
            <c:manualLayout>
              <c:xMode val="edge"/>
              <c:yMode val="edge"/>
              <c:x val="0.0223482777105821"/>
              <c:y val="0.240166291304198"/>
            </c:manualLayout>
          </c:layout>
        </c:title>
        <c:numFmt formatCode="#,##0" sourceLinked="0"/>
        <c:tickLblPos val="nextTo"/>
        <c:spPr>
          <a:ln w="28575" cmpd="sng">
            <a:solidFill>
              <a:schemeClr val="tx1"/>
            </a:solidFill>
          </a:ln>
        </c:spPr>
        <c:crossAx val="590055736"/>
        <c:crosses val="autoZero"/>
        <c:crossBetween val="midCat"/>
        <c:majorUnit val="2000.0"/>
        <c:minorUnit val="1000.0"/>
      </c:valAx>
      <c:spPr>
        <a:ln w="28575">
          <a:noFill/>
        </a:ln>
      </c:spPr>
    </c:plotArea>
    <c:plotVisOnly val="1"/>
  </c:chart>
  <c:spPr>
    <a:ln>
      <a:noFill/>
    </a:ln>
  </c:spPr>
  <c:txPr>
    <a:bodyPr/>
    <a:lstStyle/>
    <a:p>
      <a:pPr>
        <a:defRPr sz="1600" b="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 sz="2000" b="0" cap="small">
                <a:latin typeface="Times New Roman"/>
                <a:cs typeface="Times New Roman"/>
              </a:defRPr>
            </a:pPr>
            <a:r>
              <a:rPr lang="en-US" sz="2000" b="0" cap="small" baseline="0">
                <a:latin typeface="Times New Roman"/>
                <a:cs typeface="Times New Roman"/>
              </a:rPr>
              <a:t>T-A Line is too steep</a:t>
            </a:r>
            <a:endParaRPr lang="en-US" sz="2000" b="0" cap="small">
              <a:latin typeface="Times New Roman"/>
              <a:cs typeface="Times New Roman"/>
            </a:endParaRPr>
          </a:p>
        </c:rich>
      </c:tx>
      <c:layout>
        <c:manualLayout>
          <c:xMode val="edge"/>
          <c:yMode val="edge"/>
          <c:x val="0.37779439381518"/>
          <c:y val="0.0338600451467269"/>
        </c:manualLayout>
      </c:layout>
    </c:title>
    <c:plotArea>
      <c:layout>
        <c:manualLayout>
          <c:layoutTarget val="inner"/>
          <c:xMode val="edge"/>
          <c:yMode val="edge"/>
          <c:x val="0.161584343961053"/>
          <c:y val="0.158084511225088"/>
          <c:w val="0.717969970352896"/>
          <c:h val="0.656276994721032"/>
        </c:manualLayout>
      </c:layout>
      <c:scatterChart>
        <c:scatterStyle val="lineMarker"/>
        <c:ser>
          <c:idx val="0"/>
          <c:order val="0"/>
          <c:tx>
            <c:v>DataPoints</c:v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 w="31750">
                <a:solidFill>
                  <a:schemeClr val="tx1"/>
                </a:solidFill>
              </a:ln>
            </c:spPr>
          </c:marker>
          <c:dLbls>
            <c:delete val="1"/>
          </c:dLbls>
          <c:xVal>
            <c:numRef>
              <c:f>Sheet2!$B$4:$B$10</c:f>
              <c:numCache>
                <c:formatCode>General</c:formatCode>
                <c:ptCount val="7"/>
                <c:pt idx="0">
                  <c:v>420.0</c:v>
                </c:pt>
                <c:pt idx="1">
                  <c:v>480.0</c:v>
                </c:pt>
                <c:pt idx="2">
                  <c:v>510.0</c:v>
                </c:pt>
                <c:pt idx="3">
                  <c:v>710.0</c:v>
                </c:pt>
                <c:pt idx="4">
                  <c:v>720.0</c:v>
                </c:pt>
                <c:pt idx="5">
                  <c:v>800.0</c:v>
                </c:pt>
                <c:pt idx="6">
                  <c:v>1420.0</c:v>
                </c:pt>
              </c:numCache>
            </c:numRef>
          </c:xVal>
          <c:yVal>
            <c:numRef>
              <c:f>Sheet2!$C$4:$C$10</c:f>
              <c:numCache>
                <c:formatCode>General</c:formatCode>
                <c:ptCount val="7"/>
                <c:pt idx="0">
                  <c:v>3900.0</c:v>
                </c:pt>
                <c:pt idx="1">
                  <c:v>9700.0</c:v>
                </c:pt>
                <c:pt idx="2">
                  <c:v>5000.0</c:v>
                </c:pt>
                <c:pt idx="3">
                  <c:v>14700.0</c:v>
                </c:pt>
                <c:pt idx="4">
                  <c:v>9400.0</c:v>
                </c:pt>
                <c:pt idx="5">
                  <c:v>11600.0</c:v>
                </c:pt>
                <c:pt idx="6">
                  <c:v>15500.0</c:v>
                </c:pt>
              </c:numCache>
            </c:numRef>
          </c:yVal>
        </c:ser>
        <c:ser>
          <c:idx val="1"/>
          <c:order val="1"/>
          <c:tx>
            <c:v>"LineTC"</c:v>
          </c:tx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Sheet2!$B$54:$B$60</c:f>
              <c:numCache>
                <c:formatCode>General</c:formatCode>
                <c:ptCount val="7"/>
                <c:pt idx="0">
                  <c:v>400.0</c:v>
                </c:pt>
                <c:pt idx="1">
                  <c:v>480.0</c:v>
                </c:pt>
                <c:pt idx="2">
                  <c:v>510.0</c:v>
                </c:pt>
                <c:pt idx="3">
                  <c:v>710.0</c:v>
                </c:pt>
                <c:pt idx="4">
                  <c:v>720.0</c:v>
                </c:pt>
                <c:pt idx="5">
                  <c:v>800.0</c:v>
                </c:pt>
                <c:pt idx="6">
                  <c:v>1420.0</c:v>
                </c:pt>
              </c:numCache>
            </c:numRef>
          </c:xVal>
          <c:yVal>
            <c:numRef>
              <c:f>Sheet2!$C$54:$C$60</c:f>
              <c:numCache>
                <c:formatCode>General</c:formatCode>
                <c:ptCount val="7"/>
                <c:pt idx="0">
                  <c:v>-335.0</c:v>
                </c:pt>
                <c:pt idx="1">
                  <c:v>3545.0</c:v>
                </c:pt>
                <c:pt idx="2">
                  <c:v>5000.0</c:v>
                </c:pt>
                <c:pt idx="3">
                  <c:v>14700.0</c:v>
                </c:pt>
                <c:pt idx="4">
                  <c:v>15185.0</c:v>
                </c:pt>
                <c:pt idx="5">
                  <c:v>19065.0</c:v>
                </c:pt>
                <c:pt idx="6">
                  <c:v>49135.0</c:v>
                </c:pt>
              </c:numCache>
            </c:numRef>
          </c:yVal>
        </c:ser>
        <c:dLbls>
          <c:showCatName val="1"/>
        </c:dLbls>
        <c:axId val="592324328"/>
        <c:axId val="564334888"/>
      </c:scatterChart>
      <c:valAx>
        <c:axId val="592324328"/>
        <c:scaling>
          <c:orientation val="minMax"/>
          <c:max val="1600.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600" b="0">
                    <a:latin typeface="Times New Roman"/>
                    <a:cs typeface="Times New Roman"/>
                  </a:defRPr>
                </a:pPr>
                <a:r>
                  <a:rPr lang="en-US" sz="1600" b="0">
                    <a:latin typeface="Times New Roman"/>
                    <a:cs typeface="Times New Roman"/>
                  </a:rPr>
                  <a:t>L = road length (lane miles)</a:t>
                </a:r>
              </a:p>
            </c:rich>
          </c:tx>
          <c:layout>
            <c:manualLayout>
              <c:xMode val="edge"/>
              <c:yMode val="edge"/>
              <c:x val="0.390026291616045"/>
              <c:y val="0.911180030404615"/>
            </c:manualLayout>
          </c:layout>
        </c:title>
        <c:numFmt formatCode="General" sourceLinked="1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Times New Roman"/>
                <a:cs typeface="Times New Roman"/>
              </a:defRPr>
            </a:pPr>
            <a:endParaRPr lang="en-US"/>
          </a:p>
        </c:txPr>
        <c:crossAx val="564334888"/>
        <c:crosses val="autoZero"/>
        <c:crossBetween val="midCat"/>
        <c:minorUnit val="100.0"/>
      </c:valAx>
      <c:valAx>
        <c:axId val="564334888"/>
        <c:scaling>
          <c:orientation val="minMax"/>
          <c:max val="18000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600" b="0">
                    <a:latin typeface="Times New Roman"/>
                    <a:cs typeface="Times New Roman"/>
                  </a:defRPr>
                </a:pPr>
                <a:r>
                  <a:rPr lang="en-US" sz="1600" b="0">
                    <a:latin typeface="Times New Roman"/>
                    <a:cs typeface="Times New Roman"/>
                  </a:rPr>
                  <a:t>S = road salt (tons/year)</a:t>
                </a:r>
              </a:p>
            </c:rich>
          </c:tx>
          <c:layout>
            <c:manualLayout>
              <c:xMode val="edge"/>
              <c:yMode val="edge"/>
              <c:x val="0.0165691333117773"/>
              <c:y val="0.250984653294485"/>
            </c:manualLayout>
          </c:layout>
        </c:title>
        <c:numFmt formatCode="#,##0" sourceLinked="0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Times New Roman"/>
                <a:cs typeface="Times New Roman"/>
              </a:defRPr>
            </a:pPr>
            <a:endParaRPr lang="en-US"/>
          </a:p>
        </c:txPr>
        <c:crossAx val="592324328"/>
        <c:crosses val="autoZero"/>
        <c:crossBetween val="midCat"/>
        <c:majorUnit val="2000.0"/>
        <c:minorUnit val="1000.0"/>
      </c:valAx>
      <c:spPr>
        <a:ln w="28575">
          <a:noFill/>
        </a:ln>
      </c:spPr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 cap="small"/>
            </a:pPr>
            <a:r>
              <a:rPr lang="en-US" cap="small"/>
              <a:t>H-R line seems okay</a:t>
            </a:r>
          </a:p>
        </c:rich>
      </c:tx>
      <c:layout>
        <c:manualLayout>
          <c:xMode val="edge"/>
          <c:yMode val="edge"/>
          <c:x val="0.37779439381518"/>
          <c:y val="0.0338600451467269"/>
        </c:manualLayout>
      </c:layout>
    </c:title>
    <c:plotArea>
      <c:layout>
        <c:manualLayout>
          <c:layoutTarget val="inner"/>
          <c:xMode val="edge"/>
          <c:yMode val="edge"/>
          <c:x val="0.157951111513603"/>
          <c:y val="0.158084529874942"/>
          <c:w val="0.695576585765762"/>
          <c:h val="0.656276994721032"/>
        </c:manualLayout>
      </c:layout>
      <c:scatterChart>
        <c:scatterStyle val="lineMarker"/>
        <c:ser>
          <c:idx val="0"/>
          <c:order val="0"/>
          <c:tx>
            <c:v>DataPoints</c:v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 w="31750">
                <a:solidFill>
                  <a:schemeClr val="tx1"/>
                </a:solidFill>
              </a:ln>
            </c:spPr>
          </c:marker>
          <c:dLbls>
            <c:delete val="1"/>
          </c:dLbls>
          <c:xVal>
            <c:numRef>
              <c:f>Sheet2!$B$4:$B$10</c:f>
              <c:numCache>
                <c:formatCode>General</c:formatCode>
                <c:ptCount val="7"/>
                <c:pt idx="0">
                  <c:v>420.0</c:v>
                </c:pt>
                <c:pt idx="1">
                  <c:v>480.0</c:v>
                </c:pt>
                <c:pt idx="2">
                  <c:v>510.0</c:v>
                </c:pt>
                <c:pt idx="3">
                  <c:v>710.0</c:v>
                </c:pt>
                <c:pt idx="4">
                  <c:v>720.0</c:v>
                </c:pt>
                <c:pt idx="5">
                  <c:v>800.0</c:v>
                </c:pt>
                <c:pt idx="6">
                  <c:v>1420.0</c:v>
                </c:pt>
              </c:numCache>
            </c:numRef>
          </c:xVal>
          <c:yVal>
            <c:numRef>
              <c:f>Sheet2!$C$4:$C$10</c:f>
              <c:numCache>
                <c:formatCode>General</c:formatCode>
                <c:ptCount val="7"/>
                <c:pt idx="0">
                  <c:v>3900.0</c:v>
                </c:pt>
                <c:pt idx="1">
                  <c:v>9700.0</c:v>
                </c:pt>
                <c:pt idx="2">
                  <c:v>5000.0</c:v>
                </c:pt>
                <c:pt idx="3">
                  <c:v>14700.0</c:v>
                </c:pt>
                <c:pt idx="4">
                  <c:v>9400.0</c:v>
                </c:pt>
                <c:pt idx="5">
                  <c:v>11600.0</c:v>
                </c:pt>
                <c:pt idx="6">
                  <c:v>15500.0</c:v>
                </c:pt>
              </c:numCache>
            </c:numRef>
          </c:yVal>
        </c:ser>
        <c:ser>
          <c:idx val="1"/>
          <c:order val="1"/>
          <c:tx>
            <c:v>"""LineHR"""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Sheet2!$B$91:$B$97</c:f>
              <c:numCache>
                <c:formatCode>General</c:formatCode>
                <c:ptCount val="7"/>
                <c:pt idx="0">
                  <c:v>0.0</c:v>
                </c:pt>
                <c:pt idx="1">
                  <c:v>480.0</c:v>
                </c:pt>
                <c:pt idx="2">
                  <c:v>510.0</c:v>
                </c:pt>
                <c:pt idx="3">
                  <c:v>710.0</c:v>
                </c:pt>
                <c:pt idx="4">
                  <c:v>720.0</c:v>
                </c:pt>
                <c:pt idx="5">
                  <c:v>800.0</c:v>
                </c:pt>
                <c:pt idx="6">
                  <c:v>1600.0</c:v>
                </c:pt>
              </c:numCache>
            </c:numRef>
          </c:xVal>
          <c:yVal>
            <c:numRef>
              <c:f>Sheet2!$C$91:$C$97</c:f>
              <c:numCache>
                <c:formatCode>General</c:formatCode>
                <c:ptCount val="7"/>
                <c:pt idx="0">
                  <c:v>3130.0</c:v>
                </c:pt>
                <c:pt idx="1">
                  <c:v>7310.8</c:v>
                </c:pt>
                <c:pt idx="2">
                  <c:v>7572.1</c:v>
                </c:pt>
                <c:pt idx="3">
                  <c:v>9314.1</c:v>
                </c:pt>
                <c:pt idx="4">
                  <c:v>9401.2</c:v>
                </c:pt>
                <c:pt idx="5">
                  <c:v>10098.0</c:v>
                </c:pt>
                <c:pt idx="6">
                  <c:v>17066.0</c:v>
                </c:pt>
              </c:numCache>
            </c:numRef>
          </c:yVal>
        </c:ser>
        <c:ser>
          <c:idx val="2"/>
          <c:order val="2"/>
          <c:tx>
            <c:v>EstimatesforXY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bg1">
                  <a:lumMod val="50000"/>
                </a:schemeClr>
              </a:solidFill>
              <a:ln w="28575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showCatName val="1"/>
          </c:dLbls>
          <c:xVal>
            <c:numRef>
              <c:f>Sheet2!$B$99:$B$100</c:f>
              <c:numCache>
                <c:formatCode>General</c:formatCode>
                <c:ptCount val="2"/>
                <c:pt idx="0">
                  <c:v>600.0</c:v>
                </c:pt>
                <c:pt idx="1">
                  <c:v>500.0</c:v>
                </c:pt>
              </c:numCache>
            </c:numRef>
          </c:xVal>
          <c:yVal>
            <c:numRef>
              <c:f>Sheet2!$C$99:$C$100</c:f>
              <c:numCache>
                <c:formatCode>General</c:formatCode>
                <c:ptCount val="2"/>
                <c:pt idx="0">
                  <c:v>8356.0</c:v>
                </c:pt>
                <c:pt idx="1">
                  <c:v>7485.0</c:v>
                </c:pt>
              </c:numCache>
            </c:numRef>
          </c:yVal>
        </c:ser>
        <c:dLbls>
          <c:showCatName val="1"/>
        </c:dLbls>
        <c:axId val="570383064"/>
        <c:axId val="589530296"/>
      </c:scatterChart>
      <c:valAx>
        <c:axId val="570383064"/>
        <c:scaling>
          <c:orientation val="minMax"/>
          <c:max val="1600.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 = road length (lane miles)</a:t>
                </a:r>
              </a:p>
            </c:rich>
          </c:tx>
          <c:layout>
            <c:manualLayout>
              <c:xMode val="edge"/>
              <c:yMode val="edge"/>
              <c:x val="0.390026291616045"/>
              <c:y val="0.911180030404615"/>
            </c:manualLayout>
          </c:layout>
        </c:title>
        <c:numFmt formatCode="General" sourceLinked="1"/>
        <c:tickLblPos val="nextTo"/>
        <c:spPr>
          <a:ln w="28575" cmpd="sng">
            <a:solidFill>
              <a:schemeClr val="tx1"/>
            </a:solidFill>
          </a:ln>
        </c:spPr>
        <c:crossAx val="589530296"/>
        <c:crosses val="autoZero"/>
        <c:crossBetween val="midCat"/>
        <c:minorUnit val="100.0"/>
      </c:valAx>
      <c:valAx>
        <c:axId val="589530296"/>
        <c:scaling>
          <c:orientation val="minMax"/>
          <c:max val="18000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 = road salt (tons/year)</a:t>
                </a:r>
              </a:p>
            </c:rich>
          </c:tx>
          <c:layout>
            <c:manualLayout>
              <c:xMode val="edge"/>
              <c:yMode val="edge"/>
              <c:x val="0.0251098644449105"/>
              <c:y val="0.24251968503937"/>
            </c:manualLayout>
          </c:layout>
        </c:title>
        <c:numFmt formatCode="#,##0" sourceLinked="0"/>
        <c:tickLblPos val="nextTo"/>
        <c:spPr>
          <a:ln w="28575" cmpd="sng">
            <a:solidFill>
              <a:schemeClr val="tx1"/>
            </a:solidFill>
          </a:ln>
        </c:spPr>
        <c:crossAx val="570383064"/>
        <c:crosses val="autoZero"/>
        <c:crossBetween val="midCat"/>
        <c:majorUnit val="2000.0"/>
        <c:minorUnit val="1000.0"/>
      </c:valAx>
      <c:spPr>
        <a:ln w="28575">
          <a:noFill/>
        </a:ln>
      </c:spPr>
    </c:plotArea>
    <c:plotVisOnly val="1"/>
  </c:chart>
  <c:spPr>
    <a:ln>
      <a:noFill/>
    </a:ln>
  </c:spPr>
  <c:txPr>
    <a:bodyPr/>
    <a:lstStyle/>
    <a:p>
      <a:pPr>
        <a:defRPr sz="1600" b="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 sz="2000" b="0" cap="small">
                <a:latin typeface="Times New Roman"/>
                <a:cs typeface="Times New Roman"/>
              </a:defRPr>
            </a:pPr>
            <a:r>
              <a:rPr lang="en-US" sz="2000" b="0" cap="small">
                <a:latin typeface="Times New Roman"/>
                <a:cs typeface="Times New Roman"/>
              </a:rPr>
              <a:t>Connect the dots</a:t>
            </a:r>
          </a:p>
        </c:rich>
      </c:tx>
    </c:title>
    <c:plotArea>
      <c:layout>
        <c:manualLayout>
          <c:layoutTarget val="inner"/>
          <c:xMode val="edge"/>
          <c:yMode val="edge"/>
          <c:x val="0.19886520743549"/>
          <c:y val="0.146555582380033"/>
          <c:w val="0.730382872665608"/>
          <c:h val="0.650256555018186"/>
        </c:manualLayout>
      </c:layout>
      <c:scatterChart>
        <c:scatterStyle val="lineMarker"/>
        <c:ser>
          <c:idx val="0"/>
          <c:order val="0"/>
          <c:tx>
            <c:v>Connect the dots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11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showCatName val="1"/>
          </c:dLbls>
          <c:xVal>
            <c:numRef>
              <c:f>Sheet3!$B$5:$B$11</c:f>
              <c:numCache>
                <c:formatCode>General</c:formatCode>
                <c:ptCount val="7"/>
                <c:pt idx="0">
                  <c:v>420.0</c:v>
                </c:pt>
                <c:pt idx="1">
                  <c:v>480.0</c:v>
                </c:pt>
                <c:pt idx="2">
                  <c:v>510.0</c:v>
                </c:pt>
                <c:pt idx="3">
                  <c:v>710.0</c:v>
                </c:pt>
                <c:pt idx="4">
                  <c:v>720.0</c:v>
                </c:pt>
                <c:pt idx="5">
                  <c:v>800.0</c:v>
                </c:pt>
                <c:pt idx="6">
                  <c:v>1420.0</c:v>
                </c:pt>
              </c:numCache>
            </c:numRef>
          </c:xVal>
          <c:yVal>
            <c:numRef>
              <c:f>Sheet3!$C$5:$C$11</c:f>
              <c:numCache>
                <c:formatCode>General</c:formatCode>
                <c:ptCount val="7"/>
                <c:pt idx="0">
                  <c:v>3900.0</c:v>
                </c:pt>
                <c:pt idx="1">
                  <c:v>9700.0</c:v>
                </c:pt>
                <c:pt idx="2">
                  <c:v>5000.0</c:v>
                </c:pt>
                <c:pt idx="3">
                  <c:v>14700.0</c:v>
                </c:pt>
                <c:pt idx="4">
                  <c:v>9400.0</c:v>
                </c:pt>
                <c:pt idx="5">
                  <c:v>11600.0</c:v>
                </c:pt>
                <c:pt idx="6">
                  <c:v>15500.0</c:v>
                </c:pt>
              </c:numCache>
            </c:numRef>
          </c:yVal>
        </c:ser>
        <c:ser>
          <c:idx val="1"/>
          <c:order val="1"/>
          <c:tx>
            <c:v>Guess for 600</c:v>
          </c:tx>
          <c:marker>
            <c:symbol val="circle"/>
            <c:size val="10"/>
            <c:spPr>
              <a:solidFill>
                <a:schemeClr val="bg1">
                  <a:lumMod val="65000"/>
                </a:schemeClr>
              </a:solidFill>
              <a:ln w="28575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</c:dLbl>
            <c:showCatName val="1"/>
          </c:dLbls>
          <c:xVal>
            <c:numRef>
              <c:f>Sheet3!$B$16</c:f>
              <c:numCache>
                <c:formatCode>General</c:formatCode>
                <c:ptCount val="1"/>
                <c:pt idx="0">
                  <c:v>600.0</c:v>
                </c:pt>
              </c:numCache>
            </c:numRef>
          </c:xVal>
          <c:yVal>
            <c:numRef>
              <c:f>Sheet3!$C$16</c:f>
              <c:numCache>
                <c:formatCode>General</c:formatCode>
                <c:ptCount val="1"/>
                <c:pt idx="0">
                  <c:v>9365.0</c:v>
                </c:pt>
              </c:numCache>
            </c:numRef>
          </c:yVal>
        </c:ser>
        <c:dLbls>
          <c:showCatName val="1"/>
        </c:dLbls>
        <c:axId val="589869000"/>
        <c:axId val="570144712"/>
      </c:scatterChart>
      <c:valAx>
        <c:axId val="58986900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800" b="0">
                    <a:latin typeface="Times New Roman"/>
                    <a:cs typeface="Times New Roman"/>
                  </a:defRPr>
                </a:pPr>
                <a:r>
                  <a:rPr lang="en-US" sz="1800" b="0">
                    <a:latin typeface="Times New Roman"/>
                    <a:cs typeface="Times New Roman"/>
                  </a:rPr>
                  <a:t>L = road length (lane miles)</a:t>
                </a:r>
              </a:p>
            </c:rich>
          </c:tx>
          <c:layout>
            <c:manualLayout>
              <c:xMode val="edge"/>
              <c:yMode val="edge"/>
              <c:x val="0.362591404469503"/>
              <c:y val="0.911793149234883"/>
            </c:manualLayout>
          </c:layout>
        </c:title>
        <c:numFmt formatCode="General" sourceLinked="1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570144712"/>
        <c:crosses val="autoZero"/>
        <c:crossBetween val="midCat"/>
        <c:minorUnit val="100.0"/>
      </c:valAx>
      <c:valAx>
        <c:axId val="570144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2000" b="0">
                    <a:latin typeface="Times New Roman"/>
                    <a:cs typeface="Times New Roman"/>
                  </a:defRPr>
                </a:pPr>
                <a:r>
                  <a:rPr lang="en-US" sz="2000" b="0">
                    <a:latin typeface="Times New Roman"/>
                    <a:cs typeface="Times New Roman"/>
                  </a:rPr>
                  <a:t>S = road salt (tons/year)</a:t>
                </a:r>
              </a:p>
            </c:rich>
          </c:tx>
          <c:layout>
            <c:manualLayout>
              <c:xMode val="edge"/>
              <c:yMode val="edge"/>
              <c:x val="0.0308641975308642"/>
              <c:y val="0.217044969172486"/>
            </c:manualLayout>
          </c:layout>
        </c:title>
        <c:numFmt formatCode="#,##0" sourceLinked="0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589869000"/>
        <c:crosses val="autoZero"/>
        <c:crossBetween val="midCat"/>
        <c:minorUnit val="1000.0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</xdr:colOff>
      <xdr:row>2</xdr:row>
      <xdr:rowOff>30480</xdr:rowOff>
    </xdr:from>
    <xdr:to>
      <xdr:col>10</xdr:col>
      <xdr:colOff>802640</xdr:colOff>
      <xdr:row>28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345440</xdr:colOff>
      <xdr:row>29</xdr:row>
      <xdr:rowOff>132080</xdr:rowOff>
    </xdr:from>
    <xdr:to>
      <xdr:col>11</xdr:col>
      <xdr:colOff>111760</xdr:colOff>
      <xdr:row>55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883920</xdr:colOff>
      <xdr:row>68</xdr:row>
      <xdr:rowOff>10160</xdr:rowOff>
    </xdr:from>
    <xdr:to>
      <xdr:col>11</xdr:col>
      <xdr:colOff>650240</xdr:colOff>
      <xdr:row>97</xdr:row>
      <xdr:rowOff>111760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894080</xdr:colOff>
      <xdr:row>119</xdr:row>
      <xdr:rowOff>132080</xdr:rowOff>
    </xdr:from>
    <xdr:to>
      <xdr:col>8</xdr:col>
      <xdr:colOff>660400</xdr:colOff>
      <xdr:row>146</xdr:row>
      <xdr:rowOff>142240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</xdr:row>
      <xdr:rowOff>50800</xdr:rowOff>
    </xdr:from>
    <xdr:to>
      <xdr:col>11</xdr:col>
      <xdr:colOff>38100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193040</xdr:colOff>
      <xdr:row>36</xdr:row>
      <xdr:rowOff>101600</xdr:rowOff>
    </xdr:from>
    <xdr:to>
      <xdr:col>11</xdr:col>
      <xdr:colOff>931334</xdr:colOff>
      <xdr:row>66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152400</xdr:colOff>
      <xdr:row>73</xdr:row>
      <xdr:rowOff>60960</xdr:rowOff>
    </xdr:from>
    <xdr:to>
      <xdr:col>11</xdr:col>
      <xdr:colOff>904240</xdr:colOff>
      <xdr:row>100</xdr:row>
      <xdr:rowOff>40640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2</xdr:row>
      <xdr:rowOff>60960</xdr:rowOff>
    </xdr:from>
    <xdr:to>
      <xdr:col>10</xdr:col>
      <xdr:colOff>843280</xdr:colOff>
      <xdr:row>28</xdr:row>
      <xdr:rowOff>142240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19"/>
  <sheetViews>
    <sheetView tabSelected="1" topLeftCell="C21" zoomScale="125" workbookViewId="0">
      <selection activeCell="D118" sqref="D118"/>
    </sheetView>
  </sheetViews>
  <sheetFormatPr baseColWidth="10" defaultRowHeight="13"/>
  <sheetData>
    <row r="1" spans="1:3" ht="23">
      <c r="A1" s="1" t="s">
        <v>13</v>
      </c>
    </row>
    <row r="4" spans="1:3">
      <c r="A4" t="s">
        <v>0</v>
      </c>
      <c r="B4" t="s">
        <v>1</v>
      </c>
      <c r="C4" t="s">
        <v>2</v>
      </c>
    </row>
    <row r="5" spans="1:3">
      <c r="A5" t="s">
        <v>3</v>
      </c>
      <c r="B5">
        <v>420</v>
      </c>
      <c r="C5">
        <v>3900</v>
      </c>
    </row>
    <row r="6" spans="1:3">
      <c r="A6" t="s">
        <v>6</v>
      </c>
      <c r="B6">
        <v>710</v>
      </c>
      <c r="C6">
        <v>14700</v>
      </c>
    </row>
    <row r="7" spans="1:3">
      <c r="A7" t="s">
        <v>7</v>
      </c>
      <c r="B7">
        <v>800</v>
      </c>
      <c r="C7">
        <v>11600</v>
      </c>
    </row>
    <row r="8" spans="1:3">
      <c r="A8" t="s">
        <v>4</v>
      </c>
      <c r="B8">
        <v>1420</v>
      </c>
      <c r="C8">
        <v>15500</v>
      </c>
    </row>
    <row r="9" spans="1:3">
      <c r="A9" t="s">
        <v>5</v>
      </c>
      <c r="B9">
        <v>720</v>
      </c>
      <c r="C9">
        <v>9400</v>
      </c>
    </row>
    <row r="10" spans="1:3">
      <c r="A10" t="s">
        <v>22</v>
      </c>
      <c r="B10">
        <v>510</v>
      </c>
      <c r="C10">
        <v>5000</v>
      </c>
    </row>
    <row r="11" spans="1:3">
      <c r="A11" t="s">
        <v>21</v>
      </c>
      <c r="B11">
        <v>480</v>
      </c>
      <c r="C11">
        <v>9700</v>
      </c>
    </row>
    <row r="14" spans="1:3">
      <c r="A14" t="s">
        <v>8</v>
      </c>
    </row>
    <row r="15" spans="1:3">
      <c r="A15" t="s">
        <v>9</v>
      </c>
      <c r="B15">
        <v>10.003</v>
      </c>
      <c r="C15">
        <v>10</v>
      </c>
    </row>
    <row r="16" spans="1:3">
      <c r="A16" t="s">
        <v>10</v>
      </c>
      <c r="B16">
        <v>2740.6</v>
      </c>
      <c r="C16">
        <v>2741</v>
      </c>
    </row>
    <row r="21" spans="1:3">
      <c r="B21">
        <v>0</v>
      </c>
      <c r="C21">
        <f t="shared" ref="C21:C23" si="0">$C$16+$C$15*B21</f>
        <v>2741</v>
      </c>
    </row>
    <row r="22" spans="1:3">
      <c r="A22" t="s">
        <v>11</v>
      </c>
      <c r="B22">
        <v>600</v>
      </c>
      <c r="C22">
        <f t="shared" si="0"/>
        <v>8741</v>
      </c>
    </row>
    <row r="23" spans="1:3">
      <c r="B23">
        <v>1500</v>
      </c>
      <c r="C23">
        <f t="shared" si="0"/>
        <v>17741</v>
      </c>
    </row>
    <row r="31" spans="1:3" ht="23">
      <c r="A31" s="1" t="s">
        <v>12</v>
      </c>
      <c r="B31" s="1"/>
    </row>
    <row r="34" spans="1:3">
      <c r="A34" t="s">
        <v>0</v>
      </c>
      <c r="B34" t="s">
        <v>1</v>
      </c>
      <c r="C34" t="s">
        <v>2</v>
      </c>
    </row>
    <row r="35" spans="1:3">
      <c r="B35">
        <v>420</v>
      </c>
      <c r="C35">
        <v>3900</v>
      </c>
    </row>
    <row r="36" spans="1:3">
      <c r="B36">
        <v>480</v>
      </c>
      <c r="C36">
        <v>9700</v>
      </c>
    </row>
    <row r="37" spans="1:3">
      <c r="B37">
        <v>510</v>
      </c>
      <c r="C37">
        <v>5000</v>
      </c>
    </row>
    <row r="38" spans="1:3">
      <c r="B38">
        <v>710</v>
      </c>
      <c r="C38">
        <v>14700</v>
      </c>
    </row>
    <row r="39" spans="1:3">
      <c r="B39">
        <v>720</v>
      </c>
      <c r="C39">
        <v>9400</v>
      </c>
    </row>
    <row r="40" spans="1:3">
      <c r="B40">
        <v>800</v>
      </c>
      <c r="C40">
        <v>11600</v>
      </c>
    </row>
    <row r="41" spans="1:3">
      <c r="B41">
        <v>1420</v>
      </c>
      <c r="C41">
        <v>15500</v>
      </c>
    </row>
    <row r="69" spans="1:3" ht="23">
      <c r="A69" s="1" t="s">
        <v>14</v>
      </c>
      <c r="B69" s="1"/>
    </row>
    <row r="71" spans="1:3">
      <c r="A71" t="s">
        <v>0</v>
      </c>
      <c r="B71" t="s">
        <v>1</v>
      </c>
      <c r="C71" t="s">
        <v>2</v>
      </c>
    </row>
    <row r="72" spans="1:3">
      <c r="B72">
        <v>420</v>
      </c>
      <c r="C72">
        <v>3900</v>
      </c>
    </row>
    <row r="73" spans="1:3">
      <c r="B73">
        <v>480</v>
      </c>
      <c r="C73">
        <v>9700</v>
      </c>
    </row>
    <row r="74" spans="1:3">
      <c r="B74">
        <v>510</v>
      </c>
      <c r="C74">
        <v>5000</v>
      </c>
    </row>
    <row r="75" spans="1:3">
      <c r="B75">
        <v>710</v>
      </c>
      <c r="C75">
        <v>14700</v>
      </c>
    </row>
    <row r="76" spans="1:3">
      <c r="B76">
        <v>720</v>
      </c>
      <c r="C76">
        <v>9400</v>
      </c>
    </row>
    <row r="77" spans="1:3">
      <c r="B77">
        <v>800</v>
      </c>
      <c r="C77">
        <v>11600</v>
      </c>
    </row>
    <row r="78" spans="1:3">
      <c r="B78">
        <v>1420</v>
      </c>
      <c r="C78">
        <v>15500</v>
      </c>
    </row>
    <row r="80" spans="1:3">
      <c r="A80" t="s">
        <v>8</v>
      </c>
    </row>
    <row r="81" spans="1:3">
      <c r="A81" t="s">
        <v>9</v>
      </c>
      <c r="B81">
        <v>19.706</v>
      </c>
      <c r="C81">
        <v>19.7</v>
      </c>
    </row>
    <row r="82" spans="1:3">
      <c r="A82" t="s">
        <v>10</v>
      </c>
      <c r="B82">
        <v>-2904.7</v>
      </c>
      <c r="C82">
        <v>-2905</v>
      </c>
    </row>
    <row r="85" spans="1:3">
      <c r="B85">
        <v>0</v>
      </c>
      <c r="C85">
        <f>$C$82+B85*$C$81</f>
        <v>-2905</v>
      </c>
    </row>
    <row r="86" spans="1:3">
      <c r="B86">
        <v>600</v>
      </c>
      <c r="C86">
        <f t="shared" ref="C86:C88" si="1">$C$82+B86*$C$81</f>
        <v>8915</v>
      </c>
    </row>
    <row r="87" spans="1:3">
      <c r="B87">
        <v>1000</v>
      </c>
      <c r="C87">
        <f t="shared" si="1"/>
        <v>16795</v>
      </c>
    </row>
    <row r="88" spans="1:3">
      <c r="B88">
        <v>1500</v>
      </c>
      <c r="C88">
        <f t="shared" si="1"/>
        <v>26645</v>
      </c>
    </row>
    <row r="119" spans="1:1" ht="23">
      <c r="A119" s="1" t="s">
        <v>31</v>
      </c>
    </row>
  </sheetData>
  <sheetCalcPr fullCalcOnLoad="1"/>
  <sortState ref="B21:C28">
    <sortCondition ref="B21:B28"/>
  </sortState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00"/>
  <sheetViews>
    <sheetView zoomScale="75" workbookViewId="0">
      <selection activeCell="N28" sqref="N28"/>
    </sheetView>
  </sheetViews>
  <sheetFormatPr baseColWidth="10" defaultRowHeight="13"/>
  <cols>
    <col min="2" max="2" width="12.42578125" bestFit="1" customWidth="1"/>
  </cols>
  <sheetData>
    <row r="1" spans="1:3" ht="23">
      <c r="A1" s="1" t="s">
        <v>33</v>
      </c>
    </row>
    <row r="3" spans="1:3">
      <c r="A3" t="s">
        <v>0</v>
      </c>
      <c r="B3" t="s">
        <v>1</v>
      </c>
      <c r="C3" t="s">
        <v>2</v>
      </c>
    </row>
    <row r="4" spans="1:3">
      <c r="B4">
        <v>420</v>
      </c>
      <c r="C4">
        <v>3900</v>
      </c>
    </row>
    <row r="5" spans="1:3">
      <c r="B5">
        <v>480</v>
      </c>
      <c r="C5">
        <v>9700</v>
      </c>
    </row>
    <row r="6" spans="1:3">
      <c r="B6">
        <v>510</v>
      </c>
      <c r="C6">
        <v>5000</v>
      </c>
    </row>
    <row r="7" spans="1:3">
      <c r="B7">
        <v>710</v>
      </c>
      <c r="C7">
        <v>14700</v>
      </c>
    </row>
    <row r="8" spans="1:3">
      <c r="B8">
        <v>720</v>
      </c>
      <c r="C8">
        <v>9400</v>
      </c>
    </row>
    <row r="9" spans="1:3">
      <c r="B9">
        <v>800</v>
      </c>
      <c r="C9">
        <v>11600</v>
      </c>
    </row>
    <row r="10" spans="1:3">
      <c r="B10">
        <v>1420</v>
      </c>
      <c r="C10">
        <v>15500</v>
      </c>
    </row>
    <row r="14" spans="1:3">
      <c r="B14">
        <v>0</v>
      </c>
      <c r="C14">
        <f>$C$20+$C$19*B14</f>
        <v>-4610</v>
      </c>
    </row>
    <row r="15" spans="1:3">
      <c r="B15">
        <v>420</v>
      </c>
      <c r="C15">
        <v>3900</v>
      </c>
    </row>
    <row r="16" spans="1:3">
      <c r="B16">
        <v>800</v>
      </c>
      <c r="C16">
        <v>11600</v>
      </c>
    </row>
    <row r="17" spans="1:3">
      <c r="B17">
        <v>1600</v>
      </c>
      <c r="C17">
        <f>$C$20+$C$19*B17</f>
        <v>27806.000000000004</v>
      </c>
    </row>
    <row r="19" spans="1:3">
      <c r="A19" t="s">
        <v>15</v>
      </c>
      <c r="B19">
        <f>(C16-C15)/(B16-B15)</f>
        <v>20.263157894736842</v>
      </c>
      <c r="C19">
        <v>20.260000000000002</v>
      </c>
    </row>
    <row r="20" spans="1:3">
      <c r="A20" t="s">
        <v>16</v>
      </c>
      <c r="B20">
        <f>C15-C19*B15</f>
        <v>-4609.2000000000007</v>
      </c>
      <c r="C20">
        <v>-4610</v>
      </c>
    </row>
    <row r="21" spans="1:3">
      <c r="A21" t="s">
        <v>17</v>
      </c>
      <c r="B21">
        <f>C20+B15*C19</f>
        <v>3899.2000000000007</v>
      </c>
      <c r="C21" t="s">
        <v>18</v>
      </c>
    </row>
    <row r="22" spans="1:3">
      <c r="B22">
        <f>C20+C19*B16</f>
        <v>11598.000000000002</v>
      </c>
    </row>
    <row r="27" spans="1:3">
      <c r="A27" t="s">
        <v>19</v>
      </c>
      <c r="B27">
        <f>SUM(B4:B10)</f>
        <v>5060</v>
      </c>
      <c r="C27">
        <f>SUM(C4:C10)</f>
        <v>69800</v>
      </c>
    </row>
    <row r="28" spans="1:3">
      <c r="C28">
        <f>C27/B27</f>
        <v>13.794466403162055</v>
      </c>
    </row>
    <row r="29" spans="1:3">
      <c r="C29">
        <f>C28*1000</f>
        <v>13794.466403162054</v>
      </c>
    </row>
    <row r="31" spans="1:3">
      <c r="A31" t="s">
        <v>20</v>
      </c>
      <c r="B31">
        <f>SUM(B4:B9)</f>
        <v>3640</v>
      </c>
      <c r="C31">
        <f>SUM(C4:C9)</f>
        <v>54300</v>
      </c>
    </row>
    <row r="32" spans="1:3">
      <c r="C32">
        <f>C31/B31</f>
        <v>14.917582417582418</v>
      </c>
    </row>
    <row r="33" spans="1:3">
      <c r="C33">
        <f>C32*1000</f>
        <v>14917.582417582418</v>
      </c>
    </row>
    <row r="37" spans="1:3" ht="23">
      <c r="A37" s="1" t="s">
        <v>32</v>
      </c>
    </row>
    <row r="39" spans="1:3">
      <c r="A39" t="s">
        <v>0</v>
      </c>
      <c r="B39" t="s">
        <v>1</v>
      </c>
      <c r="C39" t="s">
        <v>2</v>
      </c>
    </row>
    <row r="40" spans="1:3">
      <c r="B40">
        <v>420</v>
      </c>
      <c r="C40">
        <v>3900</v>
      </c>
    </row>
    <row r="41" spans="1:3">
      <c r="B41">
        <v>480</v>
      </c>
      <c r="C41">
        <v>9700</v>
      </c>
    </row>
    <row r="42" spans="1:3">
      <c r="B42">
        <v>510</v>
      </c>
      <c r="C42">
        <v>5000</v>
      </c>
    </row>
    <row r="43" spans="1:3">
      <c r="B43">
        <v>710</v>
      </c>
      <c r="C43">
        <v>14700</v>
      </c>
    </row>
    <row r="44" spans="1:3">
      <c r="B44">
        <v>720</v>
      </c>
      <c r="C44">
        <v>9400</v>
      </c>
    </row>
    <row r="45" spans="1:3">
      <c r="B45">
        <v>800</v>
      </c>
      <c r="C45">
        <v>11600</v>
      </c>
    </row>
    <row r="46" spans="1:3">
      <c r="B46">
        <v>1420</v>
      </c>
      <c r="C46">
        <v>15500</v>
      </c>
    </row>
    <row r="49" spans="1:3">
      <c r="A49" t="s">
        <v>23</v>
      </c>
      <c r="B49" s="2">
        <f>(C43-C42)/(B43-B42)</f>
        <v>48.5</v>
      </c>
    </row>
    <row r="50" spans="1:3">
      <c r="A50" t="s">
        <v>24</v>
      </c>
      <c r="B50">
        <f>C42-B49*B42</f>
        <v>-19735</v>
      </c>
    </row>
    <row r="51" spans="1:3">
      <c r="B51">
        <f>C43-B49*B43</f>
        <v>-19735</v>
      </c>
    </row>
    <row r="53" spans="1:3">
      <c r="A53" t="s">
        <v>25</v>
      </c>
      <c r="B53" t="s">
        <v>1</v>
      </c>
      <c r="C53" t="s">
        <v>26</v>
      </c>
    </row>
    <row r="54" spans="1:3">
      <c r="A54" t="s">
        <v>27</v>
      </c>
      <c r="B54">
        <v>400</v>
      </c>
      <c r="C54">
        <f>$B$51+$B$49*B54</f>
        <v>-335</v>
      </c>
    </row>
    <row r="55" spans="1:3">
      <c r="B55">
        <v>480</v>
      </c>
      <c r="C55">
        <f t="shared" ref="C55:C63" si="0">$B$51+$B$49*B55</f>
        <v>3545</v>
      </c>
    </row>
    <row r="56" spans="1:3">
      <c r="B56">
        <v>510</v>
      </c>
      <c r="C56">
        <f t="shared" si="0"/>
        <v>5000</v>
      </c>
    </row>
    <row r="57" spans="1:3">
      <c r="B57">
        <v>710</v>
      </c>
      <c r="C57">
        <f t="shared" si="0"/>
        <v>14700</v>
      </c>
    </row>
    <row r="58" spans="1:3">
      <c r="B58">
        <v>720</v>
      </c>
      <c r="C58">
        <f t="shared" si="0"/>
        <v>15185</v>
      </c>
    </row>
    <row r="59" spans="1:3">
      <c r="A59" t="s">
        <v>27</v>
      </c>
      <c r="B59">
        <v>800</v>
      </c>
      <c r="C59">
        <f t="shared" si="0"/>
        <v>19065</v>
      </c>
    </row>
    <row r="60" spans="1:3">
      <c r="B60">
        <v>1420</v>
      </c>
      <c r="C60">
        <f t="shared" si="0"/>
        <v>49135</v>
      </c>
    </row>
    <row r="62" spans="1:3">
      <c r="A62" t="s">
        <v>28</v>
      </c>
      <c r="B62">
        <v>600</v>
      </c>
      <c r="C62">
        <f t="shared" si="0"/>
        <v>9365</v>
      </c>
    </row>
    <row r="63" spans="1:3">
      <c r="B63">
        <v>1420</v>
      </c>
      <c r="C63">
        <f t="shared" si="0"/>
        <v>49135</v>
      </c>
    </row>
    <row r="74" spans="1:3" ht="23">
      <c r="A74" s="1" t="s">
        <v>34</v>
      </c>
    </row>
    <row r="76" spans="1:3">
      <c r="A76" t="s">
        <v>0</v>
      </c>
      <c r="B76" t="s">
        <v>1</v>
      </c>
      <c r="C76" t="s">
        <v>2</v>
      </c>
    </row>
    <row r="77" spans="1:3">
      <c r="B77">
        <v>420</v>
      </c>
      <c r="C77">
        <v>3900</v>
      </c>
    </row>
    <row r="78" spans="1:3">
      <c r="B78">
        <v>480</v>
      </c>
      <c r="C78">
        <v>9700</v>
      </c>
    </row>
    <row r="79" spans="1:3">
      <c r="B79">
        <v>510</v>
      </c>
      <c r="C79">
        <v>5000</v>
      </c>
    </row>
    <row r="80" spans="1:3">
      <c r="B80">
        <v>710</v>
      </c>
      <c r="C80">
        <v>14700</v>
      </c>
    </row>
    <row r="81" spans="1:3">
      <c r="A81" t="s">
        <v>36</v>
      </c>
      <c r="B81">
        <v>720</v>
      </c>
      <c r="C81">
        <v>9400</v>
      </c>
    </row>
    <row r="82" spans="1:3">
      <c r="B82">
        <v>800</v>
      </c>
      <c r="C82">
        <v>11600</v>
      </c>
    </row>
    <row r="83" spans="1:3">
      <c r="A83" t="s">
        <v>35</v>
      </c>
      <c r="B83">
        <v>1420</v>
      </c>
      <c r="C83">
        <v>15500</v>
      </c>
    </row>
    <row r="86" spans="1:3">
      <c r="A86" t="s">
        <v>23</v>
      </c>
      <c r="B86" s="3">
        <f>(C83-C81)/(B83-B81)</f>
        <v>8.7142857142857135</v>
      </c>
      <c r="C86">
        <v>8.7100000000000009</v>
      </c>
    </row>
    <row r="87" spans="1:3">
      <c r="A87" t="s">
        <v>10</v>
      </c>
      <c r="B87">
        <f>C81-B81*C86</f>
        <v>3128.7999999999993</v>
      </c>
      <c r="C87">
        <v>3130</v>
      </c>
    </row>
    <row r="88" spans="1:3">
      <c r="B88">
        <f>C83-B83*C86</f>
        <v>3131.7999999999993</v>
      </c>
    </row>
    <row r="90" spans="1:3">
      <c r="A90" t="s">
        <v>25</v>
      </c>
      <c r="B90" t="s">
        <v>1</v>
      </c>
      <c r="C90" t="s">
        <v>26</v>
      </c>
    </row>
    <row r="91" spans="1:3">
      <c r="A91" t="s">
        <v>27</v>
      </c>
      <c r="B91">
        <v>0</v>
      </c>
      <c r="C91">
        <f>$C$87+$C$86*B91</f>
        <v>3130</v>
      </c>
    </row>
    <row r="92" spans="1:3">
      <c r="B92">
        <v>480</v>
      </c>
      <c r="C92">
        <f t="shared" ref="C92:C100" si="1">$C$87+$C$86*B92</f>
        <v>7310.8</v>
      </c>
    </row>
    <row r="93" spans="1:3">
      <c r="B93">
        <v>510</v>
      </c>
      <c r="C93">
        <f t="shared" si="1"/>
        <v>7572.1</v>
      </c>
    </row>
    <row r="94" spans="1:3">
      <c r="B94">
        <v>710</v>
      </c>
      <c r="C94">
        <f t="shared" si="1"/>
        <v>9314.1</v>
      </c>
    </row>
    <row r="95" spans="1:3">
      <c r="B95">
        <v>720</v>
      </c>
      <c r="C95">
        <f t="shared" si="1"/>
        <v>9401.2000000000007</v>
      </c>
    </row>
    <row r="96" spans="1:3">
      <c r="A96" t="s">
        <v>27</v>
      </c>
      <c r="B96">
        <v>800</v>
      </c>
      <c r="C96">
        <f t="shared" si="1"/>
        <v>10098</v>
      </c>
    </row>
    <row r="97" spans="1:3">
      <c r="B97">
        <v>1600</v>
      </c>
      <c r="C97">
        <f t="shared" si="1"/>
        <v>17066</v>
      </c>
    </row>
    <row r="98" spans="1:3">
      <c r="C98">
        <f t="shared" si="1"/>
        <v>3130</v>
      </c>
    </row>
    <row r="99" spans="1:3">
      <c r="A99" t="s">
        <v>28</v>
      </c>
      <c r="B99">
        <v>600</v>
      </c>
      <c r="C99">
        <f t="shared" si="1"/>
        <v>8356</v>
      </c>
    </row>
    <row r="100" spans="1:3">
      <c r="B100">
        <v>500</v>
      </c>
      <c r="C100">
        <f t="shared" si="1"/>
        <v>7485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6"/>
  <sheetViews>
    <sheetView zoomScale="125" workbookViewId="0">
      <selection activeCell="E33" sqref="E33"/>
    </sheetView>
  </sheetViews>
  <sheetFormatPr baseColWidth="10" defaultRowHeight="13"/>
  <sheetData>
    <row r="1" spans="1:3" ht="23">
      <c r="A1" s="1" t="s">
        <v>29</v>
      </c>
      <c r="B1" s="1"/>
    </row>
    <row r="4" spans="1:3">
      <c r="A4" t="s">
        <v>0</v>
      </c>
      <c r="B4" t="s">
        <v>1</v>
      </c>
      <c r="C4" t="s">
        <v>2</v>
      </c>
    </row>
    <row r="5" spans="1:3">
      <c r="B5">
        <v>420</v>
      </c>
      <c r="C5">
        <v>3900</v>
      </c>
    </row>
    <row r="6" spans="1:3">
      <c r="B6">
        <v>480</v>
      </c>
      <c r="C6">
        <v>9700</v>
      </c>
    </row>
    <row r="7" spans="1:3">
      <c r="B7">
        <v>510</v>
      </c>
      <c r="C7">
        <v>5000</v>
      </c>
    </row>
    <row r="8" spans="1:3">
      <c r="B8">
        <v>710</v>
      </c>
      <c r="C8">
        <v>14700</v>
      </c>
    </row>
    <row r="9" spans="1:3">
      <c r="B9">
        <v>720</v>
      </c>
      <c r="C9">
        <v>9400</v>
      </c>
    </row>
    <row r="10" spans="1:3">
      <c r="B10">
        <v>800</v>
      </c>
      <c r="C10">
        <v>11600</v>
      </c>
    </row>
    <row r="11" spans="1:3">
      <c r="B11">
        <v>1420</v>
      </c>
      <c r="C11">
        <v>15500</v>
      </c>
    </row>
    <row r="16" spans="1:3">
      <c r="A16" t="s">
        <v>30</v>
      </c>
      <c r="B16">
        <v>600</v>
      </c>
      <c r="C16">
        <v>9365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2012-08-11T15:00:57Z</dcterms:created>
  <dcterms:modified xsi:type="dcterms:W3CDTF">2012-09-03T01:45:07Z</dcterms:modified>
</cp:coreProperties>
</file>