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360" yWindow="140" windowWidth="23820" windowHeight="16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" i="1" l="1"/>
  <c r="B40" i="1"/>
  <c r="C40" i="1"/>
  <c r="B41" i="1"/>
  <c r="C39" i="1"/>
  <c r="Q19" i="1"/>
  <c r="Q20" i="1"/>
  <c r="Q21" i="1"/>
  <c r="Q22" i="1"/>
  <c r="Q23" i="1"/>
  <c r="Q24" i="1"/>
  <c r="Q25" i="1"/>
  <c r="Q26" i="1"/>
  <c r="Q27" i="1"/>
  <c r="Q18" i="1"/>
  <c r="O19" i="1"/>
  <c r="O20" i="1"/>
  <c r="O21" i="1"/>
  <c r="O22" i="1"/>
  <c r="O23" i="1"/>
  <c r="O24" i="1"/>
  <c r="O25" i="1"/>
  <c r="O26" i="1"/>
  <c r="O27" i="1"/>
  <c r="O18" i="1"/>
  <c r="P19" i="1"/>
  <c r="P20" i="1"/>
  <c r="P21" i="1"/>
  <c r="P22" i="1"/>
  <c r="P23" i="1"/>
  <c r="P24" i="1"/>
  <c r="P25" i="1"/>
  <c r="P26" i="1"/>
  <c r="P27" i="1"/>
  <c r="P18" i="1"/>
  <c r="N19" i="1"/>
  <c r="N20" i="1"/>
  <c r="N21" i="1"/>
  <c r="N22" i="1"/>
  <c r="N23" i="1"/>
  <c r="N24" i="1"/>
  <c r="N25" i="1"/>
  <c r="N26" i="1"/>
  <c r="N27" i="1"/>
  <c r="N18" i="1"/>
  <c r="M19" i="1"/>
  <c r="M20" i="1"/>
  <c r="M21" i="1"/>
  <c r="M22" i="1"/>
  <c r="M23" i="1"/>
  <c r="M24" i="1"/>
  <c r="M25" i="1"/>
  <c r="M26" i="1"/>
  <c r="M27" i="1"/>
  <c r="M18" i="1"/>
  <c r="L19" i="1"/>
  <c r="L20" i="1"/>
  <c r="L21" i="1"/>
  <c r="L22" i="1"/>
  <c r="L23" i="1"/>
  <c r="L24" i="1"/>
  <c r="L25" i="1"/>
  <c r="L26" i="1"/>
  <c r="L27" i="1"/>
  <c r="L18" i="1"/>
  <c r="K19" i="1"/>
  <c r="K20" i="1"/>
  <c r="K21" i="1"/>
  <c r="K22" i="1"/>
  <c r="K23" i="1"/>
  <c r="K24" i="1"/>
  <c r="K25" i="1"/>
  <c r="K26" i="1"/>
  <c r="K27" i="1"/>
  <c r="K18" i="1"/>
  <c r="C26" i="1"/>
  <c r="D26" i="1"/>
  <c r="E21" i="2"/>
  <c r="E22" i="2"/>
  <c r="E23" i="2"/>
  <c r="E24" i="2"/>
  <c r="E25" i="2"/>
  <c r="E26" i="2"/>
  <c r="E27" i="2"/>
  <c r="E6" i="2"/>
  <c r="E7" i="2"/>
  <c r="E8" i="2"/>
  <c r="E9" i="2"/>
  <c r="E10" i="2"/>
  <c r="E11" i="2"/>
  <c r="E12" i="2"/>
  <c r="Q5" i="1"/>
  <c r="P6" i="1"/>
  <c r="P7" i="1"/>
  <c r="B14" i="1"/>
  <c r="H22" i="1"/>
  <c r="H23" i="1"/>
  <c r="H24" i="1"/>
  <c r="H25" i="1"/>
  <c r="F26" i="1"/>
  <c r="H26" i="1"/>
  <c r="F27" i="1"/>
  <c r="F28" i="1"/>
  <c r="F29" i="1"/>
  <c r="F30" i="1"/>
  <c r="H30" i="1"/>
  <c r="H18" i="1"/>
  <c r="G22" i="1"/>
  <c r="G23" i="1"/>
  <c r="G24" i="1"/>
  <c r="G25" i="1"/>
  <c r="G26" i="1"/>
  <c r="G30" i="1"/>
  <c r="H19" i="1"/>
  <c r="H20" i="1"/>
  <c r="H21" i="1"/>
  <c r="G19" i="1"/>
  <c r="G20" i="1"/>
  <c r="G21" i="1"/>
  <c r="G18" i="1"/>
  <c r="F31" i="1"/>
  <c r="F32" i="1"/>
  <c r="F33" i="1"/>
  <c r="F34" i="1"/>
  <c r="F35" i="1"/>
  <c r="F36" i="1"/>
  <c r="H36" i="1"/>
  <c r="B42" i="1"/>
  <c r="C41" i="1"/>
  <c r="P8" i="1"/>
  <c r="Q7" i="1"/>
  <c r="Q6" i="1"/>
  <c r="G35" i="1"/>
  <c r="G31" i="1"/>
  <c r="G27" i="1"/>
  <c r="H35" i="1"/>
  <c r="H31" i="1"/>
  <c r="H27" i="1"/>
  <c r="G34" i="1"/>
  <c r="H34" i="1"/>
  <c r="G28" i="1"/>
  <c r="H28" i="1"/>
  <c r="G36" i="1"/>
  <c r="G32" i="1"/>
  <c r="H32" i="1"/>
  <c r="G33" i="1"/>
  <c r="G29" i="1"/>
  <c r="H33" i="1"/>
  <c r="H29" i="1"/>
  <c r="B43" i="1"/>
  <c r="C42" i="1"/>
  <c r="P9" i="1"/>
  <c r="Q8" i="1"/>
  <c r="B44" i="1"/>
  <c r="C43" i="1"/>
  <c r="P10" i="1"/>
  <c r="Q9" i="1"/>
  <c r="B45" i="1"/>
  <c r="C44" i="1"/>
  <c r="P11" i="1"/>
  <c r="Q10" i="1"/>
  <c r="B46" i="1"/>
  <c r="C45" i="1"/>
  <c r="P12" i="1"/>
  <c r="Q11" i="1"/>
  <c r="B47" i="1"/>
  <c r="C46" i="1"/>
  <c r="P13" i="1"/>
  <c r="Q13" i="1"/>
  <c r="Q12" i="1"/>
  <c r="B48" i="1"/>
  <c r="C47" i="1"/>
  <c r="B49" i="1"/>
  <c r="C48" i="1"/>
  <c r="B50" i="1"/>
  <c r="C49" i="1"/>
  <c r="B51" i="1"/>
  <c r="C50" i="1"/>
  <c r="B52" i="1"/>
  <c r="C51" i="1"/>
  <c r="B53" i="1"/>
  <c r="C52" i="1"/>
  <c r="B54" i="1"/>
  <c r="C53" i="1"/>
  <c r="B55" i="1"/>
  <c r="C54" i="1"/>
  <c r="B56" i="1"/>
  <c r="C55" i="1"/>
  <c r="B57" i="1"/>
  <c r="C56" i="1"/>
  <c r="B58" i="1"/>
  <c r="C57" i="1"/>
  <c r="B59" i="1"/>
  <c r="C58" i="1"/>
  <c r="B60" i="1"/>
  <c r="C59" i="1"/>
  <c r="B61" i="1"/>
  <c r="C60" i="1"/>
  <c r="B62" i="1"/>
  <c r="C61" i="1"/>
  <c r="B63" i="1"/>
  <c r="C62" i="1"/>
  <c r="B64" i="1"/>
  <c r="C63" i="1"/>
  <c r="B65" i="1"/>
  <c r="C64" i="1"/>
  <c r="B66" i="1"/>
  <c r="C65" i="1"/>
  <c r="B67" i="1"/>
  <c r="C66" i="1"/>
  <c r="B68" i="1"/>
  <c r="C67" i="1"/>
  <c r="B69" i="1"/>
  <c r="C69" i="1"/>
  <c r="C68" i="1"/>
</calcChain>
</file>

<file path=xl/sharedStrings.xml><?xml version="1.0" encoding="utf-8"?>
<sst xmlns="http://schemas.openxmlformats.org/spreadsheetml/2006/main" count="54" uniqueCount="48">
  <si>
    <t>cfl slope</t>
  </si>
  <si>
    <t>cfl intercept</t>
  </si>
  <si>
    <t>standard slope</t>
  </si>
  <si>
    <t>standard intercept</t>
  </si>
  <si>
    <t>M</t>
  </si>
  <si>
    <t>s</t>
  </si>
  <si>
    <t>c</t>
  </si>
  <si>
    <t>malibu slope</t>
  </si>
  <si>
    <t>malibu intercept</t>
  </si>
  <si>
    <t>civic slope</t>
  </si>
  <si>
    <t>civic intercept</t>
  </si>
  <si>
    <t>m</t>
  </si>
  <si>
    <t>equinox slope</t>
  </si>
  <si>
    <t>equinox intercept</t>
  </si>
  <si>
    <t>rav4 slope</t>
  </si>
  <si>
    <t>rav4 intercept</t>
  </si>
  <si>
    <t>r</t>
  </si>
  <si>
    <t>e</t>
  </si>
  <si>
    <t>las vegas vacation</t>
  </si>
  <si>
    <t>base price</t>
  </si>
  <si>
    <t>nights at hotel</t>
  </si>
  <si>
    <t>addition nights</t>
  </si>
  <si>
    <t>flight alone</t>
  </si>
  <si>
    <t>coffee example</t>
  </si>
  <si>
    <t>year</t>
  </si>
  <si>
    <t>500 meter speed skating progression</t>
  </si>
  <si>
    <t>mens</t>
  </si>
  <si>
    <t>womens</t>
  </si>
  <si>
    <t>time (s)</t>
  </si>
  <si>
    <t>time(s)</t>
  </si>
  <si>
    <t>town example</t>
  </si>
  <si>
    <t>pop</t>
  </si>
  <si>
    <t>j</t>
  </si>
  <si>
    <t>p</t>
  </si>
  <si>
    <t>jetta slope</t>
  </si>
  <si>
    <t>jetta intercept</t>
  </si>
  <si>
    <t>prius intercept</t>
  </si>
  <si>
    <t>prius slope</t>
  </si>
  <si>
    <t>years</t>
  </si>
  <si>
    <t>civic hy slope</t>
  </si>
  <si>
    <t>civic hybrid int</t>
  </si>
  <si>
    <t>c-hy</t>
  </si>
  <si>
    <t>months</t>
  </si>
  <si>
    <t>kindle</t>
  </si>
  <si>
    <t>womens 200</t>
  </si>
  <si>
    <t>time</t>
  </si>
  <si>
    <r>
      <t>47.8y Maxie Long  United States New York, USA September 29, 1900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48.2 Charles Reidpath  United States Stockholm, Sweden July 13, 1912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47.4y Ted Meredith  United States Cambridge, USA May 27, 1916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47.0 Emerson Spencer  United States Palo Alto, USA May 12, 1928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46.4y Ben Eastman  United States Palo Alto, California, USA March 26, 1932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46.2 46.28 Bill Carr  United States Los Angeles, USA August 5, 1932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46.1 Archie Williams  United States Chicago, USA June 19, 1936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46.0 Rudolf Harbig  Germany Frankfurt am Main, Germany August 12, 1939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Grover Klemmer  United States Philadelphia, USA June 6, 1941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46.0y Herb McKenley  Jamaica Berkeley, USA June 5, 1948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45.9 46.00 Herb McKenley  Jamaica Milwaukee, USA July 2, 1948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45.8 George Rhoden  Jamaica Eskilstuna, Sweden August 22, 1950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45.4 45.68 Lou Jones  United States Mexico City, Mexico March 18, 1955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45.2 Lou Jones  United States Los Angeles, USA June 30, 1956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44.9 45.07 Otis Davis  United States Rome, Italy September 6, 1960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45.08 Carl Kaufmann  West Germany Rome, Italy September 6, 1960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44.9y Adolph Plummer  United States Tempe, USA May 25, 1963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44.9 Mike Larrabee  United States Los Angeles, USA September 12, 1964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44.5+ Tommie Smith  United States San Jose, USA May 20, 1967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44.1 44.19 Larry James  United States Echo Summit, USA September 14, 1968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 43.8 43.86 Lee Evans  United States Mexico City, Mexico October 18, 1968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1]</t>
    </r>
  </si>
  <si>
    <t>http://en.wikipedia.org/wiki/World_record_progression_400_metres_men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</si>
</sst>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3.0</c:v>
                </c:pt>
                <c:pt idx="1">
                  <c:v>8.0</c:v>
                </c:pt>
                <c:pt idx="2">
                  <c:v>10.0</c:v>
                </c:pt>
                <c:pt idx="3">
                  <c:v>15.0</c:v>
                </c:pt>
                <c:pt idx="4">
                  <c:v>28.0</c:v>
                </c:pt>
                <c:pt idx="5">
                  <c:v>39.0</c:v>
                </c:pt>
                <c:pt idx="6">
                  <c:v>47.0</c:v>
                </c:pt>
              </c:numCache>
            </c:numRef>
          </c:xVal>
          <c:yVal>
            <c:numRef>
              <c:f>Sheet2!$F$6:$F$12</c:f>
              <c:numCache>
                <c:formatCode>General</c:formatCode>
                <c:ptCount val="7"/>
                <c:pt idx="0">
                  <c:v>39.6</c:v>
                </c:pt>
                <c:pt idx="1">
                  <c:v>39.2</c:v>
                </c:pt>
                <c:pt idx="2">
                  <c:v>39.09</c:v>
                </c:pt>
                <c:pt idx="3">
                  <c:v>37.99</c:v>
                </c:pt>
                <c:pt idx="4">
                  <c:v>36.45</c:v>
                </c:pt>
                <c:pt idx="5">
                  <c:v>34.76</c:v>
                </c:pt>
                <c:pt idx="6">
                  <c:v>34.03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09832"/>
        <c:axId val="458312856"/>
      </c:scatterChart>
      <c:valAx>
        <c:axId val="45830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312856"/>
        <c:crosses val="autoZero"/>
        <c:crossBetween val="midCat"/>
      </c:valAx>
      <c:valAx>
        <c:axId val="45831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0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Sheet2!$E$21:$E$27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23.0</c:v>
                </c:pt>
                <c:pt idx="3">
                  <c:v>28.0</c:v>
                </c:pt>
                <c:pt idx="4">
                  <c:v>34.0</c:v>
                </c:pt>
                <c:pt idx="5">
                  <c:v>37.0</c:v>
                </c:pt>
                <c:pt idx="6">
                  <c:v>47.0</c:v>
                </c:pt>
              </c:numCache>
            </c:numRef>
          </c:xVal>
          <c:yVal>
            <c:numRef>
              <c:f>Sheet2!$F$21:$F$27</c:f>
              <c:numCache>
                <c:formatCode>General</c:formatCode>
                <c:ptCount val="7"/>
                <c:pt idx="0">
                  <c:v>44.9</c:v>
                </c:pt>
                <c:pt idx="1">
                  <c:v>42.91</c:v>
                </c:pt>
                <c:pt idx="2">
                  <c:v>39.69</c:v>
                </c:pt>
                <c:pt idx="3">
                  <c:v>39.1</c:v>
                </c:pt>
                <c:pt idx="4">
                  <c:v>38.99</c:v>
                </c:pt>
                <c:pt idx="5">
                  <c:v>37.71</c:v>
                </c:pt>
                <c:pt idx="6">
                  <c:v>37.04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68600"/>
        <c:axId val="458371624"/>
      </c:scatterChart>
      <c:valAx>
        <c:axId val="4583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371624"/>
        <c:crosses val="autoZero"/>
        <c:crossBetween val="midCat"/>
      </c:valAx>
      <c:valAx>
        <c:axId val="45837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6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76200</xdr:rowOff>
    </xdr:from>
    <xdr:to>
      <xdr:col>13</xdr:col>
      <xdr:colOff>381000</xdr:colOff>
      <xdr:row>17</xdr:row>
      <xdr:rowOff>152400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18</xdr:row>
      <xdr:rowOff>180975</xdr:rowOff>
    </xdr:from>
    <xdr:to>
      <xdr:col>13</xdr:col>
      <xdr:colOff>495300</xdr:colOff>
      <xdr:row>33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209550</xdr:colOff>
      <xdr:row>38</xdr:row>
      <xdr:rowOff>114300</xdr:rowOff>
    </xdr:to>
    <xdr:pic>
      <xdr:nvPicPr>
        <xdr:cNvPr id="1025" name="Picture 1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38</xdr:row>
      <xdr:rowOff>0</xdr:rowOff>
    </xdr:from>
    <xdr:to>
      <xdr:col>3</xdr:col>
      <xdr:colOff>38100</xdr:colOff>
      <xdr:row>38</xdr:row>
      <xdr:rowOff>114300</xdr:rowOff>
    </xdr:to>
    <xdr:pic>
      <xdr:nvPicPr>
        <xdr:cNvPr id="1027" name="Picture 3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5735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</xdr:colOff>
      <xdr:row>38</xdr:row>
      <xdr:rowOff>0</xdr:rowOff>
    </xdr:from>
    <xdr:to>
      <xdr:col>3</xdr:col>
      <xdr:colOff>257175</xdr:colOff>
      <xdr:row>38</xdr:row>
      <xdr:rowOff>114300</xdr:rowOff>
    </xdr:to>
    <xdr:pic>
      <xdr:nvPicPr>
        <xdr:cNvPr id="1028" name="Picture 4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76425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266700</xdr:colOff>
      <xdr:row>38</xdr:row>
      <xdr:rowOff>0</xdr:rowOff>
    </xdr:from>
    <xdr:to>
      <xdr:col>3</xdr:col>
      <xdr:colOff>476250</xdr:colOff>
      <xdr:row>38</xdr:row>
      <xdr:rowOff>114300</xdr:rowOff>
    </xdr:to>
    <xdr:pic>
      <xdr:nvPicPr>
        <xdr:cNvPr id="1029" name="Picture 5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9550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485775</xdr:colOff>
      <xdr:row>38</xdr:row>
      <xdr:rowOff>0</xdr:rowOff>
    </xdr:from>
    <xdr:to>
      <xdr:col>4</xdr:col>
      <xdr:colOff>85725</xdr:colOff>
      <xdr:row>38</xdr:row>
      <xdr:rowOff>114300</xdr:rowOff>
    </xdr:to>
    <xdr:pic>
      <xdr:nvPicPr>
        <xdr:cNvPr id="1030" name="Picture 6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314575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38</xdr:row>
      <xdr:rowOff>0</xdr:rowOff>
    </xdr:from>
    <xdr:to>
      <xdr:col>4</xdr:col>
      <xdr:colOff>304800</xdr:colOff>
      <xdr:row>38</xdr:row>
      <xdr:rowOff>114300</xdr:rowOff>
    </xdr:to>
    <xdr:pic>
      <xdr:nvPicPr>
        <xdr:cNvPr id="1031" name="Picture 7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3365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314325</xdr:colOff>
      <xdr:row>38</xdr:row>
      <xdr:rowOff>0</xdr:rowOff>
    </xdr:from>
    <xdr:to>
      <xdr:col>4</xdr:col>
      <xdr:colOff>523875</xdr:colOff>
      <xdr:row>38</xdr:row>
      <xdr:rowOff>123825</xdr:rowOff>
    </xdr:to>
    <xdr:pic>
      <xdr:nvPicPr>
        <xdr:cNvPr id="1032" name="Picture 8" descr="http://upload.wikimedia.org/wikipedia/commons/thumb/a/a2/Flag_of_Nazi_Germany_%281933-1945%29.svg/22px-Flag_of_Nazi_Germany_%281933-1945%29.svg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752725" y="723900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533400</xdr:colOff>
      <xdr:row>38</xdr:row>
      <xdr:rowOff>0</xdr:rowOff>
    </xdr:from>
    <xdr:to>
      <xdr:col>5</xdr:col>
      <xdr:colOff>133350</xdr:colOff>
      <xdr:row>38</xdr:row>
      <xdr:rowOff>114300</xdr:rowOff>
    </xdr:to>
    <xdr:pic>
      <xdr:nvPicPr>
        <xdr:cNvPr id="1033" name="Picture 9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7180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38</xdr:row>
      <xdr:rowOff>0</xdr:rowOff>
    </xdr:from>
    <xdr:to>
      <xdr:col>5</xdr:col>
      <xdr:colOff>352425</xdr:colOff>
      <xdr:row>38</xdr:row>
      <xdr:rowOff>104775</xdr:rowOff>
    </xdr:to>
    <xdr:pic>
      <xdr:nvPicPr>
        <xdr:cNvPr id="1034" name="Picture 10" descr="http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90875" y="72390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361950</xdr:colOff>
      <xdr:row>38</xdr:row>
      <xdr:rowOff>0</xdr:rowOff>
    </xdr:from>
    <xdr:to>
      <xdr:col>5</xdr:col>
      <xdr:colOff>571500</xdr:colOff>
      <xdr:row>38</xdr:row>
      <xdr:rowOff>104775</xdr:rowOff>
    </xdr:to>
    <xdr:pic>
      <xdr:nvPicPr>
        <xdr:cNvPr id="1035" name="Picture 11" descr="http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409950" y="72390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581025</xdr:colOff>
      <xdr:row>38</xdr:row>
      <xdr:rowOff>0</xdr:rowOff>
    </xdr:from>
    <xdr:to>
      <xdr:col>6</xdr:col>
      <xdr:colOff>180975</xdr:colOff>
      <xdr:row>38</xdr:row>
      <xdr:rowOff>104775</xdr:rowOff>
    </xdr:to>
    <xdr:pic>
      <xdr:nvPicPr>
        <xdr:cNvPr id="1036" name="Picture 12" descr="http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629025" y="72390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190500</xdr:colOff>
      <xdr:row>38</xdr:row>
      <xdr:rowOff>0</xdr:rowOff>
    </xdr:from>
    <xdr:to>
      <xdr:col>6</xdr:col>
      <xdr:colOff>400050</xdr:colOff>
      <xdr:row>38</xdr:row>
      <xdr:rowOff>114300</xdr:rowOff>
    </xdr:to>
    <xdr:pic>
      <xdr:nvPicPr>
        <xdr:cNvPr id="1037" name="Picture 13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4810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409575</xdr:colOff>
      <xdr:row>38</xdr:row>
      <xdr:rowOff>0</xdr:rowOff>
    </xdr:from>
    <xdr:to>
      <xdr:col>7</xdr:col>
      <xdr:colOff>9525</xdr:colOff>
      <xdr:row>38</xdr:row>
      <xdr:rowOff>114300</xdr:rowOff>
    </xdr:to>
    <xdr:pic>
      <xdr:nvPicPr>
        <xdr:cNvPr id="1038" name="Picture 14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67175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38</xdr:row>
      <xdr:rowOff>0</xdr:rowOff>
    </xdr:from>
    <xdr:to>
      <xdr:col>7</xdr:col>
      <xdr:colOff>228600</xdr:colOff>
      <xdr:row>38</xdr:row>
      <xdr:rowOff>114300</xdr:rowOff>
    </xdr:to>
    <xdr:pic>
      <xdr:nvPicPr>
        <xdr:cNvPr id="1039" name="Picture 15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8625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238125</xdr:colOff>
      <xdr:row>38</xdr:row>
      <xdr:rowOff>0</xdr:rowOff>
    </xdr:from>
    <xdr:to>
      <xdr:col>7</xdr:col>
      <xdr:colOff>447675</xdr:colOff>
      <xdr:row>38</xdr:row>
      <xdr:rowOff>123825</xdr:rowOff>
    </xdr:to>
    <xdr:pic>
      <xdr:nvPicPr>
        <xdr:cNvPr id="1040" name="Picture 16" descr="http://upload.wikimedia.org/wikipedia/commons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505325" y="723900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457200</xdr:colOff>
      <xdr:row>38</xdr:row>
      <xdr:rowOff>0</xdr:rowOff>
    </xdr:from>
    <xdr:to>
      <xdr:col>8</xdr:col>
      <xdr:colOff>57150</xdr:colOff>
      <xdr:row>38</xdr:row>
      <xdr:rowOff>114300</xdr:rowOff>
    </xdr:to>
    <xdr:pic>
      <xdr:nvPicPr>
        <xdr:cNvPr id="1041" name="Picture 17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2440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66675</xdr:colOff>
      <xdr:row>38</xdr:row>
      <xdr:rowOff>0</xdr:rowOff>
    </xdr:from>
    <xdr:to>
      <xdr:col>8</xdr:col>
      <xdr:colOff>276225</xdr:colOff>
      <xdr:row>38</xdr:row>
      <xdr:rowOff>114300</xdr:rowOff>
    </xdr:to>
    <xdr:pic>
      <xdr:nvPicPr>
        <xdr:cNvPr id="1042" name="Picture 18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43475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38</xdr:row>
      <xdr:rowOff>0</xdr:rowOff>
    </xdr:from>
    <xdr:to>
      <xdr:col>8</xdr:col>
      <xdr:colOff>495300</xdr:colOff>
      <xdr:row>38</xdr:row>
      <xdr:rowOff>114300</xdr:rowOff>
    </xdr:to>
    <xdr:pic>
      <xdr:nvPicPr>
        <xdr:cNvPr id="1043" name="Picture 19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2550" y="72390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504825</xdr:colOff>
      <xdr:row>38</xdr:row>
      <xdr:rowOff>0</xdr:rowOff>
    </xdr:from>
    <xdr:to>
      <xdr:col>9</xdr:col>
      <xdr:colOff>104775</xdr:colOff>
      <xdr:row>38</xdr:row>
      <xdr:rowOff>114300</xdr:rowOff>
    </xdr:to>
    <xdr:pic>
      <xdr:nvPicPr>
        <xdr:cNvPr id="1044" name="Picture 20" descr="http://upload.wikimedia.org/wikipedia/commons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81625" y="7239000"/>
          <a:ext cx="209550" cy="114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O22" sqref="O22"/>
    </sheetView>
  </sheetViews>
  <sheetFormatPr baseColWidth="10" defaultColWidth="8.83203125" defaultRowHeight="14" x14ac:dyDescent="0"/>
  <cols>
    <col min="6" max="6" width="17.83203125" customWidth="1"/>
    <col min="10" max="10" width="17" customWidth="1"/>
  </cols>
  <sheetData>
    <row r="1" spans="1:17">
      <c r="J1" t="s">
        <v>39</v>
      </c>
      <c r="K1">
        <v>0.9</v>
      </c>
    </row>
    <row r="2" spans="1:17">
      <c r="J2" t="s">
        <v>40</v>
      </c>
      <c r="K2">
        <v>25.3</v>
      </c>
      <c r="P2" t="s">
        <v>23</v>
      </c>
    </row>
    <row r="3" spans="1:17">
      <c r="J3" t="s">
        <v>12</v>
      </c>
      <c r="K3">
        <v>1.7</v>
      </c>
    </row>
    <row r="4" spans="1:17">
      <c r="J4" t="s">
        <v>13</v>
      </c>
      <c r="K4">
        <v>22.6</v>
      </c>
      <c r="P4" t="s">
        <v>6</v>
      </c>
      <c r="Q4" t="s">
        <v>5</v>
      </c>
    </row>
    <row r="5" spans="1:17">
      <c r="J5" t="s">
        <v>14</v>
      </c>
      <c r="K5">
        <v>1.6</v>
      </c>
      <c r="P5">
        <v>1</v>
      </c>
      <c r="Q5">
        <f>9-0.5*P5</f>
        <v>8.5</v>
      </c>
    </row>
    <row r="6" spans="1:17">
      <c r="J6" t="s">
        <v>15</v>
      </c>
      <c r="K6">
        <v>24.3</v>
      </c>
      <c r="P6">
        <f>P5+1</f>
        <v>2</v>
      </c>
      <c r="Q6">
        <f t="shared" ref="Q6:Q13" si="0">9-0.5*P6</f>
        <v>8</v>
      </c>
    </row>
    <row r="7" spans="1:17">
      <c r="J7" t="s">
        <v>7</v>
      </c>
      <c r="K7">
        <v>1.1000000000000001</v>
      </c>
      <c r="P7">
        <f t="shared" ref="P7:P13" si="1">P6+1</f>
        <v>3</v>
      </c>
      <c r="Q7">
        <f t="shared" si="0"/>
        <v>7.5</v>
      </c>
    </row>
    <row r="8" spans="1:17">
      <c r="J8" t="s">
        <v>8</v>
      </c>
      <c r="K8">
        <v>22.3</v>
      </c>
      <c r="P8">
        <f t="shared" si="1"/>
        <v>4</v>
      </c>
      <c r="Q8">
        <f t="shared" si="0"/>
        <v>7</v>
      </c>
    </row>
    <row r="9" spans="1:17">
      <c r="J9" t="s">
        <v>9</v>
      </c>
      <c r="K9">
        <v>1.8</v>
      </c>
      <c r="P9">
        <f t="shared" si="1"/>
        <v>5</v>
      </c>
      <c r="Q9">
        <f t="shared" si="0"/>
        <v>6.5</v>
      </c>
    </row>
    <row r="10" spans="1:17">
      <c r="A10" t="s">
        <v>18</v>
      </c>
      <c r="F10" t="s">
        <v>0</v>
      </c>
      <c r="G10">
        <v>1.9</v>
      </c>
      <c r="J10" t="s">
        <v>10</v>
      </c>
      <c r="K10">
        <v>20.6</v>
      </c>
      <c r="P10">
        <f t="shared" si="1"/>
        <v>6</v>
      </c>
      <c r="Q10">
        <f t="shared" si="0"/>
        <v>6</v>
      </c>
    </row>
    <row r="11" spans="1:17">
      <c r="A11" t="s">
        <v>19</v>
      </c>
      <c r="B11">
        <v>281</v>
      </c>
      <c r="F11" t="s">
        <v>1</v>
      </c>
      <c r="G11">
        <v>2.75</v>
      </c>
      <c r="J11" t="s">
        <v>34</v>
      </c>
      <c r="K11">
        <v>1.8</v>
      </c>
      <c r="P11">
        <f t="shared" si="1"/>
        <v>7</v>
      </c>
      <c r="Q11">
        <f t="shared" si="0"/>
        <v>5.5</v>
      </c>
    </row>
    <row r="12" spans="1:17">
      <c r="A12" t="s">
        <v>20</v>
      </c>
      <c r="B12">
        <v>2</v>
      </c>
      <c r="J12" t="s">
        <v>35</v>
      </c>
      <c r="K12">
        <v>23.7</v>
      </c>
      <c r="P12">
        <f t="shared" si="1"/>
        <v>8</v>
      </c>
      <c r="Q12">
        <f t="shared" si="0"/>
        <v>5</v>
      </c>
    </row>
    <row r="13" spans="1:17">
      <c r="A13" t="s">
        <v>21</v>
      </c>
      <c r="B13">
        <v>99</v>
      </c>
      <c r="F13" t="s">
        <v>2</v>
      </c>
      <c r="G13">
        <v>2.15</v>
      </c>
      <c r="J13" t="s">
        <v>37</v>
      </c>
      <c r="K13">
        <v>1.1000000000000001</v>
      </c>
      <c r="P13">
        <f t="shared" si="1"/>
        <v>9</v>
      </c>
      <c r="Q13">
        <f t="shared" si="0"/>
        <v>4.5</v>
      </c>
    </row>
    <row r="14" spans="1:17">
      <c r="A14" t="s">
        <v>22</v>
      </c>
      <c r="B14">
        <f>B11-B12*B13</f>
        <v>83</v>
      </c>
      <c r="F14" t="s">
        <v>3</v>
      </c>
      <c r="G14">
        <v>1.1000000000000001</v>
      </c>
      <c r="J14" t="s">
        <v>36</v>
      </c>
      <c r="K14">
        <v>26.1</v>
      </c>
    </row>
    <row r="16" spans="1:17">
      <c r="G16" t="s">
        <v>5</v>
      </c>
      <c r="H16" t="s">
        <v>6</v>
      </c>
      <c r="J16" t="s">
        <v>38</v>
      </c>
      <c r="K16" t="s">
        <v>11</v>
      </c>
      <c r="L16" t="s">
        <v>6</v>
      </c>
      <c r="M16" t="s">
        <v>16</v>
      </c>
      <c r="N16" t="s">
        <v>17</v>
      </c>
      <c r="O16" t="s">
        <v>32</v>
      </c>
      <c r="P16" t="s">
        <v>33</v>
      </c>
      <c r="Q16" t="s">
        <v>41</v>
      </c>
    </row>
    <row r="17" spans="1:17">
      <c r="F17" t="s">
        <v>4</v>
      </c>
    </row>
    <row r="18" spans="1:17">
      <c r="F18">
        <v>1</v>
      </c>
      <c r="G18">
        <f>$G$14+$G$13*F18</f>
        <v>3.25</v>
      </c>
      <c r="H18">
        <f>$G$11+F18*$G$10</f>
        <v>4.6500000000000004</v>
      </c>
      <c r="J18">
        <v>1</v>
      </c>
      <c r="K18">
        <f>$K$8+$K$7*J18</f>
        <v>23.400000000000002</v>
      </c>
      <c r="L18" s="2">
        <f>$K$10+$K$9*J18</f>
        <v>22.400000000000002</v>
      </c>
      <c r="M18">
        <f>$K$6+$K$5*J18</f>
        <v>25.900000000000002</v>
      </c>
      <c r="N18">
        <f>$K$4+$K$3*J18</f>
        <v>24.3</v>
      </c>
      <c r="O18">
        <f>$K$12+$K$11*J18</f>
        <v>25.5</v>
      </c>
      <c r="P18">
        <f>$K$14+$K$13*J18</f>
        <v>27.200000000000003</v>
      </c>
      <c r="Q18">
        <f>$K$2+$K$1*J18</f>
        <v>26.2</v>
      </c>
    </row>
    <row r="19" spans="1:17">
      <c r="F19">
        <v>2</v>
      </c>
      <c r="G19">
        <f t="shared" ref="G19:G36" si="2">$G$14+$G$13*F19</f>
        <v>5.4</v>
      </c>
      <c r="H19">
        <f t="shared" ref="H19:H36" si="3">$G$11+F19*$G$10</f>
        <v>6.55</v>
      </c>
      <c r="J19">
        <v>2</v>
      </c>
      <c r="K19">
        <f t="shared" ref="K19:K27" si="4">$K$8+$K$7*J19</f>
        <v>24.5</v>
      </c>
      <c r="L19" s="2">
        <f t="shared" ref="L19:L27" si="5">$K$10+$K$9*J19</f>
        <v>24.200000000000003</v>
      </c>
      <c r="M19">
        <f t="shared" ref="M19:M27" si="6">$K$6+$K$5*J19</f>
        <v>27.5</v>
      </c>
      <c r="N19">
        <f t="shared" ref="N19:N27" si="7">$K$4+$K$3*J19</f>
        <v>26</v>
      </c>
      <c r="O19">
        <f t="shared" ref="O19:O27" si="8">$K$12+$K$11*J19</f>
        <v>27.3</v>
      </c>
      <c r="P19">
        <f t="shared" ref="P19:P27" si="9">$K$14+$K$13*J19</f>
        <v>28.3</v>
      </c>
      <c r="Q19">
        <f t="shared" ref="Q19:Q27" si="10">$K$2+$K$1*J19</f>
        <v>27.1</v>
      </c>
    </row>
    <row r="20" spans="1:17">
      <c r="A20" t="s">
        <v>30</v>
      </c>
      <c r="F20">
        <v>3</v>
      </c>
      <c r="G20">
        <f t="shared" si="2"/>
        <v>7.5499999999999989</v>
      </c>
      <c r="H20">
        <f t="shared" si="3"/>
        <v>8.4499999999999993</v>
      </c>
      <c r="J20">
        <v>3</v>
      </c>
      <c r="K20">
        <f t="shared" si="4"/>
        <v>25.6</v>
      </c>
      <c r="L20" s="2">
        <f t="shared" si="5"/>
        <v>26</v>
      </c>
      <c r="M20">
        <f t="shared" si="6"/>
        <v>29.1</v>
      </c>
      <c r="N20">
        <f t="shared" si="7"/>
        <v>27.700000000000003</v>
      </c>
      <c r="O20">
        <f t="shared" si="8"/>
        <v>29.1</v>
      </c>
      <c r="P20">
        <f t="shared" si="9"/>
        <v>29.400000000000002</v>
      </c>
      <c r="Q20">
        <f t="shared" si="10"/>
        <v>28</v>
      </c>
    </row>
    <row r="21" spans="1:17">
      <c r="A21" t="s">
        <v>24</v>
      </c>
      <c r="B21" t="s">
        <v>31</v>
      </c>
      <c r="F21">
        <v>4</v>
      </c>
      <c r="G21">
        <f t="shared" si="2"/>
        <v>9.6999999999999993</v>
      </c>
      <c r="H21">
        <f t="shared" si="3"/>
        <v>10.35</v>
      </c>
      <c r="J21">
        <v>4</v>
      </c>
      <c r="K21">
        <f t="shared" si="4"/>
        <v>26.700000000000003</v>
      </c>
      <c r="L21" s="2">
        <f t="shared" si="5"/>
        <v>27.8</v>
      </c>
      <c r="M21">
        <f t="shared" si="6"/>
        <v>30.700000000000003</v>
      </c>
      <c r="N21">
        <f t="shared" si="7"/>
        <v>29.400000000000002</v>
      </c>
      <c r="O21">
        <f t="shared" si="8"/>
        <v>30.9</v>
      </c>
      <c r="P21">
        <f t="shared" si="9"/>
        <v>30.5</v>
      </c>
      <c r="Q21">
        <f t="shared" si="10"/>
        <v>28.900000000000002</v>
      </c>
    </row>
    <row r="22" spans="1:17">
      <c r="A22">
        <v>1970</v>
      </c>
      <c r="B22" s="1">
        <v>18120</v>
      </c>
      <c r="F22">
        <v>5</v>
      </c>
      <c r="G22">
        <f t="shared" si="2"/>
        <v>11.85</v>
      </c>
      <c r="H22">
        <f t="shared" si="3"/>
        <v>12.25</v>
      </c>
      <c r="J22">
        <v>5</v>
      </c>
      <c r="K22">
        <f t="shared" si="4"/>
        <v>27.8</v>
      </c>
      <c r="L22" s="2">
        <f t="shared" si="5"/>
        <v>29.6</v>
      </c>
      <c r="M22">
        <f t="shared" si="6"/>
        <v>32.299999999999997</v>
      </c>
      <c r="N22">
        <f t="shared" si="7"/>
        <v>31.1</v>
      </c>
      <c r="O22">
        <f t="shared" si="8"/>
        <v>32.700000000000003</v>
      </c>
      <c r="P22">
        <f t="shared" si="9"/>
        <v>31.6</v>
      </c>
      <c r="Q22">
        <f t="shared" si="10"/>
        <v>29.8</v>
      </c>
    </row>
    <row r="23" spans="1:17">
      <c r="A23">
        <v>1990</v>
      </c>
      <c r="B23" s="1">
        <v>22345</v>
      </c>
      <c r="F23">
        <v>6</v>
      </c>
      <c r="G23">
        <f t="shared" si="2"/>
        <v>13.999999999999998</v>
      </c>
      <c r="H23">
        <f t="shared" si="3"/>
        <v>14.149999999999999</v>
      </c>
      <c r="J23">
        <v>6</v>
      </c>
      <c r="K23">
        <f t="shared" si="4"/>
        <v>28.900000000000002</v>
      </c>
      <c r="L23" s="2">
        <f t="shared" si="5"/>
        <v>31.400000000000002</v>
      </c>
      <c r="M23">
        <f t="shared" si="6"/>
        <v>33.900000000000006</v>
      </c>
      <c r="N23">
        <f t="shared" si="7"/>
        <v>32.799999999999997</v>
      </c>
      <c r="O23">
        <f t="shared" si="8"/>
        <v>34.5</v>
      </c>
      <c r="P23">
        <f t="shared" si="9"/>
        <v>32.700000000000003</v>
      </c>
      <c r="Q23">
        <f t="shared" si="10"/>
        <v>30.700000000000003</v>
      </c>
    </row>
    <row r="24" spans="1:17">
      <c r="F24">
        <v>7</v>
      </c>
      <c r="G24">
        <f t="shared" si="2"/>
        <v>16.149999999999999</v>
      </c>
      <c r="H24">
        <f t="shared" si="3"/>
        <v>16.049999999999997</v>
      </c>
      <c r="J24">
        <v>7</v>
      </c>
      <c r="K24">
        <f t="shared" si="4"/>
        <v>30</v>
      </c>
      <c r="L24" s="2">
        <f t="shared" si="5"/>
        <v>33.200000000000003</v>
      </c>
      <c r="M24">
        <f t="shared" si="6"/>
        <v>35.5</v>
      </c>
      <c r="N24">
        <f t="shared" si="7"/>
        <v>34.5</v>
      </c>
      <c r="O24">
        <f t="shared" si="8"/>
        <v>36.299999999999997</v>
      </c>
      <c r="P24">
        <f t="shared" si="9"/>
        <v>33.800000000000004</v>
      </c>
      <c r="Q24">
        <f t="shared" si="10"/>
        <v>31.6</v>
      </c>
    </row>
    <row r="25" spans="1:17">
      <c r="A25">
        <v>1970</v>
      </c>
      <c r="B25" s="1">
        <v>88</v>
      </c>
      <c r="F25">
        <v>8</v>
      </c>
      <c r="G25">
        <f t="shared" si="2"/>
        <v>18.3</v>
      </c>
      <c r="H25">
        <f t="shared" si="3"/>
        <v>17.95</v>
      </c>
      <c r="J25">
        <v>8</v>
      </c>
      <c r="K25">
        <f t="shared" si="4"/>
        <v>31.1</v>
      </c>
      <c r="L25" s="2">
        <f t="shared" si="5"/>
        <v>35</v>
      </c>
      <c r="M25">
        <f t="shared" si="6"/>
        <v>37.1</v>
      </c>
      <c r="N25">
        <f t="shared" si="7"/>
        <v>36.200000000000003</v>
      </c>
      <c r="O25">
        <f t="shared" si="8"/>
        <v>38.1</v>
      </c>
      <c r="P25">
        <f t="shared" si="9"/>
        <v>34.900000000000006</v>
      </c>
      <c r="Q25">
        <f t="shared" si="10"/>
        <v>32.5</v>
      </c>
    </row>
    <row r="26" spans="1:17">
      <c r="A26">
        <v>1990</v>
      </c>
      <c r="B26" s="1">
        <v>234</v>
      </c>
      <c r="C26">
        <f>(234-88)/40</f>
        <v>3.65</v>
      </c>
      <c r="D26">
        <f>C26*40+117</f>
        <v>263</v>
      </c>
      <c r="F26">
        <f>F25+1</f>
        <v>9</v>
      </c>
      <c r="G26">
        <f t="shared" si="2"/>
        <v>20.45</v>
      </c>
      <c r="H26">
        <f t="shared" si="3"/>
        <v>19.849999999999998</v>
      </c>
      <c r="J26">
        <v>9</v>
      </c>
      <c r="K26">
        <f t="shared" si="4"/>
        <v>32.200000000000003</v>
      </c>
      <c r="L26" s="2">
        <f t="shared" si="5"/>
        <v>36.799999999999997</v>
      </c>
      <c r="M26">
        <f t="shared" si="6"/>
        <v>38.700000000000003</v>
      </c>
      <c r="N26">
        <f t="shared" si="7"/>
        <v>37.9</v>
      </c>
      <c r="O26">
        <f t="shared" si="8"/>
        <v>39.9</v>
      </c>
      <c r="P26">
        <f t="shared" si="9"/>
        <v>36</v>
      </c>
      <c r="Q26">
        <f t="shared" si="10"/>
        <v>33.4</v>
      </c>
    </row>
    <row r="27" spans="1:17">
      <c r="F27">
        <f t="shared" ref="F27:F36" si="11">F26+1</f>
        <v>10</v>
      </c>
      <c r="G27">
        <f t="shared" si="2"/>
        <v>22.6</v>
      </c>
      <c r="H27">
        <f t="shared" si="3"/>
        <v>21.75</v>
      </c>
      <c r="J27">
        <v>10</v>
      </c>
      <c r="K27">
        <f t="shared" si="4"/>
        <v>33.299999999999997</v>
      </c>
      <c r="L27" s="2">
        <f t="shared" si="5"/>
        <v>38.6</v>
      </c>
      <c r="M27">
        <f t="shared" si="6"/>
        <v>40.299999999999997</v>
      </c>
      <c r="N27">
        <f t="shared" si="7"/>
        <v>39.6</v>
      </c>
      <c r="O27">
        <f t="shared" si="8"/>
        <v>41.7</v>
      </c>
      <c r="P27">
        <f t="shared" si="9"/>
        <v>37.1</v>
      </c>
      <c r="Q27">
        <f t="shared" si="10"/>
        <v>34.299999999999997</v>
      </c>
    </row>
    <row r="28" spans="1:17">
      <c r="A28">
        <v>1960</v>
      </c>
      <c r="B28" s="1">
        <v>18120</v>
      </c>
      <c r="F28">
        <f t="shared" si="11"/>
        <v>11</v>
      </c>
      <c r="G28">
        <f t="shared" si="2"/>
        <v>24.75</v>
      </c>
      <c r="H28">
        <f t="shared" si="3"/>
        <v>23.65</v>
      </c>
    </row>
    <row r="29" spans="1:17">
      <c r="A29">
        <v>1980</v>
      </c>
      <c r="B29" s="1">
        <v>22345</v>
      </c>
      <c r="F29">
        <f t="shared" si="11"/>
        <v>12</v>
      </c>
      <c r="G29">
        <f t="shared" si="2"/>
        <v>26.9</v>
      </c>
      <c r="H29">
        <f t="shared" si="3"/>
        <v>25.549999999999997</v>
      </c>
    </row>
    <row r="30" spans="1:17">
      <c r="F30">
        <f t="shared" si="11"/>
        <v>13</v>
      </c>
      <c r="G30">
        <f t="shared" si="2"/>
        <v>29.05</v>
      </c>
      <c r="H30">
        <f t="shared" si="3"/>
        <v>27.45</v>
      </c>
    </row>
    <row r="31" spans="1:17">
      <c r="A31">
        <v>1970</v>
      </c>
      <c r="B31" s="1">
        <v>18120</v>
      </c>
      <c r="F31">
        <f t="shared" si="11"/>
        <v>14</v>
      </c>
      <c r="G31">
        <f t="shared" si="2"/>
        <v>31.2</v>
      </c>
      <c r="H31">
        <f t="shared" si="3"/>
        <v>29.349999999999998</v>
      </c>
    </row>
    <row r="32" spans="1:17">
      <c r="A32">
        <v>1990</v>
      </c>
      <c r="B32" s="1">
        <v>22345</v>
      </c>
      <c r="F32">
        <f t="shared" si="11"/>
        <v>15</v>
      </c>
      <c r="G32">
        <f t="shared" si="2"/>
        <v>33.35</v>
      </c>
      <c r="H32">
        <f t="shared" si="3"/>
        <v>31.25</v>
      </c>
    </row>
    <row r="33" spans="2:14">
      <c r="F33">
        <f t="shared" si="11"/>
        <v>16</v>
      </c>
      <c r="G33">
        <f t="shared" si="2"/>
        <v>35.5</v>
      </c>
      <c r="H33">
        <f t="shared" si="3"/>
        <v>33.15</v>
      </c>
    </row>
    <row r="34" spans="2:14">
      <c r="F34">
        <f t="shared" si="11"/>
        <v>17</v>
      </c>
      <c r="G34">
        <f t="shared" si="2"/>
        <v>37.65</v>
      </c>
      <c r="H34">
        <f t="shared" si="3"/>
        <v>35.049999999999997</v>
      </c>
    </row>
    <row r="35" spans="2:14">
      <c r="F35">
        <f t="shared" si="11"/>
        <v>18</v>
      </c>
      <c r="G35">
        <f t="shared" si="2"/>
        <v>39.799999999999997</v>
      </c>
      <c r="H35">
        <f t="shared" si="3"/>
        <v>36.949999999999996</v>
      </c>
    </row>
    <row r="36" spans="2:14">
      <c r="F36">
        <f t="shared" si="11"/>
        <v>19</v>
      </c>
      <c r="G36">
        <f t="shared" si="2"/>
        <v>41.95</v>
      </c>
      <c r="H36">
        <f t="shared" si="3"/>
        <v>38.85</v>
      </c>
      <c r="N36">
        <f>5.5/0.7</f>
        <v>7.8571428571428577</v>
      </c>
    </row>
    <row r="38" spans="2:14">
      <c r="B38" t="s">
        <v>42</v>
      </c>
      <c r="C38" t="s">
        <v>43</v>
      </c>
    </row>
    <row r="39" spans="2:14">
      <c r="B39">
        <v>0</v>
      </c>
      <c r="C39">
        <f>359-12*B39</f>
        <v>359</v>
      </c>
    </row>
    <row r="40" spans="2:14">
      <c r="B40">
        <f>B39+1</f>
        <v>1</v>
      </c>
      <c r="C40">
        <f t="shared" ref="C40:C69" si="12">359-12*B40</f>
        <v>347</v>
      </c>
    </row>
    <row r="41" spans="2:14">
      <c r="B41">
        <f t="shared" ref="B41:B69" si="13">B40+1</f>
        <v>2</v>
      </c>
      <c r="C41">
        <f t="shared" si="12"/>
        <v>335</v>
      </c>
    </row>
    <row r="42" spans="2:14">
      <c r="B42">
        <f t="shared" si="13"/>
        <v>3</v>
      </c>
      <c r="C42">
        <f t="shared" si="12"/>
        <v>323</v>
      </c>
    </row>
    <row r="43" spans="2:14">
      <c r="B43">
        <f t="shared" si="13"/>
        <v>4</v>
      </c>
      <c r="C43">
        <f t="shared" si="12"/>
        <v>311</v>
      </c>
    </row>
    <row r="44" spans="2:14">
      <c r="B44">
        <f t="shared" si="13"/>
        <v>5</v>
      </c>
      <c r="C44">
        <f t="shared" si="12"/>
        <v>299</v>
      </c>
    </row>
    <row r="45" spans="2:14">
      <c r="B45">
        <f t="shared" si="13"/>
        <v>6</v>
      </c>
      <c r="C45">
        <f>359-12*B45</f>
        <v>287</v>
      </c>
    </row>
    <row r="46" spans="2:14">
      <c r="B46">
        <f>B45+1</f>
        <v>7</v>
      </c>
      <c r="C46">
        <f t="shared" si="12"/>
        <v>275</v>
      </c>
    </row>
    <row r="47" spans="2:14">
      <c r="B47">
        <f t="shared" si="13"/>
        <v>8</v>
      </c>
      <c r="C47">
        <f t="shared" si="12"/>
        <v>263</v>
      </c>
    </row>
    <row r="48" spans="2:14">
      <c r="B48">
        <f t="shared" si="13"/>
        <v>9</v>
      </c>
      <c r="C48">
        <f t="shared" si="12"/>
        <v>251</v>
      </c>
    </row>
    <row r="49" spans="2:3">
      <c r="B49">
        <f t="shared" si="13"/>
        <v>10</v>
      </c>
      <c r="C49">
        <f t="shared" si="12"/>
        <v>239</v>
      </c>
    </row>
    <row r="50" spans="2:3">
      <c r="B50">
        <f t="shared" si="13"/>
        <v>11</v>
      </c>
      <c r="C50">
        <f t="shared" si="12"/>
        <v>227</v>
      </c>
    </row>
    <row r="51" spans="2:3">
      <c r="B51">
        <f t="shared" si="13"/>
        <v>12</v>
      </c>
      <c r="C51">
        <f t="shared" si="12"/>
        <v>215</v>
      </c>
    </row>
    <row r="52" spans="2:3">
      <c r="B52">
        <f t="shared" si="13"/>
        <v>13</v>
      </c>
      <c r="C52">
        <f t="shared" si="12"/>
        <v>203</v>
      </c>
    </row>
    <row r="53" spans="2:3">
      <c r="B53">
        <f t="shared" si="13"/>
        <v>14</v>
      </c>
      <c r="C53">
        <f t="shared" si="12"/>
        <v>191</v>
      </c>
    </row>
    <row r="54" spans="2:3">
      <c r="B54">
        <f t="shared" si="13"/>
        <v>15</v>
      </c>
      <c r="C54">
        <f t="shared" si="12"/>
        <v>179</v>
      </c>
    </row>
    <row r="55" spans="2:3">
      <c r="B55">
        <f t="shared" si="13"/>
        <v>16</v>
      </c>
      <c r="C55">
        <f t="shared" si="12"/>
        <v>167</v>
      </c>
    </row>
    <row r="56" spans="2:3">
      <c r="B56">
        <f t="shared" si="13"/>
        <v>17</v>
      </c>
      <c r="C56">
        <f t="shared" si="12"/>
        <v>155</v>
      </c>
    </row>
    <row r="57" spans="2:3">
      <c r="B57">
        <f t="shared" si="13"/>
        <v>18</v>
      </c>
      <c r="C57">
        <f t="shared" si="12"/>
        <v>143</v>
      </c>
    </row>
    <row r="58" spans="2:3">
      <c r="B58">
        <f t="shared" si="13"/>
        <v>19</v>
      </c>
      <c r="C58">
        <f t="shared" si="12"/>
        <v>131</v>
      </c>
    </row>
    <row r="59" spans="2:3">
      <c r="B59">
        <f t="shared" si="13"/>
        <v>20</v>
      </c>
      <c r="C59">
        <f t="shared" si="12"/>
        <v>119</v>
      </c>
    </row>
    <row r="60" spans="2:3">
      <c r="B60">
        <f t="shared" si="13"/>
        <v>21</v>
      </c>
      <c r="C60">
        <f t="shared" si="12"/>
        <v>107</v>
      </c>
    </row>
    <row r="61" spans="2:3">
      <c r="B61">
        <f t="shared" si="13"/>
        <v>22</v>
      </c>
      <c r="C61">
        <f t="shared" si="12"/>
        <v>95</v>
      </c>
    </row>
    <row r="62" spans="2:3">
      <c r="B62">
        <f t="shared" si="13"/>
        <v>23</v>
      </c>
      <c r="C62">
        <f t="shared" si="12"/>
        <v>83</v>
      </c>
    </row>
    <row r="63" spans="2:3">
      <c r="B63">
        <f t="shared" si="13"/>
        <v>24</v>
      </c>
      <c r="C63">
        <f t="shared" si="12"/>
        <v>71</v>
      </c>
    </row>
    <row r="64" spans="2:3">
      <c r="B64">
        <f t="shared" si="13"/>
        <v>25</v>
      </c>
      <c r="C64">
        <f t="shared" si="12"/>
        <v>59</v>
      </c>
    </row>
    <row r="65" spans="2:3">
      <c r="B65">
        <f t="shared" si="13"/>
        <v>26</v>
      </c>
      <c r="C65">
        <f t="shared" si="12"/>
        <v>47</v>
      </c>
    </row>
    <row r="66" spans="2:3">
      <c r="B66">
        <f t="shared" si="13"/>
        <v>27</v>
      </c>
      <c r="C66">
        <f t="shared" si="12"/>
        <v>35</v>
      </c>
    </row>
    <row r="67" spans="2:3">
      <c r="B67">
        <f t="shared" si="13"/>
        <v>28</v>
      </c>
      <c r="C67">
        <f t="shared" si="12"/>
        <v>23</v>
      </c>
    </row>
    <row r="68" spans="2:3">
      <c r="B68">
        <f t="shared" si="13"/>
        <v>29</v>
      </c>
      <c r="C68">
        <f t="shared" si="12"/>
        <v>11</v>
      </c>
    </row>
    <row r="69" spans="2:3">
      <c r="B69">
        <f t="shared" si="13"/>
        <v>30</v>
      </c>
      <c r="C69">
        <f t="shared" si="12"/>
        <v>-1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9"/>
  <sheetViews>
    <sheetView topLeftCell="A2" workbookViewId="0">
      <selection activeCell="C40" sqref="C40"/>
    </sheetView>
  </sheetViews>
  <sheetFormatPr baseColWidth="10" defaultColWidth="8.83203125" defaultRowHeight="14" x14ac:dyDescent="0"/>
  <sheetData>
    <row r="4" spans="3:6">
      <c r="C4" t="s">
        <v>25</v>
      </c>
    </row>
    <row r="5" spans="3:6">
      <c r="C5" t="s">
        <v>26</v>
      </c>
      <c r="D5" t="s">
        <v>24</v>
      </c>
      <c r="F5" t="s">
        <v>28</v>
      </c>
    </row>
    <row r="6" spans="3:6">
      <c r="D6">
        <v>1963</v>
      </c>
      <c r="E6">
        <f t="shared" ref="E6:E12" si="0">D6-1960</f>
        <v>3</v>
      </c>
      <c r="F6">
        <v>39.6</v>
      </c>
    </row>
    <row r="7" spans="3:6">
      <c r="D7">
        <v>1968</v>
      </c>
      <c r="E7">
        <f t="shared" si="0"/>
        <v>8</v>
      </c>
      <c r="F7">
        <v>39.200000000000003</v>
      </c>
    </row>
    <row r="8" spans="3:6">
      <c r="D8">
        <v>1970</v>
      </c>
      <c r="E8">
        <f t="shared" si="0"/>
        <v>10</v>
      </c>
      <c r="F8">
        <v>39.090000000000003</v>
      </c>
    </row>
    <row r="9" spans="3:6">
      <c r="D9">
        <v>1975</v>
      </c>
      <c r="E9">
        <f t="shared" si="0"/>
        <v>15</v>
      </c>
      <c r="F9">
        <v>37.99</v>
      </c>
    </row>
    <row r="10" spans="3:6">
      <c r="D10">
        <v>1988</v>
      </c>
      <c r="E10">
        <f t="shared" si="0"/>
        <v>28</v>
      </c>
      <c r="F10">
        <v>36.450000000000003</v>
      </c>
    </row>
    <row r="11" spans="3:6">
      <c r="D11">
        <v>1999</v>
      </c>
      <c r="E11">
        <f t="shared" si="0"/>
        <v>39</v>
      </c>
      <c r="F11">
        <v>34.76</v>
      </c>
    </row>
    <row r="12" spans="3:6">
      <c r="D12">
        <v>2007</v>
      </c>
      <c r="E12">
        <f t="shared" si="0"/>
        <v>47</v>
      </c>
      <c r="F12">
        <v>34.03</v>
      </c>
    </row>
    <row r="20" spans="3:6">
      <c r="C20" t="s">
        <v>27</v>
      </c>
      <c r="D20" t="s">
        <v>24</v>
      </c>
      <c r="F20" t="s">
        <v>29</v>
      </c>
    </row>
    <row r="21" spans="3:6">
      <c r="D21">
        <v>1962</v>
      </c>
      <c r="E21">
        <f>D21-1960</f>
        <v>2</v>
      </c>
      <c r="F21">
        <v>44.9</v>
      </c>
    </row>
    <row r="22" spans="3:6">
      <c r="D22">
        <v>1971</v>
      </c>
      <c r="E22">
        <f t="shared" ref="E22:E27" si="1">D22-1960</f>
        <v>11</v>
      </c>
      <c r="F22">
        <v>42.91</v>
      </c>
    </row>
    <row r="23" spans="3:6">
      <c r="D23">
        <v>1983</v>
      </c>
      <c r="E23">
        <f t="shared" si="1"/>
        <v>23</v>
      </c>
      <c r="F23">
        <v>39.69</v>
      </c>
    </row>
    <row r="24" spans="3:6">
      <c r="D24">
        <v>1988</v>
      </c>
      <c r="E24">
        <f t="shared" si="1"/>
        <v>28</v>
      </c>
      <c r="F24">
        <v>39.1</v>
      </c>
    </row>
    <row r="25" spans="3:6">
      <c r="D25">
        <v>1994</v>
      </c>
      <c r="E25">
        <f t="shared" si="1"/>
        <v>34</v>
      </c>
      <c r="F25">
        <v>38.99</v>
      </c>
    </row>
    <row r="26" spans="3:6">
      <c r="D26">
        <v>1997</v>
      </c>
      <c r="E26">
        <f t="shared" si="1"/>
        <v>37</v>
      </c>
      <c r="F26">
        <v>37.71</v>
      </c>
    </row>
    <row r="27" spans="3:6">
      <c r="D27">
        <v>2007</v>
      </c>
      <c r="E27">
        <f t="shared" si="1"/>
        <v>47</v>
      </c>
      <c r="F27">
        <v>37.04</v>
      </c>
    </row>
    <row r="36" spans="3:6">
      <c r="C36" t="s">
        <v>44</v>
      </c>
      <c r="D36" t="s">
        <v>24</v>
      </c>
      <c r="F36" t="s">
        <v>45</v>
      </c>
    </row>
    <row r="38" spans="3:6">
      <c r="C38" t="s">
        <v>47</v>
      </c>
    </row>
    <row r="39" spans="3:6" ht="16">
      <c r="C39" t="s">
        <v>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Zobitz</cp:lastModifiedBy>
  <dcterms:created xsi:type="dcterms:W3CDTF">2009-03-04T02:53:44Z</dcterms:created>
  <dcterms:modified xsi:type="dcterms:W3CDTF">2012-05-30T21:13:30Z</dcterms:modified>
</cp:coreProperties>
</file>