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28755" windowHeight="14595"/>
  </bookViews>
  <sheets>
    <sheet name="Sheet1" sheetId="1" r:id="rId1"/>
    <sheet name="Sheet2" sheetId="2" r:id="rId2"/>
    <sheet name="Sheet3" sheetId="3" r:id="rId3"/>
  </sheets>
  <definedNames>
    <definedName name="alpha">Sheet1!$B$5</definedName>
    <definedName name="c_0">Sheet1!$F$4</definedName>
    <definedName name="t_min">Sheet1!$B$7</definedName>
  </definedNames>
  <calcPr calcId="125725"/>
  <fileRecoveryPr repairLoad="1"/>
</workbook>
</file>

<file path=xl/calcChain.xml><?xml version="1.0" encoding="utf-8"?>
<calcChain xmlns="http://schemas.openxmlformats.org/spreadsheetml/2006/main">
  <c r="P5" i="1"/>
  <c r="O5" s="1"/>
  <c r="B7"/>
  <c r="P4"/>
  <c r="Q4" s="1"/>
  <c r="A21"/>
  <c r="O6" l="1"/>
  <c r="N6"/>
  <c r="N5"/>
  <c r="B11"/>
  <c r="P6" l="1"/>
  <c r="Q5"/>
  <c r="B10"/>
  <c r="N7" l="1"/>
  <c r="O7"/>
  <c r="P7"/>
  <c r="Q6"/>
  <c r="B9"/>
  <c r="Q7" l="1"/>
  <c r="O8"/>
  <c r="N8"/>
  <c r="P8"/>
  <c r="Q8" l="1"/>
  <c r="T8" s="1"/>
  <c r="O9"/>
  <c r="P9"/>
  <c r="N9"/>
  <c r="S4"/>
  <c r="F4"/>
  <c r="G4" s="1"/>
  <c r="P10" l="1"/>
  <c r="O11" s="1"/>
  <c r="O10"/>
  <c r="N10"/>
  <c r="Q9"/>
  <c r="T9" s="1"/>
  <c r="T5"/>
  <c r="T6"/>
  <c r="S5"/>
  <c r="S6" s="1"/>
  <c r="S7" s="1"/>
  <c r="S8" s="1"/>
  <c r="T4"/>
  <c r="I4"/>
  <c r="J4"/>
  <c r="T7"/>
  <c r="F345"/>
  <c r="G345" s="1"/>
  <c r="F337"/>
  <c r="G337" s="1"/>
  <c r="F330"/>
  <c r="G330" s="1"/>
  <c r="F322"/>
  <c r="G322" s="1"/>
  <c r="F314"/>
  <c r="G314" s="1"/>
  <c r="F294"/>
  <c r="G294" s="1"/>
  <c r="F312"/>
  <c r="G312" s="1"/>
  <c r="F320"/>
  <c r="G320" s="1"/>
  <c r="F292"/>
  <c r="G292" s="1"/>
  <c r="F293"/>
  <c r="G293" s="1"/>
  <c r="F346"/>
  <c r="G346" s="1"/>
  <c r="F338"/>
  <c r="G338" s="1"/>
  <c r="F331"/>
  <c r="G331" s="1"/>
  <c r="F323"/>
  <c r="G323" s="1"/>
  <c r="F315"/>
  <c r="G315" s="1"/>
  <c r="F309"/>
  <c r="G309" s="1"/>
  <c r="F302"/>
  <c r="G302" s="1"/>
  <c r="F295"/>
  <c r="G295" s="1"/>
  <c r="F287"/>
  <c r="G287" s="1"/>
  <c r="F305"/>
  <c r="G305" s="1"/>
  <c r="F306"/>
  <c r="G306" s="1"/>
  <c r="F328"/>
  <c r="G328" s="1"/>
  <c r="F301"/>
  <c r="G301" s="1"/>
  <c r="F347"/>
  <c r="G347" s="1"/>
  <c r="F339"/>
  <c r="G339" s="1"/>
  <c r="F332"/>
  <c r="G332" s="1"/>
  <c r="F324"/>
  <c r="G324" s="1"/>
  <c r="F316"/>
  <c r="G316" s="1"/>
  <c r="F303"/>
  <c r="G303" s="1"/>
  <c r="F296"/>
  <c r="G296" s="1"/>
  <c r="F288"/>
  <c r="G288" s="1"/>
  <c r="F298"/>
  <c r="G298" s="1"/>
  <c r="F343"/>
  <c r="G343" s="1"/>
  <c r="F307"/>
  <c r="G307" s="1"/>
  <c r="F308"/>
  <c r="G308" s="1"/>
  <c r="F348"/>
  <c r="G348" s="1"/>
  <c r="F340"/>
  <c r="G340" s="1"/>
  <c r="F333"/>
  <c r="G333" s="1"/>
  <c r="F325"/>
  <c r="G325" s="1"/>
  <c r="F317"/>
  <c r="G317" s="1"/>
  <c r="F310"/>
  <c r="G310" s="1"/>
  <c r="F304"/>
  <c r="G304" s="1"/>
  <c r="F297"/>
  <c r="G297" s="1"/>
  <c r="F289"/>
  <c r="G289" s="1"/>
  <c r="F326"/>
  <c r="G326" s="1"/>
  <c r="F311"/>
  <c r="G311" s="1"/>
  <c r="F299"/>
  <c r="G299" s="1"/>
  <c r="F349"/>
  <c r="G349" s="1"/>
  <c r="F341"/>
  <c r="G341" s="1"/>
  <c r="F334"/>
  <c r="G334" s="1"/>
  <c r="F318"/>
  <c r="G318" s="1"/>
  <c r="F290"/>
  <c r="G290" s="1"/>
  <c r="F313"/>
  <c r="G313" s="1"/>
  <c r="F321"/>
  <c r="G321" s="1"/>
  <c r="F350"/>
  <c r="G350" s="1"/>
  <c r="F342"/>
  <c r="G342" s="1"/>
  <c r="F335"/>
  <c r="G335" s="1"/>
  <c r="F327"/>
  <c r="G327" s="1"/>
  <c r="F319"/>
  <c r="G319" s="1"/>
  <c r="F291"/>
  <c r="G291" s="1"/>
  <c r="F300"/>
  <c r="G300" s="1"/>
  <c r="F351"/>
  <c r="G351" s="1"/>
  <c r="J351" s="1"/>
  <c r="F344"/>
  <c r="G344" s="1"/>
  <c r="F336"/>
  <c r="G336" s="1"/>
  <c r="F329"/>
  <c r="G329" s="1"/>
  <c r="F283"/>
  <c r="G283" s="1"/>
  <c r="F284"/>
  <c r="G284" s="1"/>
  <c r="F285"/>
  <c r="G285" s="1"/>
  <c r="F286"/>
  <c r="G286" s="1"/>
  <c r="F282"/>
  <c r="G282" s="1"/>
  <c r="F277"/>
  <c r="G277" s="1"/>
  <c r="F265"/>
  <c r="G265" s="1"/>
  <c r="F259"/>
  <c r="G259" s="1"/>
  <c r="F255"/>
  <c r="G255" s="1"/>
  <c r="F248"/>
  <c r="G248" s="1"/>
  <c r="F266"/>
  <c r="G266" s="1"/>
  <c r="F281"/>
  <c r="G281" s="1"/>
  <c r="F274"/>
  <c r="G274" s="1"/>
  <c r="F263"/>
  <c r="G263" s="1"/>
  <c r="F253"/>
  <c r="G253" s="1"/>
  <c r="F254"/>
  <c r="G254" s="1"/>
  <c r="F278"/>
  <c r="G278" s="1"/>
  <c r="F271"/>
  <c r="G271" s="1"/>
  <c r="F260"/>
  <c r="G260" s="1"/>
  <c r="F249"/>
  <c r="G249" s="1"/>
  <c r="F244"/>
  <c r="G244" s="1"/>
  <c r="J244" s="1"/>
  <c r="F268"/>
  <c r="G268" s="1"/>
  <c r="F252"/>
  <c r="G252" s="1"/>
  <c r="F246"/>
  <c r="G246" s="1"/>
  <c r="F258"/>
  <c r="G258" s="1"/>
  <c r="F279"/>
  <c r="G279" s="1"/>
  <c r="F261"/>
  <c r="G261" s="1"/>
  <c r="F256"/>
  <c r="G256" s="1"/>
  <c r="F250"/>
  <c r="G250" s="1"/>
  <c r="F280"/>
  <c r="G280" s="1"/>
  <c r="F272"/>
  <c r="G272" s="1"/>
  <c r="F267"/>
  <c r="G267" s="1"/>
  <c r="F262"/>
  <c r="G262" s="1"/>
  <c r="F251"/>
  <c r="G251" s="1"/>
  <c r="F273"/>
  <c r="G273" s="1"/>
  <c r="F257"/>
  <c r="G257" s="1"/>
  <c r="F245"/>
  <c r="G245" s="1"/>
  <c r="F269"/>
  <c r="G269" s="1"/>
  <c r="F270"/>
  <c r="G270" s="1"/>
  <c r="F275"/>
  <c r="G275" s="1"/>
  <c r="F264"/>
  <c r="G264" s="1"/>
  <c r="F276"/>
  <c r="G276" s="1"/>
  <c r="F247"/>
  <c r="G247" s="1"/>
  <c r="F243"/>
  <c r="G243" s="1"/>
  <c r="J243" s="1"/>
  <c r="F242"/>
  <c r="G242" s="1"/>
  <c r="J242" s="1"/>
  <c r="F241"/>
  <c r="G241" s="1"/>
  <c r="J241" s="1"/>
  <c r="F240"/>
  <c r="G240" s="1"/>
  <c r="J240" s="1"/>
  <c r="F239"/>
  <c r="G239" s="1"/>
  <c r="F238"/>
  <c r="G238" s="1"/>
  <c r="J238" s="1"/>
  <c r="F237"/>
  <c r="G237" s="1"/>
  <c r="J237" s="1"/>
  <c r="F236"/>
  <c r="G236" s="1"/>
  <c r="F235"/>
  <c r="G235" s="1"/>
  <c r="J235" s="1"/>
  <c r="F234"/>
  <c r="G234" s="1"/>
  <c r="J234" s="1"/>
  <c r="F233"/>
  <c r="G233" s="1"/>
  <c r="F232"/>
  <c r="G232" s="1"/>
  <c r="J232" s="1"/>
  <c r="F231"/>
  <c r="G231" s="1"/>
  <c r="F230"/>
  <c r="G230" s="1"/>
  <c r="J230" s="1"/>
  <c r="F229"/>
  <c r="G229" s="1"/>
  <c r="J229" s="1"/>
  <c r="F228"/>
  <c r="G228" s="1"/>
  <c r="F227"/>
  <c r="G227" s="1"/>
  <c r="J227" s="1"/>
  <c r="F226"/>
  <c r="G226" s="1"/>
  <c r="J226" s="1"/>
  <c r="F225"/>
  <c r="G225" s="1"/>
  <c r="F224"/>
  <c r="G224" s="1"/>
  <c r="J224" s="1"/>
  <c r="F223"/>
  <c r="G223" s="1"/>
  <c r="F222"/>
  <c r="G222" s="1"/>
  <c r="J222" s="1"/>
  <c r="F221"/>
  <c r="G221" s="1"/>
  <c r="F220"/>
  <c r="G220" s="1"/>
  <c r="J220" s="1"/>
  <c r="F219"/>
  <c r="G219" s="1"/>
  <c r="J219" s="1"/>
  <c r="F218"/>
  <c r="G218" s="1"/>
  <c r="J218" s="1"/>
  <c r="F217"/>
  <c r="G217" s="1"/>
  <c r="F216"/>
  <c r="G216" s="1"/>
  <c r="J216" s="1"/>
  <c r="F215"/>
  <c r="G215" s="1"/>
  <c r="F214"/>
  <c r="G214" s="1"/>
  <c r="J214" s="1"/>
  <c r="F213"/>
  <c r="G213" s="1"/>
  <c r="F212"/>
  <c r="G212" s="1"/>
  <c r="J212" s="1"/>
  <c r="F211"/>
  <c r="G211" s="1"/>
  <c r="F210"/>
  <c r="G210" s="1"/>
  <c r="J210" s="1"/>
  <c r="F209"/>
  <c r="G209" s="1"/>
  <c r="F208"/>
  <c r="G208" s="1"/>
  <c r="J208" s="1"/>
  <c r="F207"/>
  <c r="G207" s="1"/>
  <c r="J207" s="1"/>
  <c r="F206"/>
  <c r="G206" s="1"/>
  <c r="J206" s="1"/>
  <c r="F205"/>
  <c r="G205" s="1"/>
  <c r="F204"/>
  <c r="G204" s="1"/>
  <c r="J204" s="1"/>
  <c r="F203"/>
  <c r="G203" s="1"/>
  <c r="J203" s="1"/>
  <c r="F202"/>
  <c r="G202" s="1"/>
  <c r="J202" s="1"/>
  <c r="F201"/>
  <c r="G201" s="1"/>
  <c r="F200"/>
  <c r="G200" s="1"/>
  <c r="J200" s="1"/>
  <c r="F199"/>
  <c r="G199" s="1"/>
  <c r="F198"/>
  <c r="G198" s="1"/>
  <c r="J198" s="1"/>
  <c r="F197"/>
  <c r="G197" s="1"/>
  <c r="J197" s="1"/>
  <c r="F196"/>
  <c r="G196" s="1"/>
  <c r="F195"/>
  <c r="G195" s="1"/>
  <c r="J195" s="1"/>
  <c r="F194"/>
  <c r="G194" s="1"/>
  <c r="F193"/>
  <c r="G193" s="1"/>
  <c r="J193" s="1"/>
  <c r="F192"/>
  <c r="G192" s="1"/>
  <c r="F191"/>
  <c r="G191" s="1"/>
  <c r="J191" s="1"/>
  <c r="F190"/>
  <c r="G190" s="1"/>
  <c r="J190" s="1"/>
  <c r="F189"/>
  <c r="G189" s="1"/>
  <c r="F188"/>
  <c r="G188" s="1"/>
  <c r="J188" s="1"/>
  <c r="F187"/>
  <c r="G187" s="1"/>
  <c r="J187" s="1"/>
  <c r="F186"/>
  <c r="G186" s="1"/>
  <c r="F185"/>
  <c r="G185" s="1"/>
  <c r="J185" s="1"/>
  <c r="F184"/>
  <c r="G184" s="1"/>
  <c r="F183"/>
  <c r="G183" s="1"/>
  <c r="J183" s="1"/>
  <c r="F182"/>
  <c r="G182" s="1"/>
  <c r="J182" s="1"/>
  <c r="F181"/>
  <c r="G181" s="1"/>
  <c r="J181" s="1"/>
  <c r="F180"/>
  <c r="G180" s="1"/>
  <c r="F179"/>
  <c r="G179" s="1"/>
  <c r="J179" s="1"/>
  <c r="F178"/>
  <c r="G178" s="1"/>
  <c r="F177"/>
  <c r="G177" s="1"/>
  <c r="J177" s="1"/>
  <c r="F176"/>
  <c r="G176" s="1"/>
  <c r="J176" s="1"/>
  <c r="F175"/>
  <c r="G175" s="1"/>
  <c r="F174"/>
  <c r="G174" s="1"/>
  <c r="J174" s="1"/>
  <c r="F173"/>
  <c r="G173" s="1"/>
  <c r="J173" s="1"/>
  <c r="F172"/>
  <c r="G172" s="1"/>
  <c r="F171"/>
  <c r="G171" s="1"/>
  <c r="J171" s="1"/>
  <c r="F170"/>
  <c r="G170" s="1"/>
  <c r="J170" s="1"/>
  <c r="F169"/>
  <c r="G169" s="1"/>
  <c r="F168"/>
  <c r="G168" s="1"/>
  <c r="J168" s="1"/>
  <c r="F167"/>
  <c r="G167" s="1"/>
  <c r="J167" s="1"/>
  <c r="F166"/>
  <c r="G166" s="1"/>
  <c r="F165"/>
  <c r="G165" s="1"/>
  <c r="J165" s="1"/>
  <c r="F164"/>
  <c r="G164" s="1"/>
  <c r="J164" s="1"/>
  <c r="F163"/>
  <c r="G163" s="1"/>
  <c r="F162"/>
  <c r="G162" s="1"/>
  <c r="F161"/>
  <c r="G161" s="1"/>
  <c r="J161" s="1"/>
  <c r="F160"/>
  <c r="G160" s="1"/>
  <c r="J160" s="1"/>
  <c r="F159"/>
  <c r="G159" s="1"/>
  <c r="J159" s="1"/>
  <c r="F158"/>
  <c r="G158" s="1"/>
  <c r="J158" s="1"/>
  <c r="F157"/>
  <c r="G157" s="1"/>
  <c r="J157" s="1"/>
  <c r="F156"/>
  <c r="G156" s="1"/>
  <c r="J156" s="1"/>
  <c r="F155"/>
  <c r="G155" s="1"/>
  <c r="J155" s="1"/>
  <c r="F154"/>
  <c r="G154" s="1"/>
  <c r="J154" s="1"/>
  <c r="F153"/>
  <c r="G153" s="1"/>
  <c r="F152"/>
  <c r="G152" s="1"/>
  <c r="J152" s="1"/>
  <c r="F151"/>
  <c r="G151" s="1"/>
  <c r="J151" s="1"/>
  <c r="F150"/>
  <c r="G150" s="1"/>
  <c r="J150" s="1"/>
  <c r="F149"/>
  <c r="G149" s="1"/>
  <c r="F148"/>
  <c r="G148" s="1"/>
  <c r="J148" s="1"/>
  <c r="F147"/>
  <c r="G147" s="1"/>
  <c r="J147" s="1"/>
  <c r="F146"/>
  <c r="G146" s="1"/>
  <c r="J146" s="1"/>
  <c r="F145"/>
  <c r="G145" s="1"/>
  <c r="F144"/>
  <c r="G144" s="1"/>
  <c r="J144" s="1"/>
  <c r="F143"/>
  <c r="G143" s="1"/>
  <c r="F142"/>
  <c r="G142" s="1"/>
  <c r="J142" s="1"/>
  <c r="F141"/>
  <c r="G141" s="1"/>
  <c r="J141" s="1"/>
  <c r="F140"/>
  <c r="G140" s="1"/>
  <c r="F139"/>
  <c r="G139" s="1"/>
  <c r="J139" s="1"/>
  <c r="F138"/>
  <c r="G138" s="1"/>
  <c r="J138" s="1"/>
  <c r="F137"/>
  <c r="G137" s="1"/>
  <c r="F136"/>
  <c r="G136" s="1"/>
  <c r="J136" s="1"/>
  <c r="F135"/>
  <c r="G135" s="1"/>
  <c r="F134"/>
  <c r="G134" s="1"/>
  <c r="J134" s="1"/>
  <c r="F133"/>
  <c r="G133" s="1"/>
  <c r="F132"/>
  <c r="G132" s="1"/>
  <c r="J132" s="1"/>
  <c r="F131"/>
  <c r="G131" s="1"/>
  <c r="J131" s="1"/>
  <c r="F130"/>
  <c r="G130" s="1"/>
  <c r="J130" s="1"/>
  <c r="F129"/>
  <c r="G129" s="1"/>
  <c r="J129" s="1"/>
  <c r="F128"/>
  <c r="G128" s="1"/>
  <c r="F127"/>
  <c r="G127" s="1"/>
  <c r="J127" s="1"/>
  <c r="F126"/>
  <c r="G126" s="1"/>
  <c r="J126" s="1"/>
  <c r="F125"/>
  <c r="G125" s="1"/>
  <c r="J125" s="1"/>
  <c r="F124"/>
  <c r="G124" s="1"/>
  <c r="J124" s="1"/>
  <c r="F123"/>
  <c r="G123" s="1"/>
  <c r="J123" s="1"/>
  <c r="F122"/>
  <c r="G122" s="1"/>
  <c r="F121"/>
  <c r="G121" s="1"/>
  <c r="F120"/>
  <c r="G120" s="1"/>
  <c r="J120" s="1"/>
  <c r="F119"/>
  <c r="G119" s="1"/>
  <c r="J119" s="1"/>
  <c r="F118"/>
  <c r="G118" s="1"/>
  <c r="J118" s="1"/>
  <c r="F117"/>
  <c r="G117" s="1"/>
  <c r="F116"/>
  <c r="G116" s="1"/>
  <c r="J116" s="1"/>
  <c r="F115"/>
  <c r="G115" s="1"/>
  <c r="F114"/>
  <c r="G114" s="1"/>
  <c r="J114" s="1"/>
  <c r="F113"/>
  <c r="G113" s="1"/>
  <c r="J113" s="1"/>
  <c r="F112"/>
  <c r="G112" s="1"/>
  <c r="J112" s="1"/>
  <c r="F111"/>
  <c r="G111" s="1"/>
  <c r="F110"/>
  <c r="G110" s="1"/>
  <c r="J110" s="1"/>
  <c r="F109"/>
  <c r="G109" s="1"/>
  <c r="J109" s="1"/>
  <c r="F108"/>
  <c r="G108" s="1"/>
  <c r="J108" s="1"/>
  <c r="F107"/>
  <c r="G107" s="1"/>
  <c r="J107" s="1"/>
  <c r="F106"/>
  <c r="G106" s="1"/>
  <c r="J106" s="1"/>
  <c r="F105"/>
  <c r="G105" s="1"/>
  <c r="F104"/>
  <c r="G104" s="1"/>
  <c r="J104" s="1"/>
  <c r="F103"/>
  <c r="G103" s="1"/>
  <c r="J103" s="1"/>
  <c r="F102"/>
  <c r="G102" s="1"/>
  <c r="J102" s="1"/>
  <c r="F101"/>
  <c r="G101" s="1"/>
  <c r="J101" s="1"/>
  <c r="F100"/>
  <c r="G100" s="1"/>
  <c r="F99"/>
  <c r="G99" s="1"/>
  <c r="J99" s="1"/>
  <c r="F98"/>
  <c r="G98" s="1"/>
  <c r="J98" s="1"/>
  <c r="F97"/>
  <c r="G97" s="1"/>
  <c r="F96"/>
  <c r="G96" s="1"/>
  <c r="J96" s="1"/>
  <c r="F95"/>
  <c r="G95" s="1"/>
  <c r="F94"/>
  <c r="G94" s="1"/>
  <c r="J94" s="1"/>
  <c r="F93"/>
  <c r="G93" s="1"/>
  <c r="F92"/>
  <c r="G92" s="1"/>
  <c r="J92" s="1"/>
  <c r="F91"/>
  <c r="G91" s="1"/>
  <c r="J91" s="1"/>
  <c r="F90"/>
  <c r="G90" s="1"/>
  <c r="J90" s="1"/>
  <c r="F89"/>
  <c r="G89" s="1"/>
  <c r="F88"/>
  <c r="G88" s="1"/>
  <c r="J88" s="1"/>
  <c r="F87"/>
  <c r="G87" s="1"/>
  <c r="J87" s="1"/>
  <c r="F86"/>
  <c r="G86" s="1"/>
  <c r="F85"/>
  <c r="G85" s="1"/>
  <c r="F84"/>
  <c r="G84" s="1"/>
  <c r="J84" s="1"/>
  <c r="F83"/>
  <c r="G83" s="1"/>
  <c r="J83" s="1"/>
  <c r="F82"/>
  <c r="G82" s="1"/>
  <c r="J82" s="1"/>
  <c r="F81"/>
  <c r="G81" s="1"/>
  <c r="F80"/>
  <c r="G80" s="1"/>
  <c r="J80" s="1"/>
  <c r="F79"/>
  <c r="G79" s="1"/>
  <c r="F78"/>
  <c r="G78" s="1"/>
  <c r="J78" s="1"/>
  <c r="F77"/>
  <c r="G77" s="1"/>
  <c r="J77" s="1"/>
  <c r="F76"/>
  <c r="G76" s="1"/>
  <c r="J76" s="1"/>
  <c r="F75"/>
  <c r="G75" s="1"/>
  <c r="J75" s="1"/>
  <c r="F74"/>
  <c r="G74" s="1"/>
  <c r="J74" s="1"/>
  <c r="F73"/>
  <c r="G73" s="1"/>
  <c r="J73" s="1"/>
  <c r="F72"/>
  <c r="G72" s="1"/>
  <c r="J72" s="1"/>
  <c r="F71"/>
  <c r="G71" s="1"/>
  <c r="F70"/>
  <c r="G70" s="1"/>
  <c r="J70" s="1"/>
  <c r="F69"/>
  <c r="G69" s="1"/>
  <c r="J69" s="1"/>
  <c r="F68"/>
  <c r="G68" s="1"/>
  <c r="J68" s="1"/>
  <c r="F67"/>
  <c r="G67" s="1"/>
  <c r="J67" s="1"/>
  <c r="F66"/>
  <c r="G66" s="1"/>
  <c r="J66" s="1"/>
  <c r="F65"/>
  <c r="G65" s="1"/>
  <c r="J65" s="1"/>
  <c r="F64"/>
  <c r="G64" s="1"/>
  <c r="J64" s="1"/>
  <c r="F63"/>
  <c r="G63" s="1"/>
  <c r="F62"/>
  <c r="G62" s="1"/>
  <c r="J62" s="1"/>
  <c r="F61"/>
  <c r="G61" s="1"/>
  <c r="F60"/>
  <c r="G60" s="1"/>
  <c r="J60" s="1"/>
  <c r="F59"/>
  <c r="G59" s="1"/>
  <c r="J59" s="1"/>
  <c r="F58"/>
  <c r="G58" s="1"/>
  <c r="J58" s="1"/>
  <c r="F57"/>
  <c r="G57" s="1"/>
  <c r="J57" s="1"/>
  <c r="F56"/>
  <c r="G56" s="1"/>
  <c r="F55"/>
  <c r="G55" s="1"/>
  <c r="J55" s="1"/>
  <c r="F54"/>
  <c r="G54" s="1"/>
  <c r="J54" s="1"/>
  <c r="F53"/>
  <c r="G53" s="1"/>
  <c r="J53" s="1"/>
  <c r="F52"/>
  <c r="G52" s="1"/>
  <c r="F51"/>
  <c r="G51" s="1"/>
  <c r="J51" s="1"/>
  <c r="F50"/>
  <c r="G50" s="1"/>
  <c r="J50" s="1"/>
  <c r="F49"/>
  <c r="G49" s="1"/>
  <c r="J49" s="1"/>
  <c r="F48"/>
  <c r="G48" s="1"/>
  <c r="F47"/>
  <c r="G47" s="1"/>
  <c r="J47" s="1"/>
  <c r="F46"/>
  <c r="G46" s="1"/>
  <c r="J46" s="1"/>
  <c r="F45"/>
  <c r="G45" s="1"/>
  <c r="J45" s="1"/>
  <c r="F44"/>
  <c r="G44" s="1"/>
  <c r="F43"/>
  <c r="G43" s="1"/>
  <c r="J43" s="1"/>
  <c r="F42"/>
  <c r="G42" s="1"/>
  <c r="F41"/>
  <c r="G41" s="1"/>
  <c r="J41" s="1"/>
  <c r="F40"/>
  <c r="G40" s="1"/>
  <c r="F39"/>
  <c r="G39" s="1"/>
  <c r="J39" s="1"/>
  <c r="F38"/>
  <c r="G38" s="1"/>
  <c r="J38" s="1"/>
  <c r="F37"/>
  <c r="G37" s="1"/>
  <c r="J37" s="1"/>
  <c r="F36"/>
  <c r="G36" s="1"/>
  <c r="F35"/>
  <c r="G35" s="1"/>
  <c r="J35" s="1"/>
  <c r="F34"/>
  <c r="G34" s="1"/>
  <c r="F33"/>
  <c r="G33" s="1"/>
  <c r="J33" s="1"/>
  <c r="F32"/>
  <c r="G32" s="1"/>
  <c r="J32" s="1"/>
  <c r="F31"/>
  <c r="G31" s="1"/>
  <c r="J31" s="1"/>
  <c r="F30"/>
  <c r="G30" s="1"/>
  <c r="F29"/>
  <c r="G29" s="1"/>
  <c r="J29" s="1"/>
  <c r="F28"/>
  <c r="G28" s="1"/>
  <c r="J28" s="1"/>
  <c r="F27"/>
  <c r="G27" s="1"/>
  <c r="J27" s="1"/>
  <c r="F26"/>
  <c r="G26" s="1"/>
  <c r="J26" s="1"/>
  <c r="F25"/>
  <c r="G25" s="1"/>
  <c r="F24"/>
  <c r="G24" s="1"/>
  <c r="J24" s="1"/>
  <c r="F23"/>
  <c r="G23" s="1"/>
  <c r="J23" s="1"/>
  <c r="F22"/>
  <c r="G22" s="1"/>
  <c r="J22" s="1"/>
  <c r="F21"/>
  <c r="G21" s="1"/>
  <c r="J21" s="1"/>
  <c r="F20"/>
  <c r="G20" s="1"/>
  <c r="J20" s="1"/>
  <c r="F19"/>
  <c r="G19" s="1"/>
  <c r="J19" s="1"/>
  <c r="F18"/>
  <c r="G18" s="1"/>
  <c r="J18" s="1"/>
  <c r="F17"/>
  <c r="G17" s="1"/>
  <c r="J17" s="1"/>
  <c r="F16"/>
  <c r="G16" s="1"/>
  <c r="J16" s="1"/>
  <c r="F15"/>
  <c r="G15" s="1"/>
  <c r="F14"/>
  <c r="G14" s="1"/>
  <c r="J14" s="1"/>
  <c r="F13"/>
  <c r="F12"/>
  <c r="F11"/>
  <c r="G11" s="1"/>
  <c r="J11" s="1"/>
  <c r="F10"/>
  <c r="G10" s="1"/>
  <c r="J10" s="1"/>
  <c r="F9"/>
  <c r="G9" s="1"/>
  <c r="J9" s="1"/>
  <c r="F7"/>
  <c r="G7" s="1"/>
  <c r="F8"/>
  <c r="G8" s="1"/>
  <c r="F6"/>
  <c r="G6" s="1"/>
  <c r="J6" s="1"/>
  <c r="F5"/>
  <c r="N11" l="1"/>
  <c r="Q10"/>
  <c r="P11"/>
  <c r="S9"/>
  <c r="U5"/>
  <c r="U7"/>
  <c r="U4"/>
  <c r="U6"/>
  <c r="U8"/>
  <c r="T10"/>
  <c r="G5"/>
  <c r="J5" s="1"/>
  <c r="J25"/>
  <c r="J81"/>
  <c r="J89"/>
  <c r="J97"/>
  <c r="J105"/>
  <c r="J121"/>
  <c r="J137"/>
  <c r="J145"/>
  <c r="J153"/>
  <c r="J169"/>
  <c r="J201"/>
  <c r="J209"/>
  <c r="J217"/>
  <c r="J225"/>
  <c r="J233"/>
  <c r="J269"/>
  <c r="J280"/>
  <c r="J268"/>
  <c r="J263"/>
  <c r="J277"/>
  <c r="J344"/>
  <c r="J350"/>
  <c r="J299"/>
  <c r="J325"/>
  <c r="J288"/>
  <c r="J301"/>
  <c r="J315"/>
  <c r="J312"/>
  <c r="J7"/>
  <c r="J40"/>
  <c r="J48"/>
  <c r="J56"/>
  <c r="J128"/>
  <c r="J184"/>
  <c r="J192"/>
  <c r="J270"/>
  <c r="J272"/>
  <c r="J252"/>
  <c r="J253"/>
  <c r="J265"/>
  <c r="J336"/>
  <c r="J342"/>
  <c r="J349"/>
  <c r="J317"/>
  <c r="J298"/>
  <c r="J347"/>
  <c r="J309"/>
  <c r="J320"/>
  <c r="J8"/>
  <c r="J15"/>
  <c r="J63"/>
  <c r="J71"/>
  <c r="J79"/>
  <c r="J95"/>
  <c r="J111"/>
  <c r="J135"/>
  <c r="J143"/>
  <c r="J175"/>
  <c r="J199"/>
  <c r="J215"/>
  <c r="J223"/>
  <c r="J231"/>
  <c r="J239"/>
  <c r="J275"/>
  <c r="J267"/>
  <c r="J246"/>
  <c r="J254"/>
  <c r="J259"/>
  <c r="J329"/>
  <c r="J335"/>
  <c r="J341"/>
  <c r="J310"/>
  <c r="J343"/>
  <c r="J339"/>
  <c r="J302"/>
  <c r="J292"/>
  <c r="J345"/>
  <c r="J30"/>
  <c r="J86"/>
  <c r="J166"/>
  <c r="J264"/>
  <c r="J262"/>
  <c r="J258"/>
  <c r="J278"/>
  <c r="J255"/>
  <c r="J283"/>
  <c r="J327"/>
  <c r="J334"/>
  <c r="J304"/>
  <c r="J307"/>
  <c r="J332"/>
  <c r="J295"/>
  <c r="J293"/>
  <c r="J337"/>
  <c r="G13"/>
  <c r="J61"/>
  <c r="J85"/>
  <c r="J93"/>
  <c r="J117"/>
  <c r="J133"/>
  <c r="J149"/>
  <c r="J189"/>
  <c r="J205"/>
  <c r="J213"/>
  <c r="J221"/>
  <c r="J276"/>
  <c r="J251"/>
  <c r="J279"/>
  <c r="J271"/>
  <c r="J248"/>
  <c r="J284"/>
  <c r="J319"/>
  <c r="J318"/>
  <c r="J297"/>
  <c r="J308"/>
  <c r="J324"/>
  <c r="J287"/>
  <c r="J346"/>
  <c r="J330"/>
  <c r="B12"/>
  <c r="B13" s="1"/>
  <c r="G12"/>
  <c r="J36"/>
  <c r="J44"/>
  <c r="J52"/>
  <c r="J100"/>
  <c r="J140"/>
  <c r="J172"/>
  <c r="J180"/>
  <c r="J196"/>
  <c r="J228"/>
  <c r="J236"/>
  <c r="J247"/>
  <c r="J273"/>
  <c r="J261"/>
  <c r="J260"/>
  <c r="J266"/>
  <c r="J285"/>
  <c r="J291"/>
  <c r="J290"/>
  <c r="J289"/>
  <c r="J348"/>
  <c r="J316"/>
  <c r="J305"/>
  <c r="J338"/>
  <c r="J322"/>
  <c r="J115"/>
  <c r="J163"/>
  <c r="J211"/>
  <c r="J257"/>
  <c r="J256"/>
  <c r="J249"/>
  <c r="J281"/>
  <c r="J286"/>
  <c r="J300"/>
  <c r="J313"/>
  <c r="J326"/>
  <c r="J340"/>
  <c r="J303"/>
  <c r="J306"/>
  <c r="J331"/>
  <c r="J314"/>
  <c r="J34"/>
  <c r="J42"/>
  <c r="J122"/>
  <c r="J162"/>
  <c r="J178"/>
  <c r="J186"/>
  <c r="J194"/>
  <c r="J245"/>
  <c r="J250"/>
  <c r="J274"/>
  <c r="J282"/>
  <c r="J321"/>
  <c r="J311"/>
  <c r="J333"/>
  <c r="J296"/>
  <c r="J328"/>
  <c r="J323"/>
  <c r="J294"/>
  <c r="P12" l="1"/>
  <c r="O12"/>
  <c r="S10"/>
  <c r="U10" s="1"/>
  <c r="U9"/>
  <c r="N12"/>
  <c r="Q11"/>
  <c r="T11" s="1"/>
  <c r="I5"/>
  <c r="K5" s="1"/>
  <c r="K4"/>
  <c r="J12"/>
  <c r="J13"/>
  <c r="N13" l="1"/>
  <c r="Q12"/>
  <c r="T12" s="1"/>
  <c r="O13"/>
  <c r="P13"/>
  <c r="S11"/>
  <c r="I6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s="1"/>
  <c r="I187" s="1"/>
  <c r="I188" s="1"/>
  <c r="I189" s="1"/>
  <c r="I190" s="1"/>
  <c r="I191" s="1"/>
  <c r="I192" s="1"/>
  <c r="I193" s="1"/>
  <c r="I194" s="1"/>
  <c r="I195" s="1"/>
  <c r="I196" s="1"/>
  <c r="I197" s="1"/>
  <c r="I198" s="1"/>
  <c r="I199" s="1"/>
  <c r="I200" s="1"/>
  <c r="I201" s="1"/>
  <c r="I202" s="1"/>
  <c r="I203" s="1"/>
  <c r="I204" s="1"/>
  <c r="I205" s="1"/>
  <c r="I206" s="1"/>
  <c r="I207" s="1"/>
  <c r="I208" s="1"/>
  <c r="I209" s="1"/>
  <c r="I210" s="1"/>
  <c r="I211" s="1"/>
  <c r="I212" s="1"/>
  <c r="I213" s="1"/>
  <c r="I214" s="1"/>
  <c r="I215" s="1"/>
  <c r="I216" s="1"/>
  <c r="I217" s="1"/>
  <c r="I218" s="1"/>
  <c r="I219" s="1"/>
  <c r="I220" s="1"/>
  <c r="I221" s="1"/>
  <c r="I222" s="1"/>
  <c r="I223" s="1"/>
  <c r="I224" s="1"/>
  <c r="I225" s="1"/>
  <c r="I226" s="1"/>
  <c r="I227" s="1"/>
  <c r="I228" s="1"/>
  <c r="I229" s="1"/>
  <c r="I230" s="1"/>
  <c r="I231" s="1"/>
  <c r="I232" s="1"/>
  <c r="I233" s="1"/>
  <c r="I234" s="1"/>
  <c r="I235" s="1"/>
  <c r="I236" s="1"/>
  <c r="I237" s="1"/>
  <c r="I238" s="1"/>
  <c r="I239" s="1"/>
  <c r="I240" s="1"/>
  <c r="I241" s="1"/>
  <c r="I242" s="1"/>
  <c r="I243" s="1"/>
  <c r="I244" s="1"/>
  <c r="I245" s="1"/>
  <c r="I246" s="1"/>
  <c r="I247" s="1"/>
  <c r="I248" s="1"/>
  <c r="I249" s="1"/>
  <c r="I250" s="1"/>
  <c r="I251" s="1"/>
  <c r="I252" s="1"/>
  <c r="I253" s="1"/>
  <c r="I254" s="1"/>
  <c r="I255" s="1"/>
  <c r="I256" s="1"/>
  <c r="I257" s="1"/>
  <c r="I258" s="1"/>
  <c r="I259" s="1"/>
  <c r="I260" s="1"/>
  <c r="I261" s="1"/>
  <c r="I262" s="1"/>
  <c r="I263" s="1"/>
  <c r="I264" s="1"/>
  <c r="I265" s="1"/>
  <c r="I266" s="1"/>
  <c r="I267" s="1"/>
  <c r="I268" s="1"/>
  <c r="I269" s="1"/>
  <c r="I270" s="1"/>
  <c r="I271" s="1"/>
  <c r="I272" s="1"/>
  <c r="I273" s="1"/>
  <c r="I274" s="1"/>
  <c r="I275" s="1"/>
  <c r="I276" s="1"/>
  <c r="I277" s="1"/>
  <c r="I278" s="1"/>
  <c r="I279" s="1"/>
  <c r="I280" s="1"/>
  <c r="I281" s="1"/>
  <c r="I282" s="1"/>
  <c r="I283" s="1"/>
  <c r="I284" s="1"/>
  <c r="I285" s="1"/>
  <c r="I286" s="1"/>
  <c r="I287" s="1"/>
  <c r="I288" s="1"/>
  <c r="I289" s="1"/>
  <c r="I290" s="1"/>
  <c r="I291" s="1"/>
  <c r="I292" s="1"/>
  <c r="I293" s="1"/>
  <c r="I294" s="1"/>
  <c r="I295" s="1"/>
  <c r="I296" s="1"/>
  <c r="I297" s="1"/>
  <c r="I298" s="1"/>
  <c r="I299" s="1"/>
  <c r="I300" s="1"/>
  <c r="I301" s="1"/>
  <c r="I302" s="1"/>
  <c r="I303" s="1"/>
  <c r="I304" s="1"/>
  <c r="I305" s="1"/>
  <c r="I306" s="1"/>
  <c r="I307" s="1"/>
  <c r="I308" s="1"/>
  <c r="I309" s="1"/>
  <c r="I310" s="1"/>
  <c r="I311" s="1"/>
  <c r="I312" s="1"/>
  <c r="I313" s="1"/>
  <c r="I314" s="1"/>
  <c r="I315" s="1"/>
  <c r="I316" s="1"/>
  <c r="I317" s="1"/>
  <c r="I318" s="1"/>
  <c r="I319" s="1"/>
  <c r="I320" s="1"/>
  <c r="I321" s="1"/>
  <c r="I322" s="1"/>
  <c r="I323" s="1"/>
  <c r="I324" s="1"/>
  <c r="I325" s="1"/>
  <c r="I326" s="1"/>
  <c r="I327" s="1"/>
  <c r="I328" s="1"/>
  <c r="I329" s="1"/>
  <c r="I330" s="1"/>
  <c r="I331" s="1"/>
  <c r="I332" s="1"/>
  <c r="I333" s="1"/>
  <c r="I334" s="1"/>
  <c r="I335" s="1"/>
  <c r="I336" s="1"/>
  <c r="I337" s="1"/>
  <c r="I338" s="1"/>
  <c r="I339" s="1"/>
  <c r="I340" s="1"/>
  <c r="I341" s="1"/>
  <c r="I342" s="1"/>
  <c r="I343" s="1"/>
  <c r="I344" s="1"/>
  <c r="I345" s="1"/>
  <c r="I346" s="1"/>
  <c r="I347" s="1"/>
  <c r="I348" s="1"/>
  <c r="I349" s="1"/>
  <c r="I350" s="1"/>
  <c r="I351" s="1"/>
  <c r="P14" l="1"/>
  <c r="O14"/>
  <c r="S12"/>
  <c r="U12" s="1"/>
  <c r="N14"/>
  <c r="Q13"/>
  <c r="U11"/>
  <c r="K6"/>
  <c r="K7"/>
  <c r="Q14" l="1"/>
  <c r="T14" s="1"/>
  <c r="O15"/>
  <c r="N15"/>
  <c r="S13"/>
  <c r="P15"/>
  <c r="T13"/>
  <c r="K8"/>
  <c r="P16" l="1"/>
  <c r="O16"/>
  <c r="U13"/>
  <c r="S14"/>
  <c r="U14" s="1"/>
  <c r="N16"/>
  <c r="Q15"/>
  <c r="K9"/>
  <c r="N17" l="1"/>
  <c r="Q16"/>
  <c r="T16" s="1"/>
  <c r="O17"/>
  <c r="S15"/>
  <c r="P17"/>
  <c r="T15"/>
  <c r="K10"/>
  <c r="P18" l="1"/>
  <c r="O18"/>
  <c r="U15"/>
  <c r="S16"/>
  <c r="U16" s="1"/>
  <c r="N18"/>
  <c r="Q17"/>
  <c r="K11"/>
  <c r="Q18" l="1"/>
  <c r="T18" s="1"/>
  <c r="O19"/>
  <c r="N19"/>
  <c r="S17"/>
  <c r="P19"/>
  <c r="T17"/>
  <c r="K12"/>
  <c r="Q19" l="1"/>
  <c r="S19" s="1"/>
  <c r="O20"/>
  <c r="U17"/>
  <c r="S18"/>
  <c r="U18" s="1"/>
  <c r="P20"/>
  <c r="O21" s="1"/>
  <c r="N20"/>
  <c r="K13"/>
  <c r="T19" l="1"/>
  <c r="U19" s="1"/>
  <c r="P21"/>
  <c r="N21"/>
  <c r="Q20"/>
  <c r="S20" s="1"/>
  <c r="K14"/>
  <c r="Q21" l="1"/>
  <c r="T21" s="1"/>
  <c r="O22"/>
  <c r="N22"/>
  <c r="P22"/>
  <c r="O23" s="1"/>
  <c r="T20"/>
  <c r="U20" s="1"/>
  <c r="K15"/>
  <c r="S21" l="1"/>
  <c r="U21" s="1"/>
  <c r="P23"/>
  <c r="N23"/>
  <c r="Q22"/>
  <c r="K16"/>
  <c r="Q23" l="1"/>
  <c r="T23" s="1"/>
  <c r="O24"/>
  <c r="S22"/>
  <c r="N24"/>
  <c r="P24"/>
  <c r="T22"/>
  <c r="K17"/>
  <c r="N25" l="1"/>
  <c r="O25"/>
  <c r="U22"/>
  <c r="S23"/>
  <c r="U23" s="1"/>
  <c r="P25"/>
  <c r="Q24"/>
  <c r="K18"/>
  <c r="P26" l="1"/>
  <c r="O26"/>
  <c r="S24"/>
  <c r="N26"/>
  <c r="Q25"/>
  <c r="T24"/>
  <c r="K19"/>
  <c r="Q26" l="1"/>
  <c r="S26" s="1"/>
  <c r="O27"/>
  <c r="P27"/>
  <c r="S25"/>
  <c r="U24"/>
  <c r="N27"/>
  <c r="T25"/>
  <c r="K20"/>
  <c r="Q27" l="1"/>
  <c r="T27" s="1"/>
  <c r="O28"/>
  <c r="T26"/>
  <c r="U26" s="1"/>
  <c r="P28"/>
  <c r="O29" s="1"/>
  <c r="U25"/>
  <c r="N28"/>
  <c r="K21"/>
  <c r="S27" l="1"/>
  <c r="U27" s="1"/>
  <c r="P29"/>
  <c r="O30" s="1"/>
  <c r="Q28"/>
  <c r="N29"/>
  <c r="K22"/>
  <c r="S28" l="1"/>
  <c r="N30"/>
  <c r="Q29"/>
  <c r="T28"/>
  <c r="P30"/>
  <c r="K23"/>
  <c r="S29" l="1"/>
  <c r="U28"/>
  <c r="Q30"/>
  <c r="S30" s="1"/>
  <c r="O31"/>
  <c r="T29"/>
  <c r="P31"/>
  <c r="N31"/>
  <c r="K24"/>
  <c r="U29" l="1"/>
  <c r="Q31"/>
  <c r="S31" s="1"/>
  <c r="O32"/>
  <c r="N32"/>
  <c r="T30"/>
  <c r="U30" s="1"/>
  <c r="P32"/>
  <c r="K25"/>
  <c r="Q32" l="1"/>
  <c r="S32" s="1"/>
  <c r="O33"/>
  <c r="T31"/>
  <c r="U31" s="1"/>
  <c r="P33"/>
  <c r="N33"/>
  <c r="K26"/>
  <c r="Q33" l="1"/>
  <c r="S33" s="1"/>
  <c r="O34"/>
  <c r="T32"/>
  <c r="U32" s="1"/>
  <c r="N34"/>
  <c r="P34"/>
  <c r="K27"/>
  <c r="Q34" l="1"/>
  <c r="S34" s="1"/>
  <c r="O35"/>
  <c r="T33"/>
  <c r="U33" s="1"/>
  <c r="P35"/>
  <c r="N35"/>
  <c r="K28"/>
  <c r="P36" l="1"/>
  <c r="O36"/>
  <c r="T34"/>
  <c r="U34" s="1"/>
  <c r="N36"/>
  <c r="Q35"/>
  <c r="S35" s="1"/>
  <c r="K29"/>
  <c r="Q36" l="1"/>
  <c r="T36" s="1"/>
  <c r="O37"/>
  <c r="N37"/>
  <c r="P37"/>
  <c r="T35"/>
  <c r="U35" s="1"/>
  <c r="K30"/>
  <c r="Q37" l="1"/>
  <c r="O38"/>
  <c r="S36"/>
  <c r="U36" s="1"/>
  <c r="N38"/>
  <c r="P38"/>
  <c r="K31"/>
  <c r="S37" l="1"/>
  <c r="Q38"/>
  <c r="S38" s="1"/>
  <c r="O39"/>
  <c r="T37"/>
  <c r="P39"/>
  <c r="N39"/>
  <c r="K32"/>
  <c r="U37" l="1"/>
  <c r="P40"/>
  <c r="O40"/>
  <c r="T38"/>
  <c r="U38" s="1"/>
  <c r="N40"/>
  <c r="Q39"/>
  <c r="S39" s="1"/>
  <c r="K33"/>
  <c r="Q40" l="1"/>
  <c r="T40" s="1"/>
  <c r="O41"/>
  <c r="N41"/>
  <c r="P41"/>
  <c r="T39"/>
  <c r="U39" s="1"/>
  <c r="K34"/>
  <c r="Q41" l="1"/>
  <c r="S41" s="1"/>
  <c r="O42"/>
  <c r="S40"/>
  <c r="U40" s="1"/>
  <c r="P42"/>
  <c r="O43" s="1"/>
  <c r="N42"/>
  <c r="K35"/>
  <c r="T41" l="1"/>
  <c r="U41" s="1"/>
  <c r="P43"/>
  <c r="O44" s="1"/>
  <c r="N43"/>
  <c r="Q42"/>
  <c r="S42" s="1"/>
  <c r="K36"/>
  <c r="P44" l="1"/>
  <c r="O45" s="1"/>
  <c r="Q43"/>
  <c r="S43" s="1"/>
  <c r="N44"/>
  <c r="T42"/>
  <c r="U42" s="1"/>
  <c r="K37"/>
  <c r="Q44" l="1"/>
  <c r="T44" s="1"/>
  <c r="N45"/>
  <c r="T43"/>
  <c r="U43" s="1"/>
  <c r="P45"/>
  <c r="O46" s="1"/>
  <c r="K38"/>
  <c r="S44" l="1"/>
  <c r="U44" s="1"/>
  <c r="P46"/>
  <c r="O47" s="1"/>
  <c r="N46"/>
  <c r="Q45"/>
  <c r="K39"/>
  <c r="S45" l="1"/>
  <c r="P47"/>
  <c r="O48" s="1"/>
  <c r="N47"/>
  <c r="Q46"/>
  <c r="T45"/>
  <c r="K40"/>
  <c r="S46" l="1"/>
  <c r="S47" s="1"/>
  <c r="U45"/>
  <c r="P48"/>
  <c r="N48"/>
  <c r="Q47"/>
  <c r="T47" s="1"/>
  <c r="T46"/>
  <c r="K41"/>
  <c r="U47" l="1"/>
  <c r="U46"/>
  <c r="N49"/>
  <c r="O49"/>
  <c r="P49"/>
  <c r="Q48"/>
  <c r="S48" s="1"/>
  <c r="K42"/>
  <c r="P50" l="1"/>
  <c r="O50"/>
  <c r="N50"/>
  <c r="Q49"/>
  <c r="S49" s="1"/>
  <c r="T48"/>
  <c r="U48" s="1"/>
  <c r="K43"/>
  <c r="O51" l="1"/>
  <c r="Q50"/>
  <c r="T50" s="1"/>
  <c r="P51"/>
  <c r="N51"/>
  <c r="T49"/>
  <c r="U49" s="1"/>
  <c r="K44"/>
  <c r="U50" l="1"/>
  <c r="O52"/>
  <c r="Q51"/>
  <c r="S51" s="1"/>
  <c r="N52"/>
  <c r="S50"/>
  <c r="P52"/>
  <c r="O53" s="1"/>
  <c r="K45"/>
  <c r="Q52" l="1"/>
  <c r="S52" s="1"/>
  <c r="T51"/>
  <c r="U51" s="1"/>
  <c r="P53"/>
  <c r="N53"/>
  <c r="K46"/>
  <c r="T52" l="1"/>
  <c r="U52" s="1"/>
  <c r="N54"/>
  <c r="O54"/>
  <c r="P54"/>
  <c r="Q53"/>
  <c r="S53" s="1"/>
  <c r="K47"/>
  <c r="P55" l="1"/>
  <c r="O55"/>
  <c r="N55"/>
  <c r="Q54"/>
  <c r="S54" s="1"/>
  <c r="T53"/>
  <c r="U53" s="1"/>
  <c r="K48"/>
  <c r="P56" l="1"/>
  <c r="O56"/>
  <c r="Q55"/>
  <c r="T55" s="1"/>
  <c r="N56"/>
  <c r="T54"/>
  <c r="U54" s="1"/>
  <c r="K49"/>
  <c r="U55" l="1"/>
  <c r="O57"/>
  <c r="Q56"/>
  <c r="S56" s="1"/>
  <c r="N57"/>
  <c r="S55"/>
  <c r="P57"/>
  <c r="O58" s="1"/>
  <c r="K50"/>
  <c r="Q57" l="1"/>
  <c r="T57" s="1"/>
  <c r="T56"/>
  <c r="U56" s="1"/>
  <c r="P58"/>
  <c r="O59" s="1"/>
  <c r="N58"/>
  <c r="K51"/>
  <c r="S57" l="1"/>
  <c r="U57" s="1"/>
  <c r="P59"/>
  <c r="O60" s="1"/>
  <c r="Q58"/>
  <c r="N59"/>
  <c r="K52"/>
  <c r="S58" l="1"/>
  <c r="P60"/>
  <c r="O61" s="1"/>
  <c r="Q59"/>
  <c r="T58"/>
  <c r="N60"/>
  <c r="K53"/>
  <c r="S59" l="1"/>
  <c r="U58"/>
  <c r="N61"/>
  <c r="Q60"/>
  <c r="T59"/>
  <c r="P61"/>
  <c r="O62" s="1"/>
  <c r="K54"/>
  <c r="S60" l="1"/>
  <c r="U59"/>
  <c r="T60"/>
  <c r="N62"/>
  <c r="P62"/>
  <c r="O63" s="1"/>
  <c r="Q61"/>
  <c r="K55"/>
  <c r="U60" l="1"/>
  <c r="S61"/>
  <c r="N63"/>
  <c r="P63"/>
  <c r="Q62"/>
  <c r="T61"/>
  <c r="K56"/>
  <c r="S62" l="1"/>
  <c r="U61"/>
  <c r="P64"/>
  <c r="O64"/>
  <c r="N64"/>
  <c r="Q63"/>
  <c r="T62"/>
  <c r="U62" s="1"/>
  <c r="K57"/>
  <c r="S63" l="1"/>
  <c r="P65"/>
  <c r="O65"/>
  <c r="Q64"/>
  <c r="N65"/>
  <c r="T63"/>
  <c r="K58"/>
  <c r="S64" l="1"/>
  <c r="U63"/>
  <c r="O66"/>
  <c r="N66"/>
  <c r="Q65"/>
  <c r="P66"/>
  <c r="T64"/>
  <c r="K59"/>
  <c r="S65" l="1"/>
  <c r="U64"/>
  <c r="O67"/>
  <c r="N67"/>
  <c r="P67"/>
  <c r="Q66"/>
  <c r="T66" s="1"/>
  <c r="T65"/>
  <c r="K60"/>
  <c r="U65" l="1"/>
  <c r="U66"/>
  <c r="P68"/>
  <c r="O68"/>
  <c r="N68"/>
  <c r="Q67"/>
  <c r="S67" s="1"/>
  <c r="S66"/>
  <c r="K61"/>
  <c r="O69" l="1"/>
  <c r="P69"/>
  <c r="Q68"/>
  <c r="T68" s="1"/>
  <c r="N69"/>
  <c r="T67"/>
  <c r="U67" s="1"/>
  <c r="K62"/>
  <c r="U68" l="1"/>
  <c r="S68"/>
  <c r="P70"/>
  <c r="O70"/>
  <c r="N70"/>
  <c r="Q69"/>
  <c r="K63"/>
  <c r="O71" l="1"/>
  <c r="P71"/>
  <c r="Q70"/>
  <c r="S70" s="1"/>
  <c r="N71"/>
  <c r="S69"/>
  <c r="T69"/>
  <c r="K64"/>
  <c r="P72" l="1"/>
  <c r="O72"/>
  <c r="N72"/>
  <c r="Q71"/>
  <c r="S71" s="1"/>
  <c r="U69"/>
  <c r="T70"/>
  <c r="U70" s="1"/>
  <c r="K65"/>
  <c r="P73" l="1"/>
  <c r="O74" s="1"/>
  <c r="T71"/>
  <c r="U71" s="1"/>
  <c r="O73"/>
  <c r="N73"/>
  <c r="Q72"/>
  <c r="S72" s="1"/>
  <c r="K66"/>
  <c r="P74" l="1"/>
  <c r="Q73"/>
  <c r="N74"/>
  <c r="T72"/>
  <c r="U72" s="1"/>
  <c r="K67"/>
  <c r="O75" l="1"/>
  <c r="Q74"/>
  <c r="T74" s="1"/>
  <c r="S73"/>
  <c r="P75"/>
  <c r="O76" s="1"/>
  <c r="T73"/>
  <c r="N75"/>
  <c r="K68"/>
  <c r="U73" l="1"/>
  <c r="Q75"/>
  <c r="T75" s="1"/>
  <c r="U74"/>
  <c r="S74"/>
  <c r="N76"/>
  <c r="P76"/>
  <c r="K69"/>
  <c r="S75" l="1"/>
  <c r="U75" s="1"/>
  <c r="P77"/>
  <c r="O77"/>
  <c r="Q76"/>
  <c r="N77"/>
  <c r="K70"/>
  <c r="S76" l="1"/>
  <c r="O78"/>
  <c r="Q77"/>
  <c r="S77" s="1"/>
  <c r="P78"/>
  <c r="N78"/>
  <c r="T76"/>
  <c r="K71"/>
  <c r="U76" l="1"/>
  <c r="T77"/>
  <c r="U77" s="1"/>
  <c r="N79"/>
  <c r="O79"/>
  <c r="Q78"/>
  <c r="T78" s="1"/>
  <c r="P79"/>
  <c r="K72"/>
  <c r="U78" l="1"/>
  <c r="P80"/>
  <c r="O80"/>
  <c r="N80"/>
  <c r="Q79"/>
  <c r="S79" s="1"/>
  <c r="S78"/>
  <c r="K73"/>
  <c r="O81" l="1"/>
  <c r="P81"/>
  <c r="Q80"/>
  <c r="S80" s="1"/>
  <c r="N81"/>
  <c r="T79"/>
  <c r="U79" s="1"/>
  <c r="K74"/>
  <c r="N82" l="1"/>
  <c r="O82"/>
  <c r="P82"/>
  <c r="Q81"/>
  <c r="T81" s="1"/>
  <c r="T80"/>
  <c r="U80" s="1"/>
  <c r="K75"/>
  <c r="U81" l="1"/>
  <c r="P83"/>
  <c r="O83"/>
  <c r="N83"/>
  <c r="Q82"/>
  <c r="S82" s="1"/>
  <c r="S81"/>
  <c r="K76"/>
  <c r="N84" l="1"/>
  <c r="O84"/>
  <c r="P84"/>
  <c r="Q83"/>
  <c r="S83" s="1"/>
  <c r="T82"/>
  <c r="U82" s="1"/>
  <c r="K77"/>
  <c r="N85" l="1"/>
  <c r="O85"/>
  <c r="P85"/>
  <c r="Q84"/>
  <c r="T84" s="1"/>
  <c r="T83"/>
  <c r="U83" s="1"/>
  <c r="K78"/>
  <c r="U84" l="1"/>
  <c r="P86"/>
  <c r="O86"/>
  <c r="N86"/>
  <c r="Q85"/>
  <c r="S85" s="1"/>
  <c r="S84"/>
  <c r="K79"/>
  <c r="O87" l="1"/>
  <c r="P87"/>
  <c r="Q86"/>
  <c r="S86" s="1"/>
  <c r="N87"/>
  <c r="T85"/>
  <c r="U85" s="1"/>
  <c r="K80"/>
  <c r="N88" l="1"/>
  <c r="O88"/>
  <c r="P88"/>
  <c r="Q87"/>
  <c r="T87" s="1"/>
  <c r="T86"/>
  <c r="U86" s="1"/>
  <c r="K81"/>
  <c r="U87" l="1"/>
  <c r="P89"/>
  <c r="O89"/>
  <c r="N89"/>
  <c r="Q88"/>
  <c r="S88" s="1"/>
  <c r="S87"/>
  <c r="K82"/>
  <c r="O90" l="1"/>
  <c r="P90"/>
  <c r="Q89"/>
  <c r="S89" s="1"/>
  <c r="N90"/>
  <c r="T88"/>
  <c r="U88" s="1"/>
  <c r="K83"/>
  <c r="N91" l="1"/>
  <c r="O91"/>
  <c r="P91"/>
  <c r="Q90"/>
  <c r="T90" s="1"/>
  <c r="T89"/>
  <c r="U89" s="1"/>
  <c r="K84"/>
  <c r="N92" l="1"/>
  <c r="O92"/>
  <c r="P92"/>
  <c r="Q91"/>
  <c r="S90"/>
  <c r="U90" s="1"/>
  <c r="K85"/>
  <c r="S91" l="1"/>
  <c r="P93"/>
  <c r="O93"/>
  <c r="N93"/>
  <c r="Q92"/>
  <c r="T91"/>
  <c r="K86"/>
  <c r="S92" l="1"/>
  <c r="U91"/>
  <c r="N94"/>
  <c r="O94"/>
  <c r="P94"/>
  <c r="Q93"/>
  <c r="T93" s="1"/>
  <c r="T92"/>
  <c r="K87"/>
  <c r="U92" l="1"/>
  <c r="U93"/>
  <c r="N95"/>
  <c r="O95"/>
  <c r="P95"/>
  <c r="Q94"/>
  <c r="S94" s="1"/>
  <c r="S93"/>
  <c r="K88"/>
  <c r="N96" l="1"/>
  <c r="O96"/>
  <c r="P96"/>
  <c r="Q95"/>
  <c r="S95" s="1"/>
  <c r="T94"/>
  <c r="U94" s="1"/>
  <c r="K89"/>
  <c r="N97" l="1"/>
  <c r="O97"/>
  <c r="P97"/>
  <c r="Q96"/>
  <c r="T96" s="1"/>
  <c r="T95"/>
  <c r="U95" s="1"/>
  <c r="K90"/>
  <c r="U96" l="1"/>
  <c r="P98"/>
  <c r="O98"/>
  <c r="N98"/>
  <c r="Q97"/>
  <c r="S97" s="1"/>
  <c r="S96"/>
  <c r="K91"/>
  <c r="O99" l="1"/>
  <c r="P99"/>
  <c r="Q98"/>
  <c r="S98" s="1"/>
  <c r="N99"/>
  <c r="T97"/>
  <c r="U97" s="1"/>
  <c r="K92"/>
  <c r="N100" l="1"/>
  <c r="O100"/>
  <c r="P100"/>
  <c r="Q99"/>
  <c r="T99" s="1"/>
  <c r="T98"/>
  <c r="U98" s="1"/>
  <c r="K93"/>
  <c r="U99" l="1"/>
  <c r="N101"/>
  <c r="O101"/>
  <c r="P101"/>
  <c r="Q100"/>
  <c r="S100" s="1"/>
  <c r="S99"/>
  <c r="K94"/>
  <c r="N102" l="1"/>
  <c r="O102"/>
  <c r="P102"/>
  <c r="Q101"/>
  <c r="S101" s="1"/>
  <c r="T100"/>
  <c r="U100" s="1"/>
  <c r="K95"/>
  <c r="N103" l="1"/>
  <c r="O103"/>
  <c r="P103"/>
  <c r="Q102"/>
  <c r="T102" s="1"/>
  <c r="T101"/>
  <c r="U101" s="1"/>
  <c r="K96"/>
  <c r="U102" l="1"/>
  <c r="N104"/>
  <c r="O104"/>
  <c r="P104"/>
  <c r="Q103"/>
  <c r="S103" s="1"/>
  <c r="S102"/>
  <c r="K97"/>
  <c r="N105" l="1"/>
  <c r="O105"/>
  <c r="P105"/>
  <c r="Q104"/>
  <c r="S104" s="1"/>
  <c r="T103"/>
  <c r="U103" s="1"/>
  <c r="K98"/>
  <c r="N106" l="1"/>
  <c r="O106"/>
  <c r="P106"/>
  <c r="Q105"/>
  <c r="T105" s="1"/>
  <c r="T104"/>
  <c r="U104" s="1"/>
  <c r="K99"/>
  <c r="U105" l="1"/>
  <c r="N107"/>
  <c r="O107"/>
  <c r="P107"/>
  <c r="Q106"/>
  <c r="S106" s="1"/>
  <c r="S105"/>
  <c r="K100"/>
  <c r="N108" l="1"/>
  <c r="O108"/>
  <c r="P108"/>
  <c r="Q107"/>
  <c r="S107" s="1"/>
  <c r="T106"/>
  <c r="U106" s="1"/>
  <c r="K101"/>
  <c r="N109" l="1"/>
  <c r="O109"/>
  <c r="P109"/>
  <c r="Q108"/>
  <c r="T108" s="1"/>
  <c r="T107"/>
  <c r="U107" s="1"/>
  <c r="K102"/>
  <c r="U108" l="1"/>
  <c r="N110"/>
  <c r="O110"/>
  <c r="P110"/>
  <c r="Q109"/>
  <c r="S109" s="1"/>
  <c r="S108"/>
  <c r="K103"/>
  <c r="P111" l="1"/>
  <c r="O111"/>
  <c r="N111"/>
  <c r="Q110"/>
  <c r="S110" s="1"/>
  <c r="T109"/>
  <c r="U109" s="1"/>
  <c r="K104"/>
  <c r="O112" l="1"/>
  <c r="P112"/>
  <c r="Q111"/>
  <c r="T111" s="1"/>
  <c r="N112"/>
  <c r="T110"/>
  <c r="U110" s="1"/>
  <c r="K105"/>
  <c r="U111" l="1"/>
  <c r="S112"/>
  <c r="N113"/>
  <c r="O113"/>
  <c r="P113"/>
  <c r="Q112"/>
  <c r="T112" s="1"/>
  <c r="S111"/>
  <c r="K106"/>
  <c r="U112" l="1"/>
  <c r="N114"/>
  <c r="O114"/>
  <c r="P114"/>
  <c r="Q113"/>
  <c r="S113" s="1"/>
  <c r="K107"/>
  <c r="N115" l="1"/>
  <c r="O115"/>
  <c r="P115"/>
  <c r="Q114"/>
  <c r="T114" s="1"/>
  <c r="T113"/>
  <c r="U113" s="1"/>
  <c r="K108"/>
  <c r="U114" l="1"/>
  <c r="N116"/>
  <c r="O116"/>
  <c r="P116"/>
  <c r="Q115"/>
  <c r="S115" s="1"/>
  <c r="S114"/>
  <c r="K109"/>
  <c r="N117" l="1"/>
  <c r="O117"/>
  <c r="P117"/>
  <c r="Q116"/>
  <c r="S116" s="1"/>
  <c r="T115"/>
  <c r="U115" s="1"/>
  <c r="K110"/>
  <c r="N118" l="1"/>
  <c r="O118"/>
  <c r="P118"/>
  <c r="Q117"/>
  <c r="T117" s="1"/>
  <c r="T116"/>
  <c r="U116" s="1"/>
  <c r="K111"/>
  <c r="U117" l="1"/>
  <c r="P119"/>
  <c r="O119"/>
  <c r="N119"/>
  <c r="Q118"/>
  <c r="S118" s="1"/>
  <c r="S117"/>
  <c r="K112"/>
  <c r="N120" l="1"/>
  <c r="O120"/>
  <c r="P120"/>
  <c r="Q119"/>
  <c r="S119" s="1"/>
  <c r="T118"/>
  <c r="U118" s="1"/>
  <c r="K113"/>
  <c r="N121" l="1"/>
  <c r="O121"/>
  <c r="P121"/>
  <c r="Q120"/>
  <c r="T120" s="1"/>
  <c r="T119"/>
  <c r="U119" s="1"/>
  <c r="K114"/>
  <c r="U120" l="1"/>
  <c r="N122"/>
  <c r="O122"/>
  <c r="P122"/>
  <c r="Q121"/>
  <c r="S121" s="1"/>
  <c r="S120"/>
  <c r="K115"/>
  <c r="N123" l="1"/>
  <c r="O123"/>
  <c r="P123"/>
  <c r="Q122"/>
  <c r="S122" s="1"/>
  <c r="T121"/>
  <c r="U121" s="1"/>
  <c r="K116"/>
  <c r="N124" l="1"/>
  <c r="O124"/>
  <c r="P124"/>
  <c r="Q123"/>
  <c r="T123" s="1"/>
  <c r="T122"/>
  <c r="U122" s="1"/>
  <c r="K117"/>
  <c r="U123" l="1"/>
  <c r="N125"/>
  <c r="O125"/>
  <c r="P125"/>
  <c r="Q124"/>
  <c r="S124" s="1"/>
  <c r="S123"/>
  <c r="K118"/>
  <c r="N126" l="1"/>
  <c r="O126"/>
  <c r="P126"/>
  <c r="Q125"/>
  <c r="S125" s="1"/>
  <c r="T124"/>
  <c r="U124" s="1"/>
  <c r="K119"/>
  <c r="N127" l="1"/>
  <c r="O127"/>
  <c r="P127"/>
  <c r="Q126"/>
  <c r="T126" s="1"/>
  <c r="T125"/>
  <c r="U125" s="1"/>
  <c r="K120"/>
  <c r="U126" l="1"/>
  <c r="N128"/>
  <c r="O128"/>
  <c r="P128"/>
  <c r="Q127"/>
  <c r="S127" s="1"/>
  <c r="S126"/>
  <c r="K121"/>
  <c r="T127" l="1"/>
  <c r="U127" s="1"/>
  <c r="P129"/>
  <c r="O129"/>
  <c r="N129"/>
  <c r="Q128"/>
  <c r="S128" s="1"/>
  <c r="K122"/>
  <c r="N130" l="1"/>
  <c r="O130"/>
  <c r="P130"/>
  <c r="Q129"/>
  <c r="T128"/>
  <c r="U128" s="1"/>
  <c r="K123"/>
  <c r="S130" l="1"/>
  <c r="P131"/>
  <c r="O131"/>
  <c r="N131"/>
  <c r="Q130"/>
  <c r="T130" s="1"/>
  <c r="S129"/>
  <c r="T129"/>
  <c r="K124"/>
  <c r="U130" l="1"/>
  <c r="O132"/>
  <c r="P132"/>
  <c r="Q131"/>
  <c r="S131" s="1"/>
  <c r="N132"/>
  <c r="U129"/>
  <c r="K125"/>
  <c r="P133" l="1"/>
  <c r="O133"/>
  <c r="N133"/>
  <c r="Q132"/>
  <c r="T132" s="1"/>
  <c r="T131"/>
  <c r="U131" s="1"/>
  <c r="K126"/>
  <c r="U132" l="1"/>
  <c r="O134"/>
  <c r="N134"/>
  <c r="N135" s="1"/>
  <c r="Q133"/>
  <c r="S133" s="1"/>
  <c r="P134"/>
  <c r="S132"/>
  <c r="K127"/>
  <c r="O135" l="1"/>
  <c r="P135"/>
  <c r="Q134"/>
  <c r="S134" s="1"/>
  <c r="T133"/>
  <c r="U133" s="1"/>
  <c r="K128"/>
  <c r="P136" l="1"/>
  <c r="O136"/>
  <c r="N136"/>
  <c r="Q135"/>
  <c r="T135" s="1"/>
  <c r="T134"/>
  <c r="U134" s="1"/>
  <c r="K129"/>
  <c r="P137" l="1"/>
  <c r="Q137" s="1"/>
  <c r="S137" s="1"/>
  <c r="U135"/>
  <c r="O137"/>
  <c r="N137"/>
  <c r="Q136"/>
  <c r="S136" s="1"/>
  <c r="S135"/>
  <c r="K130"/>
  <c r="T136" l="1"/>
  <c r="U136" s="1"/>
  <c r="O138"/>
  <c r="N138"/>
  <c r="P138"/>
  <c r="T137"/>
  <c r="K131"/>
  <c r="U137" l="1"/>
  <c r="N139"/>
  <c r="O139"/>
  <c r="P139"/>
  <c r="Q138"/>
  <c r="S138" s="1"/>
  <c r="K132"/>
  <c r="N140" l="1"/>
  <c r="O140"/>
  <c r="P140"/>
  <c r="Q139"/>
  <c r="T139" s="1"/>
  <c r="T138"/>
  <c r="U138" s="1"/>
  <c r="K133"/>
  <c r="U139" l="1"/>
  <c r="N141"/>
  <c r="O141"/>
  <c r="P141"/>
  <c r="Q140"/>
  <c r="S140" s="1"/>
  <c r="S139"/>
  <c r="K134"/>
  <c r="N142" l="1"/>
  <c r="O142"/>
  <c r="P142"/>
  <c r="Q141"/>
  <c r="S141" s="1"/>
  <c r="T140"/>
  <c r="U140" s="1"/>
  <c r="K135"/>
  <c r="N143" l="1"/>
  <c r="O143"/>
  <c r="P143"/>
  <c r="Q142"/>
  <c r="T142" s="1"/>
  <c r="T141"/>
  <c r="U141" s="1"/>
  <c r="K136"/>
  <c r="U142" l="1"/>
  <c r="N144"/>
  <c r="O144"/>
  <c r="P144"/>
  <c r="Q143"/>
  <c r="S143" s="1"/>
  <c r="S142"/>
  <c r="K137"/>
  <c r="N145" l="1"/>
  <c r="O145"/>
  <c r="P145"/>
  <c r="Q144"/>
  <c r="S144" s="1"/>
  <c r="T143"/>
  <c r="U143" s="1"/>
  <c r="K138"/>
  <c r="N146" l="1"/>
  <c r="O146"/>
  <c r="P146"/>
  <c r="Q145"/>
  <c r="T145" s="1"/>
  <c r="T144"/>
  <c r="U144" s="1"/>
  <c r="K139"/>
  <c r="U145" l="1"/>
  <c r="N147"/>
  <c r="O147"/>
  <c r="P147"/>
  <c r="Q146"/>
  <c r="S146" s="1"/>
  <c r="S145"/>
  <c r="K140"/>
  <c r="P148" l="1"/>
  <c r="O148"/>
  <c r="N148"/>
  <c r="Q147"/>
  <c r="S147" s="1"/>
  <c r="T146"/>
  <c r="U146" s="1"/>
  <c r="K141"/>
  <c r="N149" l="1"/>
  <c r="O149"/>
  <c r="P149"/>
  <c r="Q148"/>
  <c r="T147"/>
  <c r="U147" s="1"/>
  <c r="K142"/>
  <c r="S149" l="1"/>
  <c r="N150"/>
  <c r="O150"/>
  <c r="P150"/>
  <c r="Q149"/>
  <c r="T149" s="1"/>
  <c r="S148"/>
  <c r="T148"/>
  <c r="K143"/>
  <c r="U149" l="1"/>
  <c r="N151"/>
  <c r="O151"/>
  <c r="P151"/>
  <c r="Q150"/>
  <c r="S150" s="1"/>
  <c r="U148"/>
  <c r="K144"/>
  <c r="P152" l="1"/>
  <c r="O152"/>
  <c r="N152"/>
  <c r="Q151"/>
  <c r="T151" s="1"/>
  <c r="T150"/>
  <c r="U150" s="1"/>
  <c r="K145"/>
  <c r="N153" l="1"/>
  <c r="U151"/>
  <c r="O153"/>
  <c r="P153"/>
  <c r="Q152"/>
  <c r="S152" s="1"/>
  <c r="S151"/>
  <c r="K146"/>
  <c r="N154" l="1"/>
  <c r="O154"/>
  <c r="P154"/>
  <c r="Q153"/>
  <c r="T153" s="1"/>
  <c r="T152"/>
  <c r="U152" s="1"/>
  <c r="K147"/>
  <c r="U153" l="1"/>
  <c r="N155"/>
  <c r="O155"/>
  <c r="P155"/>
  <c r="Q154"/>
  <c r="S154" s="1"/>
  <c r="S153"/>
  <c r="K148"/>
  <c r="N156" l="1"/>
  <c r="O156"/>
  <c r="P156"/>
  <c r="Q155"/>
  <c r="S155" s="1"/>
  <c r="T154"/>
  <c r="U154" s="1"/>
  <c r="K149"/>
  <c r="N157" l="1"/>
  <c r="O157"/>
  <c r="P157"/>
  <c r="Q156"/>
  <c r="T156" s="1"/>
  <c r="T155"/>
  <c r="U155" s="1"/>
  <c r="K150"/>
  <c r="U156" l="1"/>
  <c r="N158"/>
  <c r="O158"/>
  <c r="P158"/>
  <c r="Q157"/>
  <c r="S157" s="1"/>
  <c r="S156"/>
  <c r="K151"/>
  <c r="N159" l="1"/>
  <c r="O159"/>
  <c r="P159"/>
  <c r="Q158"/>
  <c r="S158" s="1"/>
  <c r="T157"/>
  <c r="U157" s="1"/>
  <c r="K152"/>
  <c r="N160" l="1"/>
  <c r="O160"/>
  <c r="P160"/>
  <c r="Q159"/>
  <c r="T159" s="1"/>
  <c r="T158"/>
  <c r="U158" s="1"/>
  <c r="K153"/>
  <c r="U159" l="1"/>
  <c r="N161"/>
  <c r="O161"/>
  <c r="P161"/>
  <c r="Q160"/>
  <c r="S160" s="1"/>
  <c r="S159"/>
  <c r="K154"/>
  <c r="N162" l="1"/>
  <c r="O162"/>
  <c r="P162"/>
  <c r="Q161"/>
  <c r="S161" s="1"/>
  <c r="T160"/>
  <c r="U160" s="1"/>
  <c r="K155"/>
  <c r="N163" l="1"/>
  <c r="O163"/>
  <c r="P163"/>
  <c r="Q162"/>
  <c r="T162" s="1"/>
  <c r="T161"/>
  <c r="U161" s="1"/>
  <c r="K156"/>
  <c r="U162" l="1"/>
  <c r="N164"/>
  <c r="O164"/>
  <c r="P164"/>
  <c r="Q163"/>
  <c r="S163" s="1"/>
  <c r="S162"/>
  <c r="K157"/>
  <c r="P165" l="1"/>
  <c r="O165"/>
  <c r="N165"/>
  <c r="Q164"/>
  <c r="S164" s="1"/>
  <c r="T163"/>
  <c r="U163" s="1"/>
  <c r="K158"/>
  <c r="O166" l="1"/>
  <c r="N166"/>
  <c r="N167" s="1"/>
  <c r="Q165"/>
  <c r="T165" s="1"/>
  <c r="P166"/>
  <c r="T164"/>
  <c r="U164" s="1"/>
  <c r="K159"/>
  <c r="U165" l="1"/>
  <c r="S166"/>
  <c r="O167"/>
  <c r="P167"/>
  <c r="Q166"/>
  <c r="T166" s="1"/>
  <c r="S165"/>
  <c r="K160"/>
  <c r="U166" l="1"/>
  <c r="N168"/>
  <c r="O168"/>
  <c r="P168"/>
  <c r="Q167"/>
  <c r="S167" s="1"/>
  <c r="K161"/>
  <c r="P169" l="1"/>
  <c r="O169"/>
  <c r="N169"/>
  <c r="Q168"/>
  <c r="T168" s="1"/>
  <c r="T167"/>
  <c r="U167" s="1"/>
  <c r="K162"/>
  <c r="U168" l="1"/>
  <c r="O170"/>
  <c r="P170"/>
  <c r="Q169"/>
  <c r="S169" s="1"/>
  <c r="N170"/>
  <c r="S168"/>
  <c r="K163"/>
  <c r="N171" l="1"/>
  <c r="O171"/>
  <c r="P171"/>
  <c r="Q170"/>
  <c r="S170" s="1"/>
  <c r="T169"/>
  <c r="U169" s="1"/>
  <c r="K164"/>
  <c r="N172" l="1"/>
  <c r="O172"/>
  <c r="P172"/>
  <c r="Q171"/>
  <c r="T171" s="1"/>
  <c r="T170"/>
  <c r="U170" s="1"/>
  <c r="K165"/>
  <c r="U171" l="1"/>
  <c r="P173"/>
  <c r="O173"/>
  <c r="N173"/>
  <c r="Q172"/>
  <c r="S172" s="1"/>
  <c r="S171"/>
  <c r="K166"/>
  <c r="O174" l="1"/>
  <c r="P174"/>
  <c r="Q173"/>
  <c r="S173" s="1"/>
  <c r="N174"/>
  <c r="T172"/>
  <c r="U172" s="1"/>
  <c r="K167"/>
  <c r="N175" l="1"/>
  <c r="O175"/>
  <c r="P175"/>
  <c r="Q174"/>
  <c r="T174" s="1"/>
  <c r="T173"/>
  <c r="U173" s="1"/>
  <c r="K168"/>
  <c r="U174" l="1"/>
  <c r="N176"/>
  <c r="O176"/>
  <c r="P176"/>
  <c r="Q175"/>
  <c r="S175" s="1"/>
  <c r="S174"/>
  <c r="K169"/>
  <c r="P177" l="1"/>
  <c r="O177"/>
  <c r="N177"/>
  <c r="Q176"/>
  <c r="S176" s="1"/>
  <c r="T175"/>
  <c r="U175" s="1"/>
  <c r="K170"/>
  <c r="P178" l="1"/>
  <c r="Q178" s="1"/>
  <c r="S178" s="1"/>
  <c r="O178"/>
  <c r="N178"/>
  <c r="Q177"/>
  <c r="S177" s="1"/>
  <c r="T176"/>
  <c r="U176" s="1"/>
  <c r="K171"/>
  <c r="T177" l="1"/>
  <c r="U177" s="1"/>
  <c r="P179"/>
  <c r="Q179" s="1"/>
  <c r="S179" s="1"/>
  <c r="O179"/>
  <c r="N179"/>
  <c r="T178"/>
  <c r="K172"/>
  <c r="U178" l="1"/>
  <c r="N180"/>
  <c r="O180"/>
  <c r="P180"/>
  <c r="Q180" s="1"/>
  <c r="S180" s="1"/>
  <c r="T179"/>
  <c r="U179" s="1"/>
  <c r="K173"/>
  <c r="N181" l="1"/>
  <c r="O181"/>
  <c r="P181"/>
  <c r="Q181" s="1"/>
  <c r="S181" s="1"/>
  <c r="T180"/>
  <c r="U180" s="1"/>
  <c r="K174"/>
  <c r="N182" l="1"/>
  <c r="O182"/>
  <c r="P182"/>
  <c r="Q182" s="1"/>
  <c r="S182" s="1"/>
  <c r="T181"/>
  <c r="U181" s="1"/>
  <c r="K175"/>
  <c r="N183" l="1"/>
  <c r="O183"/>
  <c r="P183"/>
  <c r="Q183" s="1"/>
  <c r="S183" s="1"/>
  <c r="T182"/>
  <c r="U182" s="1"/>
  <c r="K176"/>
  <c r="N184" l="1"/>
  <c r="O184"/>
  <c r="P184"/>
  <c r="Q184" s="1"/>
  <c r="S184" s="1"/>
  <c r="T183"/>
  <c r="U183" s="1"/>
  <c r="K177"/>
  <c r="N185" l="1"/>
  <c r="O185"/>
  <c r="P185"/>
  <c r="Q185" s="1"/>
  <c r="S185" s="1"/>
  <c r="T184"/>
  <c r="U184" s="1"/>
  <c r="K178"/>
  <c r="N186" l="1"/>
  <c r="O186"/>
  <c r="P186"/>
  <c r="Q186" s="1"/>
  <c r="S186" s="1"/>
  <c r="T185"/>
  <c r="U185" s="1"/>
  <c r="K179"/>
  <c r="N187" l="1"/>
  <c r="O187"/>
  <c r="P187"/>
  <c r="Q187" s="1"/>
  <c r="S187" s="1"/>
  <c r="T186"/>
  <c r="U186" s="1"/>
  <c r="K180"/>
  <c r="P188" l="1"/>
  <c r="Q188" s="1"/>
  <c r="S188" s="1"/>
  <c r="O188"/>
  <c r="N188"/>
  <c r="T187"/>
  <c r="U187" s="1"/>
  <c r="K181"/>
  <c r="O189" l="1"/>
  <c r="N189"/>
  <c r="N190" s="1"/>
  <c r="P189"/>
  <c r="Q189" s="1"/>
  <c r="S189" s="1"/>
  <c r="T188"/>
  <c r="U188" s="1"/>
  <c r="K182"/>
  <c r="O190" l="1"/>
  <c r="P190"/>
  <c r="Q190" s="1"/>
  <c r="S190" s="1"/>
  <c r="T189"/>
  <c r="U189" s="1"/>
  <c r="K183"/>
  <c r="N191" l="1"/>
  <c r="O191"/>
  <c r="P191"/>
  <c r="Q191" s="1"/>
  <c r="S191" s="1"/>
  <c r="T190"/>
  <c r="U190" s="1"/>
  <c r="K184"/>
  <c r="P192" l="1"/>
  <c r="Q192" s="1"/>
  <c r="S192" s="1"/>
  <c r="O192"/>
  <c r="N192"/>
  <c r="T191"/>
  <c r="U191" s="1"/>
  <c r="K185"/>
  <c r="N193" l="1"/>
  <c r="O193"/>
  <c r="P193"/>
  <c r="Q193" s="1"/>
  <c r="S193" s="1"/>
  <c r="T192"/>
  <c r="U192" s="1"/>
  <c r="K186"/>
  <c r="N194" l="1"/>
  <c r="O194"/>
  <c r="P194"/>
  <c r="Q194" s="1"/>
  <c r="S194" s="1"/>
  <c r="T193"/>
  <c r="U193" s="1"/>
  <c r="K187"/>
  <c r="P195" l="1"/>
  <c r="Q195" s="1"/>
  <c r="S195" s="1"/>
  <c r="O195"/>
  <c r="N195"/>
  <c r="T194"/>
  <c r="U194" s="1"/>
  <c r="K188"/>
  <c r="O196" l="1"/>
  <c r="P196"/>
  <c r="Q196" s="1"/>
  <c r="S196" s="1"/>
  <c r="N196"/>
  <c r="T195"/>
  <c r="U195" s="1"/>
  <c r="K189"/>
  <c r="N197" l="1"/>
  <c r="O197"/>
  <c r="P197"/>
  <c r="Q197" s="1"/>
  <c r="S197" s="1"/>
  <c r="T196"/>
  <c r="U196" s="1"/>
  <c r="K190"/>
  <c r="N198" l="1"/>
  <c r="O198"/>
  <c r="P198"/>
  <c r="Q198" s="1"/>
  <c r="S198" s="1"/>
  <c r="T197"/>
  <c r="U197" s="1"/>
  <c r="K191"/>
  <c r="P199" l="1"/>
  <c r="Q199" s="1"/>
  <c r="S199" s="1"/>
  <c r="O199"/>
  <c r="N199"/>
  <c r="T198"/>
  <c r="U198" s="1"/>
  <c r="K192"/>
  <c r="P200" l="1"/>
  <c r="Q200" s="1"/>
  <c r="S200" s="1"/>
  <c r="O200"/>
  <c r="N200"/>
  <c r="T199"/>
  <c r="U199" s="1"/>
  <c r="K193"/>
  <c r="O201" l="1"/>
  <c r="P201"/>
  <c r="Q201" s="1"/>
  <c r="S201" s="1"/>
  <c r="N201"/>
  <c r="T200"/>
  <c r="U200" s="1"/>
  <c r="K194"/>
  <c r="N202" l="1"/>
  <c r="O202"/>
  <c r="P202"/>
  <c r="Q202" s="1"/>
  <c r="S202" s="1"/>
  <c r="T201"/>
  <c r="U201" s="1"/>
  <c r="K195"/>
  <c r="N203" l="1"/>
  <c r="O203"/>
  <c r="P203"/>
  <c r="Q203" s="1"/>
  <c r="S203" s="1"/>
  <c r="T202"/>
  <c r="U202" s="1"/>
  <c r="K196"/>
  <c r="N204" l="1"/>
  <c r="O204"/>
  <c r="P204"/>
  <c r="Q204" s="1"/>
  <c r="S204" s="1"/>
  <c r="T203"/>
  <c r="U203" s="1"/>
  <c r="K197"/>
  <c r="N205" l="1"/>
  <c r="O205"/>
  <c r="P205"/>
  <c r="Q205" s="1"/>
  <c r="S205" s="1"/>
  <c r="T204"/>
  <c r="U204" s="1"/>
  <c r="K198"/>
  <c r="N206" l="1"/>
  <c r="O206"/>
  <c r="P206"/>
  <c r="T205"/>
  <c r="U205" s="1"/>
  <c r="K199"/>
  <c r="P207" l="1"/>
  <c r="Q207" s="1"/>
  <c r="Q206"/>
  <c r="S206" s="1"/>
  <c r="N207"/>
  <c r="O207"/>
  <c r="K200"/>
  <c r="N208" l="1"/>
  <c r="O208"/>
  <c r="P208"/>
  <c r="Q208" s="1"/>
  <c r="S208" s="1"/>
  <c r="S207"/>
  <c r="T206"/>
  <c r="U206" s="1"/>
  <c r="T207"/>
  <c r="K201"/>
  <c r="O209" l="1"/>
  <c r="N209"/>
  <c r="N210" s="1"/>
  <c r="P209"/>
  <c r="Q209" s="1"/>
  <c r="S209" s="1"/>
  <c r="U207"/>
  <c r="T208"/>
  <c r="U208" s="1"/>
  <c r="K202"/>
  <c r="O210" l="1"/>
  <c r="P210"/>
  <c r="Q210" s="1"/>
  <c r="S210" s="1"/>
  <c r="T209"/>
  <c r="U209" s="1"/>
  <c r="K203"/>
  <c r="N211" l="1"/>
  <c r="O211"/>
  <c r="P211"/>
  <c r="Q211" s="1"/>
  <c r="S211" s="1"/>
  <c r="T210"/>
  <c r="U210" s="1"/>
  <c r="K204"/>
  <c r="N212" l="1"/>
  <c r="O212"/>
  <c r="P212"/>
  <c r="Q212" s="1"/>
  <c r="S212" s="1"/>
  <c r="T211"/>
  <c r="U211" s="1"/>
  <c r="K205"/>
  <c r="N213" l="1"/>
  <c r="O213"/>
  <c r="P213"/>
  <c r="Q213" s="1"/>
  <c r="S213" s="1"/>
  <c r="T212"/>
  <c r="U212" s="1"/>
  <c r="K206"/>
  <c r="N214" l="1"/>
  <c r="O214"/>
  <c r="P214"/>
  <c r="Q214" s="1"/>
  <c r="S214" s="1"/>
  <c r="T213"/>
  <c r="U213" s="1"/>
  <c r="K207"/>
  <c r="N215" l="1"/>
  <c r="O215"/>
  <c r="P215"/>
  <c r="Q215" s="1"/>
  <c r="S215" s="1"/>
  <c r="T214"/>
  <c r="U214" s="1"/>
  <c r="K208"/>
  <c r="N216" l="1"/>
  <c r="O216"/>
  <c r="P216"/>
  <c r="Q216" s="1"/>
  <c r="S216" s="1"/>
  <c r="T215"/>
  <c r="U215" s="1"/>
  <c r="K209"/>
  <c r="N217" l="1"/>
  <c r="O217"/>
  <c r="P217"/>
  <c r="Q217" s="1"/>
  <c r="S217" s="1"/>
  <c r="T216"/>
  <c r="U216" s="1"/>
  <c r="K210"/>
  <c r="N218" l="1"/>
  <c r="O218"/>
  <c r="P218"/>
  <c r="Q218" s="1"/>
  <c r="S218" s="1"/>
  <c r="T217"/>
  <c r="U217" s="1"/>
  <c r="K211"/>
  <c r="P219" l="1"/>
  <c r="Q219" s="1"/>
  <c r="S219" s="1"/>
  <c r="O219"/>
  <c r="N219"/>
  <c r="T218"/>
  <c r="U218" s="1"/>
  <c r="K212"/>
  <c r="O220" l="1"/>
  <c r="P220"/>
  <c r="Q220" s="1"/>
  <c r="S220" s="1"/>
  <c r="N220"/>
  <c r="T219"/>
  <c r="U219" s="1"/>
  <c r="K213"/>
  <c r="P221" l="1"/>
  <c r="Q221" s="1"/>
  <c r="S221" s="1"/>
  <c r="O221"/>
  <c r="N221"/>
  <c r="T220"/>
  <c r="U220" s="1"/>
  <c r="K214"/>
  <c r="O222" l="1"/>
  <c r="P222"/>
  <c r="Q222" s="1"/>
  <c r="S222" s="1"/>
  <c r="N222"/>
  <c r="T221"/>
  <c r="U221" s="1"/>
  <c r="K215"/>
  <c r="N223" l="1"/>
  <c r="O223"/>
  <c r="P223"/>
  <c r="Q223" s="1"/>
  <c r="S223" s="1"/>
  <c r="T222"/>
  <c r="U222" s="1"/>
  <c r="K216"/>
  <c r="P224" l="1"/>
  <c r="Q224" s="1"/>
  <c r="S224" s="1"/>
  <c r="O224"/>
  <c r="N224"/>
  <c r="T223"/>
  <c r="U223" s="1"/>
  <c r="K217"/>
  <c r="N225" l="1"/>
  <c r="O225"/>
  <c r="P225"/>
  <c r="Q225" s="1"/>
  <c r="S225" s="1"/>
  <c r="T224"/>
  <c r="U224" s="1"/>
  <c r="K218"/>
  <c r="N226" l="1"/>
  <c r="O226"/>
  <c r="P226"/>
  <c r="Q226" s="1"/>
  <c r="S226" s="1"/>
  <c r="T225"/>
  <c r="U225" s="1"/>
  <c r="K219"/>
  <c r="N227" l="1"/>
  <c r="O227"/>
  <c r="P227"/>
  <c r="Q227" s="1"/>
  <c r="S227" s="1"/>
  <c r="T226"/>
  <c r="U226" s="1"/>
  <c r="K220"/>
  <c r="N228" l="1"/>
  <c r="O228"/>
  <c r="P228"/>
  <c r="Q228" s="1"/>
  <c r="S228" s="1"/>
  <c r="T227"/>
  <c r="U227" s="1"/>
  <c r="K221"/>
  <c r="P229" l="1"/>
  <c r="Q229" s="1"/>
  <c r="S229" s="1"/>
  <c r="O229"/>
  <c r="N229"/>
  <c r="T228"/>
  <c r="U228" s="1"/>
  <c r="K222"/>
  <c r="O230" l="1"/>
  <c r="N230"/>
  <c r="P230"/>
  <c r="Q230" s="1"/>
  <c r="S230" s="1"/>
  <c r="T229"/>
  <c r="U229" s="1"/>
  <c r="K223"/>
  <c r="N231" l="1"/>
  <c r="O231"/>
  <c r="P231"/>
  <c r="Q231" s="1"/>
  <c r="S231" s="1"/>
  <c r="T230"/>
  <c r="U230" s="1"/>
  <c r="K224"/>
  <c r="N232" l="1"/>
  <c r="O232"/>
  <c r="P232"/>
  <c r="Q232" s="1"/>
  <c r="S232" s="1"/>
  <c r="T231"/>
  <c r="U231" s="1"/>
  <c r="K225"/>
  <c r="P233" l="1"/>
  <c r="Q233" s="1"/>
  <c r="S233" s="1"/>
  <c r="O233"/>
  <c r="N233"/>
  <c r="T232"/>
  <c r="U232" s="1"/>
  <c r="K226"/>
  <c r="O234" l="1"/>
  <c r="P234"/>
  <c r="Q234" s="1"/>
  <c r="S234" s="1"/>
  <c r="N234"/>
  <c r="T233"/>
  <c r="U233" s="1"/>
  <c r="K227"/>
  <c r="P235" l="1"/>
  <c r="Q235" s="1"/>
  <c r="S235" s="1"/>
  <c r="O235"/>
  <c r="N235"/>
  <c r="T234"/>
  <c r="U234" s="1"/>
  <c r="K228"/>
  <c r="P236" l="1"/>
  <c r="O236"/>
  <c r="N236"/>
  <c r="T235"/>
  <c r="U235" s="1"/>
  <c r="K229"/>
  <c r="O237" l="1"/>
  <c r="Q236"/>
  <c r="S236" s="1"/>
  <c r="N237"/>
  <c r="P237"/>
  <c r="Q237" s="1"/>
  <c r="K230"/>
  <c r="S237" l="1"/>
  <c r="T236"/>
  <c r="U236" s="1"/>
  <c r="N238"/>
  <c r="O238"/>
  <c r="P238"/>
  <c r="Q238" s="1"/>
  <c r="T237"/>
  <c r="K231"/>
  <c r="S238" l="1"/>
  <c r="U237"/>
  <c r="N239"/>
  <c r="O239"/>
  <c r="P239"/>
  <c r="Q239" s="1"/>
  <c r="T238"/>
  <c r="K232"/>
  <c r="S239" l="1"/>
  <c r="U238"/>
  <c r="P240"/>
  <c r="Q240" s="1"/>
  <c r="S240" s="1"/>
  <c r="O240"/>
  <c r="N240"/>
  <c r="T239"/>
  <c r="K233"/>
  <c r="U239" l="1"/>
  <c r="O241"/>
  <c r="P241"/>
  <c r="Q241" s="1"/>
  <c r="S241" s="1"/>
  <c r="N241"/>
  <c r="T240"/>
  <c r="U240" s="1"/>
  <c r="K234"/>
  <c r="N242" l="1"/>
  <c r="O242"/>
  <c r="P242"/>
  <c r="Q242" s="1"/>
  <c r="S242" s="1"/>
  <c r="T241"/>
  <c r="U241" s="1"/>
  <c r="K235"/>
  <c r="N243" l="1"/>
  <c r="O243"/>
  <c r="P243"/>
  <c r="Q243" s="1"/>
  <c r="S243" s="1"/>
  <c r="T242"/>
  <c r="U242" s="1"/>
  <c r="K236"/>
  <c r="N244" l="1"/>
  <c r="O244"/>
  <c r="P244"/>
  <c r="Q244" s="1"/>
  <c r="S244" s="1"/>
  <c r="T243"/>
  <c r="U243" s="1"/>
  <c r="K237"/>
  <c r="N245" l="1"/>
  <c r="O245"/>
  <c r="P245"/>
  <c r="Q245" s="1"/>
  <c r="S245" s="1"/>
  <c r="T244"/>
  <c r="U244" s="1"/>
  <c r="K238"/>
  <c r="P246" l="1"/>
  <c r="Q246" s="1"/>
  <c r="S246" s="1"/>
  <c r="O246"/>
  <c r="N246"/>
  <c r="T245"/>
  <c r="U245" s="1"/>
  <c r="K239"/>
  <c r="N247" l="1"/>
  <c r="O247"/>
  <c r="P247"/>
  <c r="Q247" s="1"/>
  <c r="S247" s="1"/>
  <c r="T246"/>
  <c r="U246" s="1"/>
  <c r="K240"/>
  <c r="N248" l="1"/>
  <c r="O248"/>
  <c r="P248"/>
  <c r="Q248" s="1"/>
  <c r="S248" s="1"/>
  <c r="T247"/>
  <c r="U247" s="1"/>
  <c r="K241"/>
  <c r="N249" l="1"/>
  <c r="O249"/>
  <c r="P249"/>
  <c r="Q249" s="1"/>
  <c r="S249" s="1"/>
  <c r="T248"/>
  <c r="U248" s="1"/>
  <c r="K242"/>
  <c r="N250" l="1"/>
  <c r="O250"/>
  <c r="P250"/>
  <c r="Q250" s="1"/>
  <c r="S250" s="1"/>
  <c r="T249"/>
  <c r="U249" s="1"/>
  <c r="K243"/>
  <c r="N251" l="1"/>
  <c r="O251"/>
  <c r="P251"/>
  <c r="Q251" s="1"/>
  <c r="S251" s="1"/>
  <c r="T250"/>
  <c r="U250" s="1"/>
  <c r="K244"/>
  <c r="N252" l="1"/>
  <c r="O252"/>
  <c r="P252"/>
  <c r="Q252" s="1"/>
  <c r="S252" s="1"/>
  <c r="T251"/>
  <c r="U251" s="1"/>
  <c r="K245"/>
  <c r="P253" l="1"/>
  <c r="Q253" s="1"/>
  <c r="S253" s="1"/>
  <c r="O253"/>
  <c r="N253"/>
  <c r="T252"/>
  <c r="U252" s="1"/>
  <c r="K246"/>
  <c r="O254" l="1"/>
  <c r="P254"/>
  <c r="Q254" s="1"/>
  <c r="S254" s="1"/>
  <c r="N254"/>
  <c r="T253"/>
  <c r="U253" s="1"/>
  <c r="K247"/>
  <c r="P255" l="1"/>
  <c r="Q255" s="1"/>
  <c r="S255" s="1"/>
  <c r="O255"/>
  <c r="N255"/>
  <c r="T254"/>
  <c r="U254" s="1"/>
  <c r="K248"/>
  <c r="O256" l="1"/>
  <c r="P256"/>
  <c r="Q256" s="1"/>
  <c r="S256" s="1"/>
  <c r="N256"/>
  <c r="T255"/>
  <c r="U255" s="1"/>
  <c r="K249"/>
  <c r="N257" l="1"/>
  <c r="O257"/>
  <c r="P257"/>
  <c r="Q257" s="1"/>
  <c r="S257" s="1"/>
  <c r="T256"/>
  <c r="U256" s="1"/>
  <c r="K250"/>
  <c r="N258" l="1"/>
  <c r="O258"/>
  <c r="P258"/>
  <c r="Q258" s="1"/>
  <c r="S258" s="1"/>
  <c r="T257"/>
  <c r="U257" s="1"/>
  <c r="K251"/>
  <c r="N259" l="1"/>
  <c r="O259"/>
  <c r="P259"/>
  <c r="Q259" s="1"/>
  <c r="S259" s="1"/>
  <c r="T258"/>
  <c r="U258" s="1"/>
  <c r="K252"/>
  <c r="N260" l="1"/>
  <c r="O260"/>
  <c r="P260"/>
  <c r="Q260" s="1"/>
  <c r="S260" s="1"/>
  <c r="T259"/>
  <c r="U259" s="1"/>
  <c r="K253"/>
  <c r="P261" l="1"/>
  <c r="Q261" s="1"/>
  <c r="S261" s="1"/>
  <c r="O261"/>
  <c r="N261"/>
  <c r="T260"/>
  <c r="U260" s="1"/>
  <c r="K254"/>
  <c r="O262" l="1"/>
  <c r="P262"/>
  <c r="Q262" s="1"/>
  <c r="S262" s="1"/>
  <c r="N262"/>
  <c r="T261"/>
  <c r="U261" s="1"/>
  <c r="K255"/>
  <c r="P263" l="1"/>
  <c r="Q263" s="1"/>
  <c r="S263" s="1"/>
  <c r="O263"/>
  <c r="N263"/>
  <c r="T262"/>
  <c r="U262" s="1"/>
  <c r="K256"/>
  <c r="O264" l="1"/>
  <c r="P264"/>
  <c r="Q264" s="1"/>
  <c r="S264" s="1"/>
  <c r="N264"/>
  <c r="T263"/>
  <c r="U263" s="1"/>
  <c r="K257"/>
  <c r="P265" l="1"/>
  <c r="Q265" s="1"/>
  <c r="S265" s="1"/>
  <c r="O265"/>
  <c r="N265"/>
  <c r="T264"/>
  <c r="U264" s="1"/>
  <c r="K258"/>
  <c r="O266" l="1"/>
  <c r="P266"/>
  <c r="Q266" s="1"/>
  <c r="S266" s="1"/>
  <c r="N266"/>
  <c r="T265"/>
  <c r="U265" s="1"/>
  <c r="K259"/>
  <c r="P267" l="1"/>
  <c r="Q267" s="1"/>
  <c r="S267" s="1"/>
  <c r="N267"/>
  <c r="O267"/>
  <c r="T266"/>
  <c r="U266" s="1"/>
  <c r="K260"/>
  <c r="N268" l="1"/>
  <c r="O268"/>
  <c r="P268"/>
  <c r="Q268" s="1"/>
  <c r="S268" s="1"/>
  <c r="T267"/>
  <c r="U267" s="1"/>
  <c r="K261"/>
  <c r="N269" l="1"/>
  <c r="O269"/>
  <c r="P269"/>
  <c r="Q269" s="1"/>
  <c r="S269" s="1"/>
  <c r="T268"/>
  <c r="U268" s="1"/>
  <c r="K262"/>
  <c r="P270" l="1"/>
  <c r="Q270" s="1"/>
  <c r="S270" s="1"/>
  <c r="O270"/>
  <c r="N270"/>
  <c r="T269"/>
  <c r="U269" s="1"/>
  <c r="K263"/>
  <c r="O271" l="1"/>
  <c r="P271"/>
  <c r="Q271" s="1"/>
  <c r="S271" s="1"/>
  <c r="N271"/>
  <c r="T270"/>
  <c r="U270" s="1"/>
  <c r="K264"/>
  <c r="N272" l="1"/>
  <c r="O272"/>
  <c r="P272"/>
  <c r="Q272" s="1"/>
  <c r="S272" s="1"/>
  <c r="T271"/>
  <c r="U271" s="1"/>
  <c r="K265"/>
  <c r="N273" l="1"/>
  <c r="O273"/>
  <c r="P273"/>
  <c r="Q273" s="1"/>
  <c r="S273" s="1"/>
  <c r="T272"/>
  <c r="U272" s="1"/>
  <c r="K266"/>
  <c r="N274" l="1"/>
  <c r="O274"/>
  <c r="P274"/>
  <c r="Q274" s="1"/>
  <c r="S274" s="1"/>
  <c r="T273"/>
  <c r="U273" s="1"/>
  <c r="K267"/>
  <c r="N275" l="1"/>
  <c r="O275"/>
  <c r="P275"/>
  <c r="T274"/>
  <c r="U274" s="1"/>
  <c r="K268"/>
  <c r="P276" l="1"/>
  <c r="Q276" s="1"/>
  <c r="S276" s="1"/>
  <c r="Q275"/>
  <c r="S275" s="1"/>
  <c r="N276"/>
  <c r="O276"/>
  <c r="K269"/>
  <c r="P277" l="1"/>
  <c r="Q277" s="1"/>
  <c r="S277" s="1"/>
  <c r="O277"/>
  <c r="T275"/>
  <c r="U275" s="1"/>
  <c r="N277"/>
  <c r="T276"/>
  <c r="K270"/>
  <c r="P278" l="1"/>
  <c r="Q278" s="1"/>
  <c r="S278" s="1"/>
  <c r="O278"/>
  <c r="U276"/>
  <c r="N278"/>
  <c r="T277"/>
  <c r="U277" s="1"/>
  <c r="K271"/>
  <c r="P279" l="1"/>
  <c r="Q279" s="1"/>
  <c r="S279" s="1"/>
  <c r="O279"/>
  <c r="N279"/>
  <c r="T278"/>
  <c r="U278" s="1"/>
  <c r="K272"/>
  <c r="N280" l="1"/>
  <c r="O280"/>
  <c r="P280"/>
  <c r="Q280" s="1"/>
  <c r="S280" s="1"/>
  <c r="T279"/>
  <c r="U279" s="1"/>
  <c r="K273"/>
  <c r="O281" l="1"/>
  <c r="P281"/>
  <c r="Q281" s="1"/>
  <c r="S281" s="1"/>
  <c r="N281"/>
  <c r="T280"/>
  <c r="U280" s="1"/>
  <c r="K274"/>
  <c r="N282" l="1"/>
  <c r="O282"/>
  <c r="P282"/>
  <c r="Q282" s="1"/>
  <c r="S282" s="1"/>
  <c r="T281"/>
  <c r="U281" s="1"/>
  <c r="K275"/>
  <c r="N283" l="1"/>
  <c r="O283"/>
  <c r="P283"/>
  <c r="Q283" s="1"/>
  <c r="S283" s="1"/>
  <c r="T282"/>
  <c r="U282" s="1"/>
  <c r="K276"/>
  <c r="N284" l="1"/>
  <c r="O284"/>
  <c r="P284"/>
  <c r="Q284" s="1"/>
  <c r="S284" s="1"/>
  <c r="T283"/>
  <c r="U283" s="1"/>
  <c r="K277"/>
  <c r="P285" l="1"/>
  <c r="Q285" s="1"/>
  <c r="S285" s="1"/>
  <c r="O285"/>
  <c r="N285"/>
  <c r="T284"/>
  <c r="U284" s="1"/>
  <c r="K278"/>
  <c r="O286" l="1"/>
  <c r="P286"/>
  <c r="Q286" s="1"/>
  <c r="S286" s="1"/>
  <c r="N286"/>
  <c r="T285"/>
  <c r="U285" s="1"/>
  <c r="K279"/>
  <c r="N287" l="1"/>
  <c r="O287"/>
  <c r="P287"/>
  <c r="Q287" s="1"/>
  <c r="S287" s="1"/>
  <c r="T286"/>
  <c r="U286" s="1"/>
  <c r="K280"/>
  <c r="P288" l="1"/>
  <c r="Q288" s="1"/>
  <c r="S288" s="1"/>
  <c r="O288"/>
  <c r="N288"/>
  <c r="T287"/>
  <c r="U287" s="1"/>
  <c r="K281"/>
  <c r="N289" l="1"/>
  <c r="O289"/>
  <c r="P289"/>
  <c r="Q289" s="1"/>
  <c r="S289" s="1"/>
  <c r="T288"/>
  <c r="U288" s="1"/>
  <c r="K282"/>
  <c r="N290" l="1"/>
  <c r="O290"/>
  <c r="P290"/>
  <c r="Q290" s="1"/>
  <c r="S290" s="1"/>
  <c r="T289"/>
  <c r="U289" s="1"/>
  <c r="K283"/>
  <c r="P291" l="1"/>
  <c r="Q291" s="1"/>
  <c r="S291" s="1"/>
  <c r="O291"/>
  <c r="N291"/>
  <c r="T290"/>
  <c r="U290" s="1"/>
  <c r="K284"/>
  <c r="O292" l="1"/>
  <c r="P292"/>
  <c r="Q292" s="1"/>
  <c r="S292" s="1"/>
  <c r="N292"/>
  <c r="T291"/>
  <c r="U291" s="1"/>
  <c r="K285"/>
  <c r="P293" l="1"/>
  <c r="Q293" s="1"/>
  <c r="S293" s="1"/>
  <c r="O293"/>
  <c r="N293"/>
  <c r="T292"/>
  <c r="U292" s="1"/>
  <c r="K286"/>
  <c r="O294" l="1"/>
  <c r="P294"/>
  <c r="Q294" s="1"/>
  <c r="S294" s="1"/>
  <c r="N294"/>
  <c r="T293"/>
  <c r="U293" s="1"/>
  <c r="K287"/>
  <c r="P295" l="1"/>
  <c r="Q295" s="1"/>
  <c r="S295" s="1"/>
  <c r="O295"/>
  <c r="N295"/>
  <c r="T294"/>
  <c r="U294" s="1"/>
  <c r="K288"/>
  <c r="O296" l="1"/>
  <c r="N296"/>
  <c r="N297" s="1"/>
  <c r="P296"/>
  <c r="Q296" s="1"/>
  <c r="S296" s="1"/>
  <c r="T295"/>
  <c r="U295" s="1"/>
  <c r="K289"/>
  <c r="O297" l="1"/>
  <c r="P297"/>
  <c r="Q297" s="1"/>
  <c r="S297" s="1"/>
  <c r="T296"/>
  <c r="U296" s="1"/>
  <c r="K290"/>
  <c r="P298" l="1"/>
  <c r="Q298" s="1"/>
  <c r="S298" s="1"/>
  <c r="O298"/>
  <c r="N298"/>
  <c r="T297"/>
  <c r="U297" s="1"/>
  <c r="K291"/>
  <c r="O299" l="1"/>
  <c r="N299"/>
  <c r="P299"/>
  <c r="Q299" s="1"/>
  <c r="S299" s="1"/>
  <c r="T298"/>
  <c r="U298" s="1"/>
  <c r="K292"/>
  <c r="O300" l="1"/>
  <c r="P300"/>
  <c r="Q300" s="1"/>
  <c r="S300" s="1"/>
  <c r="N300"/>
  <c r="T299"/>
  <c r="U299" s="1"/>
  <c r="K293"/>
  <c r="N301" l="1"/>
  <c r="O301"/>
  <c r="P301"/>
  <c r="Q301" s="1"/>
  <c r="S301" s="1"/>
  <c r="T300"/>
  <c r="U300" s="1"/>
  <c r="K294"/>
  <c r="P302" l="1"/>
  <c r="Q302" s="1"/>
  <c r="S302" s="1"/>
  <c r="O302"/>
  <c r="N302"/>
  <c r="T301"/>
  <c r="U301" s="1"/>
  <c r="K295"/>
  <c r="O303" l="1"/>
  <c r="P303"/>
  <c r="Q303" s="1"/>
  <c r="S303" s="1"/>
  <c r="N303"/>
  <c r="T302"/>
  <c r="U302" s="1"/>
  <c r="K296"/>
  <c r="P304" l="1"/>
  <c r="Q304" s="1"/>
  <c r="S304" s="1"/>
  <c r="O304"/>
  <c r="N304"/>
  <c r="T303"/>
  <c r="U303" s="1"/>
  <c r="K297"/>
  <c r="O305" l="1"/>
  <c r="P305"/>
  <c r="Q305" s="1"/>
  <c r="S305" s="1"/>
  <c r="N305"/>
  <c r="T304"/>
  <c r="U304" s="1"/>
  <c r="K298"/>
  <c r="N306" l="1"/>
  <c r="O306"/>
  <c r="P306"/>
  <c r="Q306" s="1"/>
  <c r="S306" s="1"/>
  <c r="T305"/>
  <c r="U305" s="1"/>
  <c r="K299"/>
  <c r="P307" l="1"/>
  <c r="Q307" s="1"/>
  <c r="S307" s="1"/>
  <c r="O307"/>
  <c r="N307"/>
  <c r="T306"/>
  <c r="U306" s="1"/>
  <c r="K300"/>
  <c r="O308" l="1"/>
  <c r="P308"/>
  <c r="Q308" s="1"/>
  <c r="S308" s="1"/>
  <c r="N308"/>
  <c r="T307"/>
  <c r="U307" s="1"/>
  <c r="K301"/>
  <c r="N309" l="1"/>
  <c r="O309"/>
  <c r="P309"/>
  <c r="Q309" s="1"/>
  <c r="S309" s="1"/>
  <c r="T308"/>
  <c r="U308" s="1"/>
  <c r="K302"/>
  <c r="N310" l="1"/>
  <c r="O310"/>
  <c r="P310"/>
  <c r="Q310" s="1"/>
  <c r="S310" s="1"/>
  <c r="T309"/>
  <c r="U309" s="1"/>
  <c r="K303"/>
  <c r="P311" l="1"/>
  <c r="Q311" s="1"/>
  <c r="S311" s="1"/>
  <c r="O311"/>
  <c r="N311"/>
  <c r="T310"/>
  <c r="U310" s="1"/>
  <c r="K304"/>
  <c r="O312" l="1"/>
  <c r="P312"/>
  <c r="Q312" s="1"/>
  <c r="S312" s="1"/>
  <c r="N312"/>
  <c r="T311"/>
  <c r="U311" s="1"/>
  <c r="K305"/>
  <c r="P313" l="1"/>
  <c r="Q313" s="1"/>
  <c r="S313" s="1"/>
  <c r="O313"/>
  <c r="N313"/>
  <c r="T312"/>
  <c r="U312" s="1"/>
  <c r="K306"/>
  <c r="O314" l="1"/>
  <c r="P314"/>
  <c r="Q314" s="1"/>
  <c r="S314" s="1"/>
  <c r="N314"/>
  <c r="T313"/>
  <c r="U313" s="1"/>
  <c r="K307"/>
  <c r="N315" l="1"/>
  <c r="O315"/>
  <c r="P315"/>
  <c r="Q315" s="1"/>
  <c r="S315" s="1"/>
  <c r="T314"/>
  <c r="U314" s="1"/>
  <c r="K308"/>
  <c r="P316" l="1"/>
  <c r="Q316" s="1"/>
  <c r="S316" s="1"/>
  <c r="O316"/>
  <c r="N316"/>
  <c r="T315"/>
  <c r="U315" s="1"/>
  <c r="K309"/>
  <c r="O317" l="1"/>
  <c r="P317"/>
  <c r="Q317" s="1"/>
  <c r="S317" s="1"/>
  <c r="N317"/>
  <c r="T316"/>
  <c r="U316" s="1"/>
  <c r="K310"/>
  <c r="P318" l="1"/>
  <c r="Q318" s="1"/>
  <c r="S318" s="1"/>
  <c r="O318"/>
  <c r="N318"/>
  <c r="T317"/>
  <c r="U317" s="1"/>
  <c r="K311"/>
  <c r="N319" l="1"/>
  <c r="O319"/>
  <c r="P319"/>
  <c r="Q319" s="1"/>
  <c r="S319" s="1"/>
  <c r="T318"/>
  <c r="U318" s="1"/>
  <c r="K312"/>
  <c r="P320" l="1"/>
  <c r="Q320" s="1"/>
  <c r="S320" s="1"/>
  <c r="O320"/>
  <c r="N320"/>
  <c r="T319"/>
  <c r="U319" s="1"/>
  <c r="K313"/>
  <c r="O321" l="1"/>
  <c r="P321"/>
  <c r="Q321" s="1"/>
  <c r="S321" s="1"/>
  <c r="N321"/>
  <c r="T320"/>
  <c r="U320" s="1"/>
  <c r="K314"/>
  <c r="N322" l="1"/>
  <c r="O322"/>
  <c r="P322"/>
  <c r="Q322" s="1"/>
  <c r="S322" s="1"/>
  <c r="T321"/>
  <c r="U321" s="1"/>
  <c r="K315"/>
  <c r="N323" l="1"/>
  <c r="O323"/>
  <c r="P323"/>
  <c r="Q323" s="1"/>
  <c r="S323" s="1"/>
  <c r="T322"/>
  <c r="U322" s="1"/>
  <c r="K316"/>
  <c r="P324" l="1"/>
  <c r="Q324" s="1"/>
  <c r="S324" s="1"/>
  <c r="O324"/>
  <c r="N324"/>
  <c r="T323"/>
  <c r="U323" s="1"/>
  <c r="K317"/>
  <c r="O325" l="1"/>
  <c r="N325"/>
  <c r="N326" s="1"/>
  <c r="P325"/>
  <c r="Q325" s="1"/>
  <c r="S325" s="1"/>
  <c r="T324"/>
  <c r="U324" s="1"/>
  <c r="K318"/>
  <c r="O326" l="1"/>
  <c r="P326"/>
  <c r="Q326" s="1"/>
  <c r="S326" s="1"/>
  <c r="T325"/>
  <c r="U325" s="1"/>
  <c r="K319"/>
  <c r="P327" l="1"/>
  <c r="Q327" s="1"/>
  <c r="S327" s="1"/>
  <c r="O327"/>
  <c r="N327"/>
  <c r="T326"/>
  <c r="U326" s="1"/>
  <c r="K320"/>
  <c r="N328" l="1"/>
  <c r="O328"/>
  <c r="P328"/>
  <c r="Q328" s="1"/>
  <c r="S328" s="1"/>
  <c r="T327"/>
  <c r="U327" s="1"/>
  <c r="K321"/>
  <c r="N329" l="1"/>
  <c r="O329"/>
  <c r="P329"/>
  <c r="Q329" s="1"/>
  <c r="S329" s="1"/>
  <c r="T328"/>
  <c r="U328" s="1"/>
  <c r="K322"/>
  <c r="N330" l="1"/>
  <c r="O330"/>
  <c r="P330"/>
  <c r="Q330" s="1"/>
  <c r="S330" s="1"/>
  <c r="T329"/>
  <c r="U329" s="1"/>
  <c r="K323"/>
  <c r="N331" l="1"/>
  <c r="O331"/>
  <c r="P331"/>
  <c r="Q331" s="1"/>
  <c r="S331" s="1"/>
  <c r="T330"/>
  <c r="U330" s="1"/>
  <c r="K324"/>
  <c r="N332" l="1"/>
  <c r="O332"/>
  <c r="P332"/>
  <c r="Q332" s="1"/>
  <c r="S332" s="1"/>
  <c r="T331"/>
  <c r="U331" s="1"/>
  <c r="K325"/>
  <c r="N333" l="1"/>
  <c r="O333"/>
  <c r="P333"/>
  <c r="Q333" s="1"/>
  <c r="S333" s="1"/>
  <c r="T332"/>
  <c r="U332" s="1"/>
  <c r="K326"/>
  <c r="N334" l="1"/>
  <c r="O334"/>
  <c r="P334"/>
  <c r="Q334" s="1"/>
  <c r="S334" s="1"/>
  <c r="T333"/>
  <c r="U333" s="1"/>
  <c r="K327"/>
  <c r="N335" l="1"/>
  <c r="O335"/>
  <c r="P335"/>
  <c r="Q335" s="1"/>
  <c r="S335" s="1"/>
  <c r="T334"/>
  <c r="U334" s="1"/>
  <c r="K328"/>
  <c r="P336" l="1"/>
  <c r="Q336" s="1"/>
  <c r="S336" s="1"/>
  <c r="O336"/>
  <c r="N336"/>
  <c r="T335"/>
  <c r="U335" s="1"/>
  <c r="K329"/>
  <c r="N337" l="1"/>
  <c r="O337"/>
  <c r="P337"/>
  <c r="Q337" s="1"/>
  <c r="S337" s="1"/>
  <c r="T336"/>
  <c r="U336" s="1"/>
  <c r="K330"/>
  <c r="N338" l="1"/>
  <c r="O338"/>
  <c r="P338"/>
  <c r="Q338" s="1"/>
  <c r="S338" s="1"/>
  <c r="T337"/>
  <c r="U337" s="1"/>
  <c r="K331"/>
  <c r="N339" l="1"/>
  <c r="O339"/>
  <c r="P339"/>
  <c r="Q339" s="1"/>
  <c r="S339" s="1"/>
  <c r="T338"/>
  <c r="U338" s="1"/>
  <c r="K332"/>
  <c r="N340" l="1"/>
  <c r="P340"/>
  <c r="Q340" s="1"/>
  <c r="S340" s="1"/>
  <c r="O340"/>
  <c r="T339"/>
  <c r="U339" s="1"/>
  <c r="K333"/>
  <c r="N341" l="1"/>
  <c r="O341"/>
  <c r="P341"/>
  <c r="Q341" s="1"/>
  <c r="S341" s="1"/>
  <c r="T340"/>
  <c r="U340" s="1"/>
  <c r="K334"/>
  <c r="N342" l="1"/>
  <c r="O342"/>
  <c r="P342"/>
  <c r="Q342" s="1"/>
  <c r="S342" s="1"/>
  <c r="T341"/>
  <c r="U341" s="1"/>
  <c r="K335"/>
  <c r="N343" l="1"/>
  <c r="O343"/>
  <c r="P343"/>
  <c r="Q343" s="1"/>
  <c r="S343" s="1"/>
  <c r="T342"/>
  <c r="U342" s="1"/>
  <c r="K336"/>
  <c r="N344" l="1"/>
  <c r="O344"/>
  <c r="P344"/>
  <c r="Q344" s="1"/>
  <c r="S344" s="1"/>
  <c r="T343"/>
  <c r="U343" s="1"/>
  <c r="K337"/>
  <c r="N345" l="1"/>
  <c r="O345"/>
  <c r="P345"/>
  <c r="Q345" s="1"/>
  <c r="S345" s="1"/>
  <c r="T344"/>
  <c r="U344" s="1"/>
  <c r="K338"/>
  <c r="N346" l="1"/>
  <c r="O346"/>
  <c r="P346"/>
  <c r="Q346" s="1"/>
  <c r="S346" s="1"/>
  <c r="T345"/>
  <c r="U345" s="1"/>
  <c r="K339"/>
  <c r="N347" l="1"/>
  <c r="O347"/>
  <c r="P347"/>
  <c r="Q347" s="1"/>
  <c r="S347" s="1"/>
  <c r="T346"/>
  <c r="U346" s="1"/>
  <c r="K340"/>
  <c r="N348" l="1"/>
  <c r="O348"/>
  <c r="P348"/>
  <c r="Q348" s="1"/>
  <c r="S348" s="1"/>
  <c r="T347"/>
  <c r="U347" s="1"/>
  <c r="K341"/>
  <c r="N349" l="1"/>
  <c r="O349"/>
  <c r="P349"/>
  <c r="Q349" s="1"/>
  <c r="S349" s="1"/>
  <c r="T348"/>
  <c r="U348" s="1"/>
  <c r="K342"/>
  <c r="N350" l="1"/>
  <c r="O350"/>
  <c r="P350"/>
  <c r="Q350" s="1"/>
  <c r="S350" s="1"/>
  <c r="T349"/>
  <c r="U349" s="1"/>
  <c r="K343"/>
  <c r="N351" l="1"/>
  <c r="O351"/>
  <c r="P351"/>
  <c r="Q351" s="1"/>
  <c r="T351" s="1"/>
  <c r="T350"/>
  <c r="U350" s="1"/>
  <c r="K344"/>
  <c r="S351" l="1"/>
  <c r="U351" s="1"/>
  <c r="K345"/>
  <c r="K346" l="1"/>
  <c r="K347" l="1"/>
  <c r="K348" l="1"/>
  <c r="K349" l="1"/>
  <c r="K351" l="1"/>
  <c r="K350"/>
</calcChain>
</file>

<file path=xl/sharedStrings.xml><?xml version="1.0" encoding="utf-8"?>
<sst xmlns="http://schemas.openxmlformats.org/spreadsheetml/2006/main" count="37" uniqueCount="25">
  <si>
    <t>Speed</t>
  </si>
  <si>
    <t>mm/s</t>
  </si>
  <si>
    <t>Acceleration</t>
  </si>
  <si>
    <t>Deceleration</t>
  </si>
  <si>
    <t>Alpha</t>
  </si>
  <si>
    <t>mm</t>
  </si>
  <si>
    <t>Max. Acc. Limit</t>
  </si>
  <si>
    <t>steps</t>
  </si>
  <si>
    <t>Min. Delay</t>
  </si>
  <si>
    <t>us</t>
  </si>
  <si>
    <t>First Step Delay</t>
  </si>
  <si>
    <t>Displacement</t>
  </si>
  <si>
    <t>Acc. Limit</t>
  </si>
  <si>
    <t>Dec. Limit</t>
  </si>
  <si>
    <t>delay</t>
  </si>
  <si>
    <t>position</t>
  </si>
  <si>
    <t>speed</t>
  </si>
  <si>
    <t>time</t>
  </si>
  <si>
    <t>seconds</t>
  </si>
  <si>
    <t>t_min</t>
  </si>
  <si>
    <t>EXACT</t>
  </si>
  <si>
    <t>CALCULATED</t>
  </si>
  <si>
    <t>const</t>
  </si>
  <si>
    <t>slope</t>
  </si>
  <si>
    <t>rest</t>
  </si>
</sst>
</file>

<file path=xl/styles.xml><?xml version="1.0" encoding="utf-8"?>
<styleSheet xmlns="http://schemas.openxmlformats.org/spreadsheetml/2006/main">
  <numFmts count="1">
    <numFmt numFmtId="164" formatCode="0.0000"/>
  </numFmts>
  <fonts count="1">
    <font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51"/>
  <sheetViews>
    <sheetView tabSelected="1" zoomScale="70" zoomScaleNormal="70" workbookViewId="0">
      <selection activeCell="P9" sqref="P9"/>
    </sheetView>
  </sheetViews>
  <sheetFormatPr defaultRowHeight="15"/>
  <cols>
    <col min="1" max="1" width="14.85546875" bestFit="1" customWidth="1"/>
    <col min="2" max="2" width="10.7109375" style="1" customWidth="1"/>
    <col min="5" max="5" width="9.140625" style="1"/>
    <col min="6" max="6" width="8.7109375" style="4" customWidth="1"/>
    <col min="7" max="7" width="10.5703125" style="5" bestFit="1" customWidth="1"/>
    <col min="8" max="8" width="8.7109375" style="5" customWidth="1"/>
    <col min="9" max="9" width="9.140625" style="5" bestFit="1" customWidth="1"/>
    <col min="10" max="11" width="8.7109375" style="5" customWidth="1"/>
    <col min="12" max="15" width="8.7109375" style="6" customWidth="1"/>
    <col min="16" max="16" width="14.5703125" style="6" bestFit="1" customWidth="1"/>
    <col min="17" max="17" width="14.5703125" style="6" customWidth="1"/>
    <col min="18" max="18" width="14.5703125" style="5" customWidth="1"/>
    <col min="19" max="19" width="11.140625" style="5" bestFit="1" customWidth="1"/>
    <col min="20" max="20" width="9.140625" style="5"/>
    <col min="21" max="21" width="9.140625" style="3"/>
  </cols>
  <sheetData>
    <row r="1" spans="1:21">
      <c r="E1" s="7" t="s">
        <v>20</v>
      </c>
      <c r="F1" s="7"/>
      <c r="G1" s="7"/>
      <c r="H1" s="7"/>
      <c r="I1" s="7"/>
      <c r="J1" s="7"/>
      <c r="K1" s="7"/>
      <c r="N1" s="8" t="s">
        <v>21</v>
      </c>
      <c r="O1" s="8"/>
      <c r="P1" s="8"/>
      <c r="Q1" s="8"/>
      <c r="R1" s="8"/>
      <c r="S1" s="8"/>
      <c r="T1" s="8"/>
      <c r="U1" s="8"/>
    </row>
    <row r="2" spans="1:21">
      <c r="A2" t="s">
        <v>0</v>
      </c>
      <c r="B2" s="1">
        <v>250</v>
      </c>
      <c r="C2" t="s">
        <v>1</v>
      </c>
      <c r="F2" s="4" t="s">
        <v>22</v>
      </c>
      <c r="G2" s="5" t="s">
        <v>14</v>
      </c>
      <c r="H2" s="5" t="s">
        <v>15</v>
      </c>
      <c r="I2" s="5" t="s">
        <v>17</v>
      </c>
      <c r="J2" s="5" t="s">
        <v>16</v>
      </c>
      <c r="K2" s="5" t="s">
        <v>23</v>
      </c>
      <c r="N2" s="6" t="s">
        <v>24</v>
      </c>
      <c r="P2" s="6" t="s">
        <v>22</v>
      </c>
      <c r="Q2" s="6" t="s">
        <v>14</v>
      </c>
      <c r="R2" s="5" t="s">
        <v>15</v>
      </c>
      <c r="S2" s="5" t="s">
        <v>17</v>
      </c>
      <c r="T2" s="5" t="s">
        <v>16</v>
      </c>
      <c r="U2" s="5" t="s">
        <v>23</v>
      </c>
    </row>
    <row r="3" spans="1:21">
      <c r="A3" t="s">
        <v>2</v>
      </c>
      <c r="B3" s="1">
        <v>3000</v>
      </c>
      <c r="C3" t="s">
        <v>1</v>
      </c>
      <c r="G3" s="5">
        <v>0</v>
      </c>
      <c r="H3" s="5">
        <v>0</v>
      </c>
      <c r="I3" s="5">
        <v>0</v>
      </c>
      <c r="J3" s="5">
        <v>0</v>
      </c>
      <c r="Q3" s="6">
        <v>0</v>
      </c>
      <c r="R3" s="5">
        <v>0</v>
      </c>
      <c r="S3" s="5">
        <v>0</v>
      </c>
      <c r="T3" s="5">
        <v>0</v>
      </c>
    </row>
    <row r="4" spans="1:21">
      <c r="A4" t="s">
        <v>3</v>
      </c>
      <c r="B4" s="1">
        <v>3000</v>
      </c>
      <c r="C4" t="s">
        <v>1</v>
      </c>
      <c r="E4" s="1">
        <v>0</v>
      </c>
      <c r="F4" s="4">
        <f>B2/B5*SQRT(2*B5/B3)</f>
        <v>37.267799624996492</v>
      </c>
      <c r="G4" s="5">
        <f>F4*t_min*1000000</f>
        <v>4472.1359549995786</v>
      </c>
      <c r="H4" s="5">
        <v>0.03</v>
      </c>
      <c r="I4" s="5">
        <f>G4/2</f>
        <v>2236.0679774997893</v>
      </c>
      <c r="J4" s="5">
        <f>alpha/G4*1000000</f>
        <v>6.7082039324993694</v>
      </c>
      <c r="K4" s="5">
        <f>(J4-J3)/(I4-I3)*10000</f>
        <v>30.000000000000004</v>
      </c>
      <c r="M4" s="6">
        <v>0</v>
      </c>
      <c r="N4" s="6">
        <v>0</v>
      </c>
      <c r="P4" s="6">
        <f>FLOOR(B2*SQRT(2*B5/B3)*10000/alpha,1)+1</f>
        <v>372678</v>
      </c>
      <c r="Q4" s="6">
        <f>FLOOR(P4*120/10000,1)</f>
        <v>4472</v>
      </c>
      <c r="R4" s="5">
        <v>0.03</v>
      </c>
      <c r="S4" s="5">
        <f>Q4/2</f>
        <v>2236</v>
      </c>
      <c r="T4" s="5">
        <f>alpha/Q4*1000000</f>
        <v>6.7084078711985686</v>
      </c>
      <c r="U4" s="3">
        <f>(T4-T3)/(S4-S3)*10000</f>
        <v>30.001824110905943</v>
      </c>
    </row>
    <row r="5" spans="1:21">
      <c r="A5" t="s">
        <v>4</v>
      </c>
      <c r="B5" s="1">
        <v>0.03</v>
      </c>
      <c r="C5" t="s">
        <v>5</v>
      </c>
      <c r="E5" s="1">
        <v>1</v>
      </c>
      <c r="F5" s="4">
        <f t="shared" ref="F5:F68" si="0">c_0*(SQRT(E5+1)-SQRT(E5))</f>
        <v>15.436828044476496</v>
      </c>
      <c r="G5" s="5">
        <f>F5*t_min*1000000</f>
        <v>1852.4193653371792</v>
      </c>
      <c r="H5" s="5">
        <v>0.06</v>
      </c>
      <c r="I5" s="5">
        <f>G4/2+G5/2+I4</f>
        <v>5398.3456376681679</v>
      </c>
      <c r="J5" s="5">
        <f>alpha/G5*1000000</f>
        <v>16.195036913004508</v>
      </c>
      <c r="K5" s="5">
        <f>(J5-J4)/(I5-I4)*10000</f>
        <v>30.000000000000011</v>
      </c>
      <c r="M5" s="6">
        <v>1</v>
      </c>
      <c r="N5" s="6">
        <f>MOD((2*P4*0.676),(4*M5+1))</f>
        <v>0.65600000001722947</v>
      </c>
      <c r="O5" s="6">
        <f>P4*0.676-2*P4*0.676/(4*M5+1)-P5</f>
        <v>0.19680000000516884</v>
      </c>
      <c r="P5" s="6">
        <f>FLOOR(P4*0.676-(2*P4*0.676)/(4*M5+1),1)</f>
        <v>151158</v>
      </c>
      <c r="Q5" s="6">
        <f>FLOOR(P5*t_min*100,1)</f>
        <v>1813</v>
      </c>
      <c r="R5" s="5">
        <v>0.06</v>
      </c>
      <c r="S5" s="5">
        <f>Q4/2+Q5/2+S4</f>
        <v>5378.5</v>
      </c>
      <c r="T5" s="5">
        <f>alpha/Q5*1000000</f>
        <v>16.54715940430226</v>
      </c>
      <c r="U5" s="3">
        <f t="shared" ref="U5:U68" si="1">(T5-T4)/(S5-S4)*10000</f>
        <v>31.308676318547946</v>
      </c>
    </row>
    <row r="6" spans="1:21">
      <c r="A6" t="s">
        <v>11</v>
      </c>
      <c r="B6" s="1">
        <v>100</v>
      </c>
      <c r="C6" t="s">
        <v>7</v>
      </c>
      <c r="E6" s="1">
        <v>2</v>
      </c>
      <c r="F6" s="4">
        <f t="shared" si="0"/>
        <v>11.845094767317285</v>
      </c>
      <c r="G6" s="5">
        <f t="shared" ref="G6:G69" si="2">F6*t_min*1000000</f>
        <v>1421.411372078074</v>
      </c>
      <c r="H6" s="5">
        <v>0.09</v>
      </c>
      <c r="I6" s="5">
        <f>G5/2+G6/2+I5</f>
        <v>7035.2610063757948</v>
      </c>
      <c r="J6" s="5">
        <f>alpha/G6*1000000</f>
        <v>21.105783019127404</v>
      </c>
      <c r="K6" s="5">
        <f t="shared" ref="K6:K69" si="3">(J6-J5)/(I6-I5)*10000</f>
        <v>30.000000000000099</v>
      </c>
      <c r="M6" s="6">
        <v>2</v>
      </c>
      <c r="N6" s="6">
        <f>MOD((2*P5+N5),(4*M6+1))</f>
        <v>6.6560000000172295</v>
      </c>
      <c r="O6" s="6">
        <f t="shared" ref="O6:O69" si="4">P5*0.676-2*P5*0.676/(4*M6+1)-FLOOR(P5*0.676-2*P5*0.676/(4*M6+1),1)</f>
        <v>0.5173333333368646</v>
      </c>
      <c r="P6" s="6">
        <f>FLOOR(P5-(2*P5+N5)/(4*M6+1),1)</f>
        <v>117567</v>
      </c>
      <c r="Q6" s="6">
        <f>FLOOR(P6*t_min*100,1)</f>
        <v>1410</v>
      </c>
      <c r="R6" s="5">
        <v>0.09</v>
      </c>
      <c r="S6" s="5">
        <f>Q5/2+Q6/2+S5</f>
        <v>6990</v>
      </c>
      <c r="T6" s="5">
        <f>alpha/Q6*1000000</f>
        <v>21.276595744680847</v>
      </c>
      <c r="U6" s="3">
        <f t="shared" si="1"/>
        <v>29.348038103497284</v>
      </c>
    </row>
    <row r="7" spans="1:21">
      <c r="A7" t="s">
        <v>19</v>
      </c>
      <c r="B7" s="1">
        <f>B5/B2</f>
        <v>1.1999999999999999E-4</v>
      </c>
      <c r="C7" t="s">
        <v>18</v>
      </c>
      <c r="E7" s="1">
        <v>3</v>
      </c>
      <c r="F7" s="4">
        <f t="shared" si="0"/>
        <v>9.9858768132027116</v>
      </c>
      <c r="G7" s="5">
        <f t="shared" si="2"/>
        <v>1198.3052175843254</v>
      </c>
      <c r="H7" s="5">
        <v>0.12</v>
      </c>
      <c r="I7" s="5">
        <f>G6/2+G7/2+I6</f>
        <v>8345.1193012069944</v>
      </c>
      <c r="J7" s="5">
        <f>alpha/G7*1000000</f>
        <v>25.03535790362098</v>
      </c>
      <c r="K7" s="5">
        <f t="shared" si="3"/>
        <v>29.999999999999822</v>
      </c>
      <c r="M7" s="6">
        <v>3</v>
      </c>
      <c r="N7" s="6">
        <f t="shared" ref="N7:N70" si="5">MOD((2*P6+N6),(4*M7+1))</f>
        <v>9.6560000000172295</v>
      </c>
      <c r="O7" s="6">
        <f t="shared" si="4"/>
        <v>0.32399999999324791</v>
      </c>
      <c r="P7" s="6">
        <f t="shared" ref="P7:P70" si="6">FLOOR(P6-(2*P6+N6)/(4*M7+1),1)</f>
        <v>99479</v>
      </c>
      <c r="Q7" s="6">
        <f>FLOOR(P7*t_min*100,1)</f>
        <v>1193</v>
      </c>
      <c r="R7" s="5">
        <v>0.12</v>
      </c>
      <c r="S7" s="5">
        <f>Q6/2+Q7/2+S6</f>
        <v>8291.5</v>
      </c>
      <c r="T7" s="5">
        <f>alpha/Q7*1000000</f>
        <v>25.14668901927913</v>
      </c>
      <c r="U7" s="3">
        <f t="shared" si="1"/>
        <v>29.735637914700593</v>
      </c>
    </row>
    <row r="8" spans="1:21">
      <c r="E8" s="1">
        <v>4</v>
      </c>
      <c r="F8" s="4">
        <f t="shared" si="0"/>
        <v>8.7977340833403463</v>
      </c>
      <c r="G8" s="5">
        <f t="shared" si="2"/>
        <v>1055.7280900008416</v>
      </c>
      <c r="H8" s="5">
        <v>0.15</v>
      </c>
      <c r="I8" s="5">
        <f>G7/2+G8/2+I7</f>
        <v>9472.1359549995777</v>
      </c>
      <c r="J8" s="5">
        <f>alpha/G8*1000000</f>
        <v>28.416407864998728</v>
      </c>
      <c r="K8" s="5">
        <f t="shared" si="3"/>
        <v>29.999999999999982</v>
      </c>
      <c r="M8" s="6">
        <v>4</v>
      </c>
      <c r="N8" s="6">
        <f t="shared" si="5"/>
        <v>16.656000000017229</v>
      </c>
      <c r="O8" s="6">
        <f t="shared" si="4"/>
        <v>0.29764705882553244</v>
      </c>
      <c r="P8" s="6">
        <f t="shared" si="6"/>
        <v>87775</v>
      </c>
      <c r="Q8" s="6">
        <f>FLOOR(P8*t_min*100,1)</f>
        <v>1053</v>
      </c>
      <c r="R8" s="5">
        <v>0.15</v>
      </c>
      <c r="S8" s="5">
        <f>Q7/2+Q8/2+S7</f>
        <v>9414.5</v>
      </c>
      <c r="T8" s="5">
        <f>alpha/Q8*1000000</f>
        <v>28.490028490028489</v>
      </c>
      <c r="U8" s="3">
        <f t="shared" si="1"/>
        <v>29.771500184767227</v>
      </c>
    </row>
    <row r="9" spans="1:21">
      <c r="A9" t="s">
        <v>6</v>
      </c>
      <c r="B9" s="2">
        <f>FLOOR(B2*B2/(2*B5*B3),1)</f>
        <v>347</v>
      </c>
      <c r="C9" t="s">
        <v>7</v>
      </c>
      <c r="E9" s="1">
        <v>5</v>
      </c>
      <c r="F9" s="4">
        <f t="shared" si="0"/>
        <v>7.9537595841943398</v>
      </c>
      <c r="G9" s="5">
        <f t="shared" si="2"/>
        <v>954.45115010332063</v>
      </c>
      <c r="H9" s="5">
        <v>0.18</v>
      </c>
      <c r="I9" s="5">
        <f>G8/2+G9/2+I8</f>
        <v>10477.22557505166</v>
      </c>
      <c r="J9" s="5">
        <f>alpha/G9*1000000</f>
        <v>31.431676725155036</v>
      </c>
      <c r="K9" s="5">
        <f t="shared" si="3"/>
        <v>30.000000000000618</v>
      </c>
      <c r="M9" s="6">
        <v>5</v>
      </c>
      <c r="N9" s="6">
        <f t="shared" si="5"/>
        <v>6.6560000000172295</v>
      </c>
      <c r="O9" s="6">
        <f t="shared" si="4"/>
        <v>0.86190476190677145</v>
      </c>
      <c r="P9" s="6">
        <f t="shared" si="6"/>
        <v>79414</v>
      </c>
      <c r="Q9" s="6">
        <f>FLOOR(P9*t_min*100,1)</f>
        <v>952</v>
      </c>
      <c r="R9" s="5">
        <v>0.18</v>
      </c>
      <c r="S9" s="5">
        <f>Q8/2+Q9/2+S8</f>
        <v>10417</v>
      </c>
      <c r="T9" s="5">
        <f>alpha/Q9*1000000</f>
        <v>31.512605042016805</v>
      </c>
      <c r="U9" s="3">
        <f t="shared" si="1"/>
        <v>30.150389546018111</v>
      </c>
    </row>
    <row r="10" spans="1:21">
      <c r="A10" t="s">
        <v>8</v>
      </c>
      <c r="B10" s="2">
        <f>FLOOR(B5/B2*POWER(10,6),1)</f>
        <v>120</v>
      </c>
      <c r="C10" t="s">
        <v>9</v>
      </c>
      <c r="E10" s="1">
        <v>6</v>
      </c>
      <c r="F10" s="4">
        <f t="shared" si="0"/>
        <v>7.3142368007992609</v>
      </c>
      <c r="G10" s="5">
        <f t="shared" si="2"/>
        <v>877.70841609591128</v>
      </c>
      <c r="H10" s="5">
        <v>0.21</v>
      </c>
      <c r="I10" s="5">
        <f>G9/2+G10/2+I9</f>
        <v>11393.305358151276</v>
      </c>
      <c r="J10" s="5">
        <f>alpha/G10*1000000</f>
        <v>34.179916074453772</v>
      </c>
      <c r="K10" s="5">
        <f t="shared" si="3"/>
        <v>29.999999999998767</v>
      </c>
      <c r="M10" s="6">
        <v>6</v>
      </c>
      <c r="N10" s="6">
        <f t="shared" si="5"/>
        <v>9.6560000000172295</v>
      </c>
      <c r="O10" s="6">
        <f t="shared" si="4"/>
        <v>0.1548800000018673</v>
      </c>
      <c r="P10" s="6">
        <f t="shared" si="6"/>
        <v>73060</v>
      </c>
      <c r="Q10" s="6">
        <f>FLOOR(P10*t_min*100,1)</f>
        <v>876</v>
      </c>
      <c r="R10" s="5">
        <v>0.21</v>
      </c>
      <c r="S10" s="5">
        <f>Q9/2+Q10/2+S9</f>
        <v>11331</v>
      </c>
      <c r="T10" s="5">
        <f>alpha/Q10*1000000</f>
        <v>34.246575342465754</v>
      </c>
      <c r="U10" s="3">
        <f t="shared" si="1"/>
        <v>29.912147707318912</v>
      </c>
    </row>
    <row r="11" spans="1:21">
      <c r="A11" t="s">
        <v>10</v>
      </c>
      <c r="B11" s="2">
        <f>FLOOR(B2/B5*0.676*SQRT(2*B5/B3)*100,1)</f>
        <v>2519</v>
      </c>
      <c r="C11" t="s">
        <v>9</v>
      </c>
      <c r="E11" s="1">
        <v>7</v>
      </c>
      <c r="F11" s="4">
        <f t="shared" si="0"/>
        <v>6.8079256206190459</v>
      </c>
      <c r="G11" s="5">
        <f t="shared" si="2"/>
        <v>816.95107447428552</v>
      </c>
      <c r="H11" s="5">
        <v>0.24</v>
      </c>
      <c r="I11" s="5">
        <f>G10/2+G11/2+I10</f>
        <v>12240.635103436374</v>
      </c>
      <c r="J11" s="5">
        <f>alpha/G11*1000000</f>
        <v>36.721905310309111</v>
      </c>
      <c r="K11" s="5">
        <f t="shared" si="3"/>
        <v>30.000000000000526</v>
      </c>
      <c r="M11" s="6">
        <v>7</v>
      </c>
      <c r="N11" s="6">
        <f t="shared" si="5"/>
        <v>27.656000000017229</v>
      </c>
      <c r="O11" s="6">
        <f t="shared" si="4"/>
        <v>0.45241379310755292</v>
      </c>
      <c r="P11" s="6">
        <f t="shared" si="6"/>
        <v>68021</v>
      </c>
      <c r="Q11" s="6">
        <f>FLOOR(P11*t_min*100,1)</f>
        <v>816</v>
      </c>
      <c r="R11" s="5">
        <v>0.24</v>
      </c>
      <c r="S11" s="5">
        <f>Q10/2+Q11/2+S10</f>
        <v>12177</v>
      </c>
      <c r="T11" s="5">
        <f>alpha/Q11*1000000</f>
        <v>36.764705882352935</v>
      </c>
      <c r="U11" s="3">
        <f t="shared" si="1"/>
        <v>29.765136405285833</v>
      </c>
    </row>
    <row r="12" spans="1:21">
      <c r="A12" t="s">
        <v>12</v>
      </c>
      <c r="B12" s="2">
        <f>IF(FLOOR(B6*B4/(B3+B4),1)&gt;=B9,B9,FLOOR(B6*B4/(B3+B4),1))</f>
        <v>50</v>
      </c>
      <c r="C12" t="s">
        <v>7</v>
      </c>
      <c r="E12" s="1">
        <v>8</v>
      </c>
      <c r="F12" s="4">
        <f t="shared" si="0"/>
        <v>6.3941435360434991</v>
      </c>
      <c r="G12" s="5">
        <f t="shared" si="2"/>
        <v>767.29722432521987</v>
      </c>
      <c r="H12" s="5">
        <v>0.27</v>
      </c>
      <c r="I12" s="5">
        <f>G11/2+G12/2+I11</f>
        <v>13032.759252836127</v>
      </c>
      <c r="J12" s="5">
        <f>alpha/G12*1000000</f>
        <v>39.098277758508431</v>
      </c>
      <c r="K12" s="5">
        <f t="shared" si="3"/>
        <v>30.000000000000757</v>
      </c>
      <c r="M12" s="6">
        <v>8</v>
      </c>
      <c r="N12" s="6">
        <f t="shared" si="5"/>
        <v>10.656000000017229</v>
      </c>
      <c r="O12" s="6">
        <f t="shared" si="4"/>
        <v>0.39624242424906697</v>
      </c>
      <c r="P12" s="6">
        <f t="shared" si="6"/>
        <v>63897</v>
      </c>
      <c r="Q12" s="6">
        <f>FLOOR(P12*t_min*100,1)</f>
        <v>766</v>
      </c>
      <c r="R12" s="5">
        <v>0.27</v>
      </c>
      <c r="S12" s="5">
        <f>Q11/2+Q12/2+S11</f>
        <v>12968</v>
      </c>
      <c r="T12" s="5">
        <f>alpha/Q12*1000000</f>
        <v>39.164490861618802</v>
      </c>
      <c r="U12" s="3">
        <f t="shared" si="1"/>
        <v>30.338621735345981</v>
      </c>
    </row>
    <row r="13" spans="1:21">
      <c r="A13" t="s">
        <v>13</v>
      </c>
      <c r="B13" s="2">
        <f>IF(FLOOR(B6*B4/(B3+B4),1)&gt;=B9,FLOOR(B6-(B9*B3/B4),1),B12)</f>
        <v>50</v>
      </c>
      <c r="C13" t="s">
        <v>7</v>
      </c>
      <c r="E13" s="1">
        <v>9</v>
      </c>
      <c r="F13" s="4">
        <f t="shared" si="0"/>
        <v>6.0477313227684428</v>
      </c>
      <c r="G13" s="5">
        <f t="shared" si="2"/>
        <v>725.72775873221303</v>
      </c>
      <c r="H13" s="5">
        <v>0.3</v>
      </c>
      <c r="I13" s="5">
        <f>G12/2+G13/2+I12</f>
        <v>13779.271744364843</v>
      </c>
      <c r="J13" s="5">
        <f>alpha/G13*1000000</f>
        <v>41.337815233094496</v>
      </c>
      <c r="K13" s="5">
        <f t="shared" si="3"/>
        <v>29.999999999998884</v>
      </c>
      <c r="M13" s="6">
        <v>9</v>
      </c>
      <c r="N13" s="6">
        <f t="shared" si="5"/>
        <v>6.6560000000172295</v>
      </c>
      <c r="O13" s="6">
        <f t="shared" si="4"/>
        <v>0.54108108108630404</v>
      </c>
      <c r="P13" s="6">
        <f t="shared" si="6"/>
        <v>60442</v>
      </c>
      <c r="Q13" s="6">
        <f>FLOOR(P13*t_min*100,1)</f>
        <v>725</v>
      </c>
      <c r="R13" s="5">
        <v>0.3</v>
      </c>
      <c r="S13" s="5">
        <f>Q12/2+Q13/2+S12</f>
        <v>13713.5</v>
      </c>
      <c r="T13" s="5">
        <f>alpha/Q13*1000000</f>
        <v>41.379310344827587</v>
      </c>
      <c r="U13" s="3">
        <f t="shared" si="1"/>
        <v>29.709181531975656</v>
      </c>
    </row>
    <row r="14" spans="1:21">
      <c r="E14" s="1">
        <v>10</v>
      </c>
      <c r="F14" s="4">
        <f t="shared" si="0"/>
        <v>5.7521779205031196</v>
      </c>
      <c r="G14" s="5">
        <f t="shared" si="2"/>
        <v>690.26135046037427</v>
      </c>
      <c r="H14" s="5">
        <v>0.33</v>
      </c>
      <c r="I14" s="5">
        <f>G13/2+G14/2+I13</f>
        <v>14487.266298961138</v>
      </c>
      <c r="J14" s="5">
        <f>alpha/G14*1000000</f>
        <v>43.461798896883487</v>
      </c>
      <c r="K14" s="5">
        <f t="shared" si="3"/>
        <v>30.00000000000151</v>
      </c>
      <c r="M14" s="6">
        <v>10</v>
      </c>
      <c r="N14" s="6">
        <f t="shared" si="5"/>
        <v>22.656000000017229</v>
      </c>
      <c r="O14" s="6">
        <f t="shared" si="4"/>
        <v>0.68019512195314746</v>
      </c>
      <c r="P14" s="6">
        <f t="shared" si="6"/>
        <v>57493</v>
      </c>
      <c r="Q14" s="6">
        <f>FLOOR(P14*t_min*100,1)</f>
        <v>689</v>
      </c>
      <c r="R14" s="5">
        <v>0.33</v>
      </c>
      <c r="S14" s="5">
        <f>Q13/2+Q14/2+S13</f>
        <v>14420.5</v>
      </c>
      <c r="T14" s="5">
        <f>alpha/Q14*1000000</f>
        <v>43.541364296081269</v>
      </c>
      <c r="U14" s="3">
        <f t="shared" si="1"/>
        <v>30.580678235554203</v>
      </c>
    </row>
    <row r="15" spans="1:21">
      <c r="E15" s="1">
        <v>11</v>
      </c>
      <c r="F15" s="4">
        <f t="shared" si="0"/>
        <v>5.4961367553195073</v>
      </c>
      <c r="G15" s="5">
        <f t="shared" si="2"/>
        <v>659.53641063834073</v>
      </c>
      <c r="H15" s="5">
        <v>0.36</v>
      </c>
      <c r="I15" s="5">
        <f>G14/2+G15/2+I14</f>
        <v>15162.165179510495</v>
      </c>
      <c r="J15" s="5">
        <f>alpha/G15*1000000</f>
        <v>45.48649553853155</v>
      </c>
      <c r="K15" s="5">
        <f t="shared" si="3"/>
        <v>29.999999999999872</v>
      </c>
      <c r="M15" s="6">
        <v>11</v>
      </c>
      <c r="N15" s="6">
        <f t="shared" si="5"/>
        <v>33.656000000017229</v>
      </c>
      <c r="O15" s="6">
        <f t="shared" si="4"/>
        <v>0.92275555555534083</v>
      </c>
      <c r="P15" s="6">
        <f t="shared" si="6"/>
        <v>54937</v>
      </c>
      <c r="Q15" s="6">
        <f>FLOOR(P15*t_min*100,1)</f>
        <v>659</v>
      </c>
      <c r="R15" s="5">
        <v>0.36</v>
      </c>
      <c r="S15" s="5">
        <f>Q14/2+Q15/2+S14</f>
        <v>15094.5</v>
      </c>
      <c r="T15" s="5">
        <f>alpha/Q15*1000000</f>
        <v>45.523520485584214</v>
      </c>
      <c r="U15" s="3">
        <f t="shared" si="1"/>
        <v>29.408845541586714</v>
      </c>
    </row>
    <row r="16" spans="1:21">
      <c r="E16" s="1">
        <v>12</v>
      </c>
      <c r="F16" s="4">
        <f t="shared" si="0"/>
        <v>5.2715175980619318</v>
      </c>
      <c r="G16" s="5">
        <f t="shared" si="2"/>
        <v>632.58211176743168</v>
      </c>
      <c r="H16" s="5">
        <v>0.39</v>
      </c>
      <c r="I16" s="5">
        <f>G15/2+G16/2+I15</f>
        <v>15808.224440713382</v>
      </c>
      <c r="J16" s="5">
        <f>alpha/G16*1000000</f>
        <v>47.424673322140158</v>
      </c>
      <c r="K16" s="5">
        <f t="shared" si="3"/>
        <v>29.999999999999204</v>
      </c>
      <c r="M16" s="6">
        <v>12</v>
      </c>
      <c r="N16" s="6">
        <f t="shared" si="5"/>
        <v>0.65600000001722947</v>
      </c>
      <c r="O16" s="6">
        <f t="shared" si="4"/>
        <v>0.59926530612574425</v>
      </c>
      <c r="P16" s="6">
        <f t="shared" si="6"/>
        <v>52693</v>
      </c>
      <c r="Q16" s="6">
        <f>FLOOR(P16*t_min*100,1)</f>
        <v>632</v>
      </c>
      <c r="R16" s="5">
        <v>0.39</v>
      </c>
      <c r="S16" s="5">
        <f>Q15/2+Q16/2+S15</f>
        <v>15740</v>
      </c>
      <c r="T16" s="5">
        <f>alpha/Q16*1000000</f>
        <v>47.468354430379748</v>
      </c>
      <c r="U16" s="3">
        <f t="shared" si="1"/>
        <v>30.129108362440487</v>
      </c>
    </row>
    <row r="17" spans="1:21">
      <c r="E17" s="1">
        <v>13</v>
      </c>
      <c r="F17" s="4">
        <f t="shared" si="0"/>
        <v>5.0723752840367675</v>
      </c>
      <c r="G17" s="5">
        <f t="shared" si="2"/>
        <v>608.685034084412</v>
      </c>
      <c r="H17" s="5">
        <v>0.42</v>
      </c>
      <c r="I17" s="5">
        <f>G16/2+G17/2+I16</f>
        <v>16428.858013639303</v>
      </c>
      <c r="J17" s="5">
        <f>alpha/G17*1000000</f>
        <v>49.286574040917884</v>
      </c>
      <c r="K17" s="5">
        <f t="shared" si="3"/>
        <v>29.999999999999407</v>
      </c>
      <c r="M17" s="6">
        <v>13</v>
      </c>
      <c r="N17" s="6">
        <f t="shared" si="5"/>
        <v>22.656000000017229</v>
      </c>
      <c r="O17" s="6">
        <f t="shared" si="4"/>
        <v>0.29939622641541064</v>
      </c>
      <c r="P17" s="6">
        <f t="shared" si="6"/>
        <v>50704</v>
      </c>
      <c r="Q17" s="6">
        <f>FLOOR(P17*t_min*100,1)</f>
        <v>608</v>
      </c>
      <c r="R17" s="5">
        <v>0.42</v>
      </c>
      <c r="S17" s="5">
        <f>Q16/2+Q17/2+S16</f>
        <v>16360</v>
      </c>
      <c r="T17" s="5">
        <f>alpha/Q17*1000000</f>
        <v>49.34210526315789</v>
      </c>
      <c r="U17" s="3">
        <f t="shared" si="1"/>
        <v>30.221787625453914</v>
      </c>
    </row>
    <row r="18" spans="1:21">
      <c r="E18" s="1">
        <v>14</v>
      </c>
      <c r="F18" s="4">
        <f t="shared" si="0"/>
        <v>4.8942295417271895</v>
      </c>
      <c r="G18" s="5">
        <f t="shared" si="2"/>
        <v>587.30754500726266</v>
      </c>
      <c r="H18" s="5">
        <v>0.45</v>
      </c>
      <c r="I18" s="5">
        <f>G17/2+G18/2+I17</f>
        <v>17026.85430318514</v>
      </c>
      <c r="J18" s="5">
        <f>alpha/G18*1000000</f>
        <v>51.080562909555368</v>
      </c>
      <c r="K18" s="5">
        <f t="shared" si="3"/>
        <v>29.999999999999527</v>
      </c>
      <c r="M18" s="6">
        <v>14</v>
      </c>
      <c r="N18" s="6">
        <f t="shared" si="5"/>
        <v>27.656000000017229</v>
      </c>
      <c r="O18" s="6">
        <f t="shared" si="4"/>
        <v>0.24070175438828301</v>
      </c>
      <c r="P18" s="6">
        <f t="shared" si="6"/>
        <v>48924</v>
      </c>
      <c r="Q18" s="6">
        <f>FLOOR(P18*t_min*100,1)</f>
        <v>587</v>
      </c>
      <c r="R18" s="5">
        <v>0.45</v>
      </c>
      <c r="S18" s="5">
        <f>Q17/2+Q18/2+S17</f>
        <v>16957.5</v>
      </c>
      <c r="T18" s="5">
        <f>alpha/Q18*1000000</f>
        <v>51.107325383304939</v>
      </c>
      <c r="U18" s="3">
        <f t="shared" si="1"/>
        <v>29.543432973172369</v>
      </c>
    </row>
    <row r="19" spans="1:21">
      <c r="E19" s="1">
        <v>15</v>
      </c>
      <c r="F19" s="4">
        <f t="shared" si="0"/>
        <v>4.7336312025795335</v>
      </c>
      <c r="G19" s="5">
        <f t="shared" si="2"/>
        <v>568.03574430954393</v>
      </c>
      <c r="H19" s="5">
        <v>0.48</v>
      </c>
      <c r="I19" s="5">
        <f>G18/2+G19/2+I18</f>
        <v>17604.525947843544</v>
      </c>
      <c r="J19" s="5">
        <f>alpha/G19*1000000</f>
        <v>52.813577843530702</v>
      </c>
      <c r="K19" s="5">
        <f t="shared" si="3"/>
        <v>30.000000000002139</v>
      </c>
      <c r="M19" s="6">
        <v>15</v>
      </c>
      <c r="N19" s="6">
        <f t="shared" si="5"/>
        <v>31.656000000017229</v>
      </c>
      <c r="O19" s="6">
        <f t="shared" si="4"/>
        <v>0.27567213115253253</v>
      </c>
      <c r="P19" s="6">
        <f t="shared" si="6"/>
        <v>47319</v>
      </c>
      <c r="Q19" s="6">
        <f>FLOOR(P19*t_min*100,1)</f>
        <v>567</v>
      </c>
      <c r="R19" s="5">
        <v>0.48</v>
      </c>
      <c r="S19" s="5">
        <f>Q18/2+Q19/2+S18</f>
        <v>17534.5</v>
      </c>
      <c r="T19" s="5">
        <f>alpha/Q19*1000000</f>
        <v>52.910052910052904</v>
      </c>
      <c r="U19" s="3">
        <f t="shared" si="1"/>
        <v>31.243111382113785</v>
      </c>
    </row>
    <row r="20" spans="1:21">
      <c r="E20" s="1">
        <v>16</v>
      </c>
      <c r="F20" s="4">
        <f t="shared" si="0"/>
        <v>4.5878757882288097</v>
      </c>
      <c r="G20" s="5">
        <f t="shared" si="2"/>
        <v>550.54509458745713</v>
      </c>
      <c r="H20" s="5">
        <v>0.51</v>
      </c>
      <c r="I20" s="5">
        <f>G19/2+G20/2+I19</f>
        <v>18163.816367292045</v>
      </c>
      <c r="J20" s="5">
        <f>alpha/G20*1000000</f>
        <v>54.491449101876128</v>
      </c>
      <c r="K20" s="5">
        <f t="shared" si="3"/>
        <v>29.99999999999859</v>
      </c>
      <c r="M20" s="6">
        <v>16</v>
      </c>
      <c r="N20" s="6">
        <f t="shared" si="5"/>
        <v>29.656000000017229</v>
      </c>
      <c r="O20" s="6">
        <f t="shared" si="4"/>
        <v>0.40880000000470318</v>
      </c>
      <c r="P20" s="6">
        <f t="shared" si="6"/>
        <v>45862</v>
      </c>
      <c r="Q20" s="6">
        <f>FLOOR(P20*t_min*100,1)</f>
        <v>550</v>
      </c>
      <c r="R20" s="5">
        <v>0.51</v>
      </c>
      <c r="S20" s="5">
        <f>Q19/2+Q20/2+S19</f>
        <v>18093</v>
      </c>
      <c r="T20" s="5">
        <f>alpha/Q20*1000000</f>
        <v>54.545454545454547</v>
      </c>
      <c r="U20" s="3">
        <f t="shared" si="1"/>
        <v>29.282034653565667</v>
      </c>
    </row>
    <row r="21" spans="1:21">
      <c r="A21">
        <f>SQRT(2*alpha/B3)*10000</f>
        <v>44.721359549995789</v>
      </c>
      <c r="E21" s="1">
        <v>17</v>
      </c>
      <c r="F21" s="4">
        <f t="shared" si="0"/>
        <v>4.454808720204162</v>
      </c>
      <c r="G21" s="5">
        <f t="shared" si="2"/>
        <v>534.57704642449937</v>
      </c>
      <c r="H21" s="5">
        <v>0.54</v>
      </c>
      <c r="I21" s="5">
        <f>G20/2+G21/2+I20</f>
        <v>18706.377437798023</v>
      </c>
      <c r="J21" s="5">
        <f>alpha/G21*1000000</f>
        <v>56.119132313394289</v>
      </c>
      <c r="K21" s="5">
        <f t="shared" si="3"/>
        <v>30.000000000004224</v>
      </c>
      <c r="M21" s="6">
        <v>17</v>
      </c>
      <c r="N21" s="6">
        <f t="shared" si="5"/>
        <v>52.656000000017229</v>
      </c>
      <c r="O21" s="6">
        <f t="shared" si="4"/>
        <v>8.2666666668956168E-2</v>
      </c>
      <c r="P21" s="6">
        <f t="shared" si="6"/>
        <v>44532</v>
      </c>
      <c r="Q21" s="6">
        <f>FLOOR(P21*t_min*100,1)</f>
        <v>534</v>
      </c>
      <c r="R21" s="5">
        <v>0.54</v>
      </c>
      <c r="S21" s="5">
        <f>Q20/2+Q21/2+S20</f>
        <v>18635</v>
      </c>
      <c r="T21" s="5">
        <f>alpha/Q21*1000000</f>
        <v>56.179775280898873</v>
      </c>
      <c r="U21" s="3">
        <f t="shared" si="1"/>
        <v>30.153519104138866</v>
      </c>
    </row>
    <row r="22" spans="1:21">
      <c r="E22" s="1">
        <v>18</v>
      </c>
      <c r="F22" s="4">
        <f t="shared" si="0"/>
        <v>4.3326894050637943</v>
      </c>
      <c r="G22" s="5">
        <f t="shared" si="2"/>
        <v>519.92272860765524</v>
      </c>
      <c r="H22" s="5">
        <v>0.56999999999999995</v>
      </c>
      <c r="I22" s="5">
        <f>G21/2+G22/2+I21</f>
        <v>19233.627325314101</v>
      </c>
      <c r="J22" s="5">
        <f>alpha/G22*1000000</f>
        <v>57.700881975941925</v>
      </c>
      <c r="K22" s="5">
        <f t="shared" si="3"/>
        <v>29.99999999998866</v>
      </c>
      <c r="M22" s="6">
        <v>18</v>
      </c>
      <c r="N22" s="6">
        <f t="shared" si="5"/>
        <v>56.656000000017229</v>
      </c>
      <c r="O22" s="6">
        <f t="shared" si="4"/>
        <v>0.87495890411082655</v>
      </c>
      <c r="P22" s="6">
        <f t="shared" si="6"/>
        <v>43311</v>
      </c>
      <c r="Q22" s="6">
        <f>FLOOR(P22*t_min*100,1)</f>
        <v>519</v>
      </c>
      <c r="R22" s="5">
        <v>0.56999999999999995</v>
      </c>
      <c r="S22" s="5">
        <f>Q21/2+Q22/2+S21</f>
        <v>19161.5</v>
      </c>
      <c r="T22" s="5">
        <f>alpha/Q22*1000000</f>
        <v>57.803468208092482</v>
      </c>
      <c r="U22" s="3">
        <f t="shared" si="1"/>
        <v>30.839371836535786</v>
      </c>
    </row>
    <row r="23" spans="1:21">
      <c r="E23" s="1">
        <v>19</v>
      </c>
      <c r="F23" s="4">
        <f t="shared" si="0"/>
        <v>4.2200942531839267</v>
      </c>
      <c r="G23" s="5">
        <f t="shared" si="2"/>
        <v>506.41131038207118</v>
      </c>
      <c r="H23" s="5">
        <v>0.6</v>
      </c>
      <c r="I23" s="5">
        <f>G22/2+G23/2+I22</f>
        <v>19746.794344808965</v>
      </c>
      <c r="J23" s="5">
        <f>alpha/G23*1000000</f>
        <v>59.240383034427005</v>
      </c>
      <c r="K23" s="5">
        <f t="shared" si="3"/>
        <v>30.000000000009511</v>
      </c>
      <c r="M23" s="6">
        <v>19</v>
      </c>
      <c r="N23" s="6">
        <f t="shared" si="5"/>
        <v>53.656000000017229</v>
      </c>
      <c r="O23" s="6">
        <f t="shared" si="4"/>
        <v>0.76233766233781353</v>
      </c>
      <c r="P23" s="6">
        <f t="shared" si="6"/>
        <v>42185</v>
      </c>
      <c r="Q23" s="6">
        <f>FLOOR(P23*t_min*100,1)</f>
        <v>506</v>
      </c>
      <c r="R23" s="5">
        <v>0.6</v>
      </c>
      <c r="S23" s="5">
        <f>Q22/2+Q23/2+S22</f>
        <v>19674</v>
      </c>
      <c r="T23" s="5">
        <f>alpha/Q23*1000000</f>
        <v>59.28853754940711</v>
      </c>
      <c r="U23" s="3">
        <f t="shared" si="1"/>
        <v>28.976962757358585</v>
      </c>
    </row>
    <row r="24" spans="1:21">
      <c r="E24" s="1">
        <v>20</v>
      </c>
      <c r="F24" s="4">
        <f t="shared" si="0"/>
        <v>4.1158460993266246</v>
      </c>
      <c r="G24" s="5">
        <f t="shared" si="2"/>
        <v>493.90153191919495</v>
      </c>
      <c r="H24" s="5">
        <v>0.63</v>
      </c>
      <c r="I24" s="5">
        <f>G23/2+G24/2+I23</f>
        <v>20246.950765959598</v>
      </c>
      <c r="J24" s="5">
        <f>alpha/G24*1000000</f>
        <v>60.740852297879016</v>
      </c>
      <c r="K24" s="5">
        <f t="shared" si="3"/>
        <v>30.000000000002192</v>
      </c>
      <c r="M24" s="6">
        <v>20</v>
      </c>
      <c r="N24" s="6">
        <f t="shared" si="5"/>
        <v>21.656000000017229</v>
      </c>
      <c r="O24" s="6">
        <f t="shared" si="4"/>
        <v>0.93506172839624924</v>
      </c>
      <c r="P24" s="6">
        <f t="shared" si="6"/>
        <v>41142</v>
      </c>
      <c r="Q24" s="6">
        <f>FLOOR(P24*t_min*100,1)</f>
        <v>493</v>
      </c>
      <c r="R24" s="5">
        <v>0.63</v>
      </c>
      <c r="S24" s="5">
        <f>Q23/2+Q24/2+S23</f>
        <v>20173.5</v>
      </c>
      <c r="T24" s="5">
        <f>alpha/Q24*1000000</f>
        <v>60.851926977687626</v>
      </c>
      <c r="U24" s="3">
        <f t="shared" si="1"/>
        <v>31.29908765326358</v>
      </c>
    </row>
    <row r="25" spans="1:21">
      <c r="E25" s="1">
        <v>21</v>
      </c>
      <c r="F25" s="4">
        <f t="shared" si="0"/>
        <v>4.0189619290319643</v>
      </c>
      <c r="G25" s="5">
        <f t="shared" si="2"/>
        <v>482.27543148383569</v>
      </c>
      <c r="H25" s="5">
        <v>0.66</v>
      </c>
      <c r="I25" s="5">
        <f>G24/2+G25/2+I24</f>
        <v>20735.039247661112</v>
      </c>
      <c r="J25" s="5">
        <f>alpha/G25*1000000</f>
        <v>62.205117742983148</v>
      </c>
      <c r="K25" s="5">
        <f t="shared" si="3"/>
        <v>29.999999999991608</v>
      </c>
      <c r="M25" s="6">
        <v>21</v>
      </c>
      <c r="N25" s="6">
        <f t="shared" si="5"/>
        <v>25.656000000017229</v>
      </c>
      <c r="O25" s="6">
        <f t="shared" si="4"/>
        <v>0.59218823529590736</v>
      </c>
      <c r="P25" s="6">
        <f t="shared" si="6"/>
        <v>40173</v>
      </c>
      <c r="Q25" s="6">
        <f>FLOOR(P25*t_min*100,1)</f>
        <v>482</v>
      </c>
      <c r="R25" s="5">
        <v>0.66</v>
      </c>
      <c r="S25" s="5">
        <f>Q24/2+Q25/2+S24</f>
        <v>20661</v>
      </c>
      <c r="T25" s="5">
        <f>alpha/Q25*1000000</f>
        <v>62.240663900414937</v>
      </c>
      <c r="U25" s="3">
        <f t="shared" si="1"/>
        <v>28.486911235432025</v>
      </c>
    </row>
    <row r="26" spans="1:21">
      <c r="E26" s="1">
        <v>22</v>
      </c>
      <c r="F26" s="4">
        <f t="shared" si="0"/>
        <v>3.9286135510348577</v>
      </c>
      <c r="G26" s="5">
        <f t="shared" si="2"/>
        <v>471.43362612418287</v>
      </c>
      <c r="H26" s="5">
        <v>0.69</v>
      </c>
      <c r="I26" s="5">
        <f>G25/2+G26/2+I25</f>
        <v>21211.89377646512</v>
      </c>
      <c r="J26" s="5">
        <f>alpha/G26*1000000</f>
        <v>63.635681329395744</v>
      </c>
      <c r="K26" s="5">
        <f t="shared" si="3"/>
        <v>30.000000000012015</v>
      </c>
      <c r="M26" s="6">
        <v>22</v>
      </c>
      <c r="N26" s="6">
        <f t="shared" si="5"/>
        <v>4.6560000000172295</v>
      </c>
      <c r="O26" s="6">
        <f t="shared" si="4"/>
        <v>0.67950561797624687</v>
      </c>
      <c r="P26" s="6">
        <f t="shared" si="6"/>
        <v>39269</v>
      </c>
      <c r="Q26" s="6">
        <f>FLOOR(P26*t_min*100,1)</f>
        <v>471</v>
      </c>
      <c r="R26" s="5">
        <v>0.69</v>
      </c>
      <c r="S26" s="5">
        <f>Q25/2+Q26/2+S25</f>
        <v>21137.5</v>
      </c>
      <c r="T26" s="5">
        <f>alpha/Q26*1000000</f>
        <v>63.694267515923563</v>
      </c>
      <c r="U26" s="3">
        <f t="shared" si="1"/>
        <v>30.505847125049876</v>
      </c>
    </row>
    <row r="27" spans="1:21">
      <c r="E27" s="1">
        <v>23</v>
      </c>
      <c r="F27" s="4">
        <f t="shared" si="0"/>
        <v>3.8440975889952322</v>
      </c>
      <c r="G27" s="5">
        <f t="shared" si="2"/>
        <v>461.29171067942781</v>
      </c>
      <c r="H27" s="5">
        <v>0.72</v>
      </c>
      <c r="I27" s="5">
        <f>G26/2+G27/2+I26</f>
        <v>21678.256444866925</v>
      </c>
      <c r="J27" s="5">
        <f>alpha/G27*1000000</f>
        <v>65.034769334600796</v>
      </c>
      <c r="K27" s="5">
        <f t="shared" si="3"/>
        <v>29.999999999992177</v>
      </c>
      <c r="M27" s="6">
        <v>23</v>
      </c>
      <c r="N27" s="6">
        <f t="shared" si="5"/>
        <v>50.656000000017229</v>
      </c>
      <c r="O27" s="6">
        <f t="shared" si="4"/>
        <v>0.96563440860336414</v>
      </c>
      <c r="P27" s="6">
        <f t="shared" si="6"/>
        <v>38424</v>
      </c>
      <c r="Q27" s="6">
        <f>FLOOR(P27*t_min*100,1)</f>
        <v>461</v>
      </c>
      <c r="R27" s="5">
        <v>0.72</v>
      </c>
      <c r="S27" s="5">
        <f>Q26/2+Q27/2+S26</f>
        <v>21603.5</v>
      </c>
      <c r="T27" s="5">
        <f>alpha/Q27*1000000</f>
        <v>65.075921908893704</v>
      </c>
      <c r="U27" s="3">
        <f t="shared" si="1"/>
        <v>29.649235900646801</v>
      </c>
    </row>
    <row r="28" spans="1:21">
      <c r="E28" s="1">
        <v>24</v>
      </c>
      <c r="F28" s="4">
        <f t="shared" si="0"/>
        <v>3.7648122899271192</v>
      </c>
      <c r="G28" s="5">
        <f t="shared" si="2"/>
        <v>451.77747479125429</v>
      </c>
      <c r="H28" s="5">
        <v>0.75</v>
      </c>
      <c r="I28" s="5">
        <f>G27/2+G28/2+I27</f>
        <v>22134.791037602266</v>
      </c>
      <c r="J28" s="5">
        <f>alpha/G28*1000000</f>
        <v>66.404373112806525</v>
      </c>
      <c r="K28" s="5">
        <f t="shared" si="3"/>
        <v>29.999999999993555</v>
      </c>
      <c r="M28" s="6">
        <v>24</v>
      </c>
      <c r="N28" s="6">
        <f t="shared" si="5"/>
        <v>74.656000000017229</v>
      </c>
      <c r="O28" s="6">
        <f t="shared" si="4"/>
        <v>6.4742268044938101E-2</v>
      </c>
      <c r="P28" s="6">
        <f t="shared" si="6"/>
        <v>37631</v>
      </c>
      <c r="Q28" s="6">
        <f>FLOOR(P28*t_min*100,1)</f>
        <v>451</v>
      </c>
      <c r="R28" s="5">
        <v>0.75</v>
      </c>
      <c r="S28" s="5">
        <f>Q27/2+Q28/2+S27</f>
        <v>22059.5</v>
      </c>
      <c r="T28" s="5">
        <f>alpha/Q28*1000000</f>
        <v>66.518847006651882</v>
      </c>
      <c r="U28" s="3">
        <f t="shared" si="1"/>
        <v>31.643094249082836</v>
      </c>
    </row>
    <row r="29" spans="1:21">
      <c r="E29" s="1">
        <v>25</v>
      </c>
      <c r="F29" s="4">
        <f t="shared" si="0"/>
        <v>3.690239391540509</v>
      </c>
      <c r="G29" s="5">
        <f t="shared" si="2"/>
        <v>442.82872698486102</v>
      </c>
      <c r="H29" s="5">
        <v>0.78</v>
      </c>
      <c r="I29" s="5">
        <f>G28/2+G29/2+I28</f>
        <v>22582.094138490324</v>
      </c>
      <c r="J29" s="5">
        <f>alpha/G29*1000000</f>
        <v>67.746282415471228</v>
      </c>
      <c r="K29" s="5">
        <f t="shared" si="3"/>
        <v>30.000000000011898</v>
      </c>
      <c r="M29" s="6">
        <v>25</v>
      </c>
      <c r="N29" s="6">
        <f t="shared" si="5"/>
        <v>91.656000000017229</v>
      </c>
      <c r="O29" s="6">
        <f t="shared" si="4"/>
        <v>0.82221782178385183</v>
      </c>
      <c r="P29" s="6">
        <f t="shared" si="6"/>
        <v>36885</v>
      </c>
      <c r="Q29" s="6">
        <f>FLOOR(P29*t_min*100,1)</f>
        <v>442</v>
      </c>
      <c r="R29" s="5">
        <v>0.78</v>
      </c>
      <c r="S29" s="5">
        <f>Q28/2+Q29/2+S28</f>
        <v>22506</v>
      </c>
      <c r="T29" s="5">
        <f>alpha/Q29*1000000</f>
        <v>67.873303167420801</v>
      </c>
      <c r="U29" s="3">
        <f t="shared" si="1"/>
        <v>30.334964406918676</v>
      </c>
    </row>
    <row r="30" spans="1:21">
      <c r="E30" s="1">
        <v>26</v>
      </c>
      <c r="F30" s="4">
        <f t="shared" si="0"/>
        <v>3.6199297938478652</v>
      </c>
      <c r="G30" s="5">
        <f t="shared" si="2"/>
        <v>434.39157526174381</v>
      </c>
      <c r="H30" s="5">
        <v>0.81</v>
      </c>
      <c r="I30" s="5">
        <f>G29/2+G30/2+I29</f>
        <v>23020.704289613626</v>
      </c>
      <c r="J30" s="5">
        <f>alpha/G30*1000000</f>
        <v>69.062112868840558</v>
      </c>
      <c r="K30" s="5">
        <f t="shared" si="3"/>
        <v>29.999999999986809</v>
      </c>
      <c r="M30" s="6">
        <v>26</v>
      </c>
      <c r="N30" s="6">
        <f t="shared" si="5"/>
        <v>46.656000000017229</v>
      </c>
      <c r="O30" s="6">
        <f t="shared" si="4"/>
        <v>0.32171428571746219</v>
      </c>
      <c r="P30" s="6">
        <f t="shared" si="6"/>
        <v>36181</v>
      </c>
      <c r="Q30" s="6">
        <f>FLOOR(P30*t_min*100,1)</f>
        <v>434</v>
      </c>
      <c r="R30" s="5">
        <v>0.81</v>
      </c>
      <c r="S30" s="5">
        <f>Q29/2+Q30/2+S29</f>
        <v>22944</v>
      </c>
      <c r="T30" s="5">
        <f>alpha/Q30*1000000</f>
        <v>69.124423963133637</v>
      </c>
      <c r="U30" s="3">
        <f t="shared" si="1"/>
        <v>28.564401728603567</v>
      </c>
    </row>
    <row r="31" spans="1:21">
      <c r="E31" s="1">
        <v>27</v>
      </c>
      <c r="F31" s="4">
        <f t="shared" si="0"/>
        <v>3.5534921262830275</v>
      </c>
      <c r="G31" s="5">
        <f t="shared" si="2"/>
        <v>426.41905515396326</v>
      </c>
      <c r="H31" s="5">
        <v>0.84</v>
      </c>
      <c r="I31" s="5">
        <f>G30/2+G31/2+I30</f>
        <v>23451.109604821479</v>
      </c>
      <c r="J31" s="5">
        <f>alpha/G31*1000000</f>
        <v>70.353328814464376</v>
      </c>
      <c r="K31" s="5">
        <f t="shared" si="3"/>
        <v>30.000000000006086</v>
      </c>
      <c r="M31" s="6">
        <v>27</v>
      </c>
      <c r="N31" s="6">
        <f t="shared" si="5"/>
        <v>32.656000000017229</v>
      </c>
      <c r="O31" s="6">
        <f t="shared" si="4"/>
        <v>0.57882568807690404</v>
      </c>
      <c r="P31" s="6">
        <f t="shared" si="6"/>
        <v>35516</v>
      </c>
      <c r="Q31" s="6">
        <f>FLOOR(P31*t_min*100,1)</f>
        <v>426</v>
      </c>
      <c r="R31" s="5">
        <v>0.84</v>
      </c>
      <c r="S31" s="5">
        <f>Q30/2+Q31/2+S30</f>
        <v>23374</v>
      </c>
      <c r="T31" s="5">
        <f>alpha/Q31*1000000</f>
        <v>70.422535211267615</v>
      </c>
      <c r="U31" s="3">
        <f t="shared" si="1"/>
        <v>30.188633677534366</v>
      </c>
    </row>
    <row r="32" spans="1:21">
      <c r="E32" s="1">
        <v>28</v>
      </c>
      <c r="F32" s="4">
        <f t="shared" si="0"/>
        <v>3.4905835432177028</v>
      </c>
      <c r="G32" s="5">
        <f t="shared" si="2"/>
        <v>418.87002518612428</v>
      </c>
      <c r="H32" s="5">
        <v>0.87</v>
      </c>
      <c r="I32" s="5">
        <f>G31/2+G32/2+I31</f>
        <v>23873.754144991522</v>
      </c>
      <c r="J32" s="5">
        <f>alpha/G32*1000000</f>
        <v>71.621262434975009</v>
      </c>
      <c r="K32" s="5">
        <f t="shared" si="3"/>
        <v>30.000000000011845</v>
      </c>
      <c r="M32" s="6">
        <v>28</v>
      </c>
      <c r="N32" s="6">
        <f t="shared" si="5"/>
        <v>100.65600000001723</v>
      </c>
      <c r="O32" s="6">
        <f t="shared" si="4"/>
        <v>0.88120353982594679</v>
      </c>
      <c r="P32" s="6">
        <f t="shared" si="6"/>
        <v>34887</v>
      </c>
      <c r="Q32" s="6">
        <f>FLOOR(P32*t_min*100,1)</f>
        <v>418</v>
      </c>
      <c r="R32" s="5">
        <v>0.87</v>
      </c>
      <c r="S32" s="5">
        <f>Q31/2+Q32/2+S31</f>
        <v>23796</v>
      </c>
      <c r="T32" s="5">
        <f>alpha/Q32*1000000</f>
        <v>71.770334928229673</v>
      </c>
      <c r="U32" s="3">
        <f t="shared" si="1"/>
        <v>31.93838191853218</v>
      </c>
    </row>
    <row r="33" spans="5:21">
      <c r="E33" s="1">
        <v>29</v>
      </c>
      <c r="F33" s="4">
        <f t="shared" si="0"/>
        <v>3.4309022520599295</v>
      </c>
      <c r="G33" s="5">
        <f t="shared" si="2"/>
        <v>411.70827024719148</v>
      </c>
      <c r="H33" s="5">
        <v>0.9</v>
      </c>
      <c r="I33" s="5">
        <f>G32/2+G33/2+I32</f>
        <v>24289.043292708182</v>
      </c>
      <c r="J33" s="5">
        <f>alpha/G33*1000000</f>
        <v>72.867129878124288</v>
      </c>
      <c r="K33" s="5">
        <f t="shared" si="3"/>
        <v>29.999999999983171</v>
      </c>
      <c r="M33" s="6">
        <v>29</v>
      </c>
      <c r="N33" s="6">
        <f t="shared" si="5"/>
        <v>25.656000000017229</v>
      </c>
      <c r="O33" s="6">
        <f t="shared" si="4"/>
        <v>0.47333333333517658</v>
      </c>
      <c r="P33" s="6">
        <f t="shared" si="6"/>
        <v>34289</v>
      </c>
      <c r="Q33" s="6">
        <f>FLOOR(P33*t_min*100,1)</f>
        <v>411</v>
      </c>
      <c r="R33" s="5">
        <v>0.9</v>
      </c>
      <c r="S33" s="5">
        <f>Q32/2+Q33/2+S32</f>
        <v>24210.5</v>
      </c>
      <c r="T33" s="5">
        <f>alpha/Q33*1000000</f>
        <v>72.992700729926995</v>
      </c>
      <c r="U33" s="3">
        <f t="shared" si="1"/>
        <v>29.490127905846119</v>
      </c>
    </row>
    <row r="34" spans="5:21">
      <c r="E34" s="1">
        <v>30</v>
      </c>
      <c r="F34" s="4">
        <f t="shared" si="0"/>
        <v>3.3741814012140141</v>
      </c>
      <c r="G34" s="5">
        <f t="shared" si="2"/>
        <v>404.90176814568167</v>
      </c>
      <c r="H34" s="5">
        <v>0.93</v>
      </c>
      <c r="I34" s="5">
        <f>G33/2+G34/2+I33</f>
        <v>24697.348311904618</v>
      </c>
      <c r="J34" s="5">
        <f>alpha/G34*1000000</f>
        <v>74.092044935714256</v>
      </c>
      <c r="K34" s="5">
        <f t="shared" si="3"/>
        <v>30.000000000016172</v>
      </c>
      <c r="M34" s="6">
        <v>30</v>
      </c>
      <c r="N34" s="6">
        <f t="shared" si="5"/>
        <v>117.65600000001723</v>
      </c>
      <c r="O34" s="6">
        <f t="shared" si="4"/>
        <v>0.23401652892789571</v>
      </c>
      <c r="P34" s="6">
        <f t="shared" si="6"/>
        <v>33722</v>
      </c>
      <c r="Q34" s="6">
        <f>FLOOR(P34*t_min*100,1)</f>
        <v>404</v>
      </c>
      <c r="R34" s="5">
        <v>0.93</v>
      </c>
      <c r="S34" s="5">
        <f>Q33/2+Q34/2+S33</f>
        <v>24618</v>
      </c>
      <c r="T34" s="5">
        <f>alpha/Q34*1000000</f>
        <v>74.257425742574256</v>
      </c>
      <c r="U34" s="3">
        <f t="shared" si="1"/>
        <v>31.036196629380644</v>
      </c>
    </row>
    <row r="35" spans="5:21">
      <c r="E35" s="1">
        <v>31</v>
      </c>
      <c r="F35" s="4">
        <f t="shared" si="0"/>
        <v>3.320184044746445</v>
      </c>
      <c r="G35" s="5">
        <f t="shared" si="2"/>
        <v>398.42208536957338</v>
      </c>
      <c r="H35" s="5">
        <v>0.96</v>
      </c>
      <c r="I35" s="5">
        <f>G34/2+G35/2+I34</f>
        <v>25099.010238662246</v>
      </c>
      <c r="J35" s="5">
        <f>alpha/G35*1000000</f>
        <v>75.297030715986097</v>
      </c>
      <c r="K35" s="5">
        <f t="shared" si="3"/>
        <v>29.999999999974026</v>
      </c>
      <c r="M35" s="6">
        <v>31</v>
      </c>
      <c r="N35" s="6">
        <f t="shared" si="5"/>
        <v>61.656000000017229</v>
      </c>
      <c r="O35" s="6">
        <f t="shared" si="4"/>
        <v>0.33484799999860115</v>
      </c>
      <c r="P35" s="6">
        <f t="shared" si="6"/>
        <v>33181</v>
      </c>
      <c r="Q35" s="6">
        <f>FLOOR(P35*t_min*100,1)</f>
        <v>398</v>
      </c>
      <c r="R35" s="5">
        <v>0.96</v>
      </c>
      <c r="S35" s="5">
        <f>Q34/2+Q35/2+S34</f>
        <v>25019</v>
      </c>
      <c r="T35" s="5">
        <f>alpha/Q35*1000000</f>
        <v>75.37688442211055</v>
      </c>
      <c r="U35" s="3">
        <f t="shared" si="1"/>
        <v>27.916675300156953</v>
      </c>
    </row>
    <row r="36" spans="5:21">
      <c r="E36" s="1">
        <v>32</v>
      </c>
      <c r="F36" s="4">
        <f t="shared" si="0"/>
        <v>3.2686989665268453</v>
      </c>
      <c r="G36" s="5">
        <f t="shared" si="2"/>
        <v>392.24387598322141</v>
      </c>
      <c r="H36" s="5">
        <v>0.99</v>
      </c>
      <c r="I36" s="5">
        <f>G35/2+G36/2+I35</f>
        <v>25494.343219338643</v>
      </c>
      <c r="J36" s="5">
        <f>alpha/G36*1000000</f>
        <v>76.483029658016321</v>
      </c>
      <c r="K36" s="5">
        <f t="shared" si="3"/>
        <v>30.000000000026077</v>
      </c>
      <c r="M36" s="6">
        <v>32</v>
      </c>
      <c r="N36" s="6">
        <f t="shared" si="5"/>
        <v>117.65600000001723</v>
      </c>
      <c r="O36" s="6">
        <f t="shared" si="4"/>
        <v>0.59854263566012378</v>
      </c>
      <c r="P36" s="6">
        <f t="shared" si="6"/>
        <v>32666</v>
      </c>
      <c r="Q36" s="6">
        <f>FLOOR(P36*t_min*100,1)</f>
        <v>391</v>
      </c>
      <c r="R36" s="5">
        <v>0.99</v>
      </c>
      <c r="S36" s="5">
        <f>Q35/2+Q36/2+S35</f>
        <v>25413.5</v>
      </c>
      <c r="T36" s="5">
        <f>alpha/Q36*1000000</f>
        <v>76.726342710997429</v>
      </c>
      <c r="U36" s="3">
        <f t="shared" si="1"/>
        <v>34.206800732240282</v>
      </c>
    </row>
    <row r="37" spans="5:21">
      <c r="E37" s="1">
        <v>33</v>
      </c>
      <c r="F37" s="4">
        <f t="shared" si="0"/>
        <v>3.2195371956694849</v>
      </c>
      <c r="G37" s="5">
        <f t="shared" si="2"/>
        <v>386.34446348033816</v>
      </c>
      <c r="H37" s="5">
        <v>1.02</v>
      </c>
      <c r="I37" s="5">
        <f>G36/2+G37/2+I36</f>
        <v>25883.637389070424</v>
      </c>
      <c r="J37" s="5">
        <f>alpha/G37*1000000</f>
        <v>77.650912167211004</v>
      </c>
      <c r="K37" s="5">
        <f t="shared" si="3"/>
        <v>29.999999999983121</v>
      </c>
      <c r="M37" s="6">
        <v>33</v>
      </c>
      <c r="N37" s="6">
        <f t="shared" si="5"/>
        <v>13.656000000017229</v>
      </c>
      <c r="O37" s="6">
        <f t="shared" si="4"/>
        <v>0.1526015037597972</v>
      </c>
      <c r="P37" s="6">
        <f t="shared" si="6"/>
        <v>32173</v>
      </c>
      <c r="Q37" s="6">
        <f>FLOOR(P37*t_min*100,1)</f>
        <v>386</v>
      </c>
      <c r="R37" s="5">
        <v>1.02</v>
      </c>
      <c r="S37" s="5">
        <f>Q36/2+Q37/2+S36</f>
        <v>25802</v>
      </c>
      <c r="T37" s="5">
        <f>alpha/Q37*1000000</f>
        <v>77.720207253886002</v>
      </c>
      <c r="U37" s="3">
        <f t="shared" si="1"/>
        <v>25.582098916050796</v>
      </c>
    </row>
    <row r="38" spans="5:21">
      <c r="E38" s="1">
        <v>34</v>
      </c>
      <c r="F38" s="4">
        <f t="shared" si="0"/>
        <v>3.1725290819609184</v>
      </c>
      <c r="G38" s="5">
        <f t="shared" si="2"/>
        <v>380.70348983531022</v>
      </c>
      <c r="H38" s="5">
        <v>1.05</v>
      </c>
      <c r="I38" s="5">
        <f>G37/2+G38/2+I37</f>
        <v>26267.161365728247</v>
      </c>
      <c r="J38" s="5">
        <f>alpha/G38*1000000</f>
        <v>78.801484097184925</v>
      </c>
      <c r="K38" s="5">
        <f t="shared" si="3"/>
        <v>30.000000000011763</v>
      </c>
      <c r="M38" s="6">
        <v>34</v>
      </c>
      <c r="N38" s="6">
        <f t="shared" si="5"/>
        <v>106.65600000001723</v>
      </c>
      <c r="O38" s="6">
        <f t="shared" si="4"/>
        <v>0.44510948905008263</v>
      </c>
      <c r="P38" s="6">
        <f t="shared" si="6"/>
        <v>31703</v>
      </c>
      <c r="Q38" s="6">
        <f>FLOOR(P38*t_min*100,1)</f>
        <v>380</v>
      </c>
      <c r="R38" s="5">
        <v>1.05</v>
      </c>
      <c r="S38" s="5">
        <f>Q37/2+Q38/2+S37</f>
        <v>26185</v>
      </c>
      <c r="T38" s="5">
        <f>alpha/Q38*1000000</f>
        <v>78.94736842105263</v>
      </c>
      <c r="U38" s="3">
        <f t="shared" si="1"/>
        <v>32.040761544820569</v>
      </c>
    </row>
    <row r="39" spans="5:21">
      <c r="E39" s="1">
        <v>35</v>
      </c>
      <c r="F39" s="4">
        <f t="shared" si="0"/>
        <v>3.1275218279297503</v>
      </c>
      <c r="G39" s="5">
        <f t="shared" si="2"/>
        <v>375.30261935157</v>
      </c>
      <c r="H39" s="5">
        <v>1.08</v>
      </c>
      <c r="I39" s="5">
        <f>G38/2+G39/2+I38</f>
        <v>26645.164420321686</v>
      </c>
      <c r="J39" s="5">
        <f>alpha/G39*1000000</f>
        <v>79.935493260965174</v>
      </c>
      <c r="K39" s="5">
        <f t="shared" si="3"/>
        <v>29.999999999998217</v>
      </c>
      <c r="M39" s="6">
        <v>35</v>
      </c>
      <c r="N39" s="6">
        <f t="shared" si="5"/>
        <v>62.656000000017229</v>
      </c>
      <c r="O39" s="6">
        <f t="shared" si="4"/>
        <v>0.23895035461100633</v>
      </c>
      <c r="P39" s="6">
        <f t="shared" si="6"/>
        <v>31252</v>
      </c>
      <c r="Q39" s="6">
        <f>FLOOR(P39*t_min*100,1)</f>
        <v>375</v>
      </c>
      <c r="R39" s="5">
        <v>1.08</v>
      </c>
      <c r="S39" s="5">
        <f>Q38/2+Q39/2+S38</f>
        <v>26562.5</v>
      </c>
      <c r="T39" s="5">
        <f>alpha/Q39*1000000</f>
        <v>80</v>
      </c>
      <c r="U39" s="3">
        <f t="shared" si="1"/>
        <v>27.884280237016423</v>
      </c>
    </row>
    <row r="40" spans="5:21">
      <c r="E40" s="1">
        <v>36</v>
      </c>
      <c r="F40" s="4">
        <f t="shared" si="0"/>
        <v>3.0843773956117393</v>
      </c>
      <c r="G40" s="5">
        <f t="shared" si="2"/>
        <v>370.12528747340872</v>
      </c>
      <c r="H40" s="5">
        <v>1.1100000000000001</v>
      </c>
      <c r="I40" s="5">
        <f>G39/2+G40/2+I39</f>
        <v>27017.878373734176</v>
      </c>
      <c r="J40" s="5">
        <f>alpha/G40*1000000</f>
        <v>81.053635121202902</v>
      </c>
      <c r="K40" s="5">
        <f t="shared" si="3"/>
        <v>30.000000000006853</v>
      </c>
      <c r="M40" s="6">
        <v>36</v>
      </c>
      <c r="N40" s="6">
        <f t="shared" si="5"/>
        <v>71.656000000017229</v>
      </c>
      <c r="O40" s="6">
        <f t="shared" si="4"/>
        <v>0.95404137931473088</v>
      </c>
      <c r="P40" s="6">
        <f t="shared" si="6"/>
        <v>30820</v>
      </c>
      <c r="Q40" s="6">
        <f>FLOOR(P40*t_min*100,1)</f>
        <v>369</v>
      </c>
      <c r="R40" s="5">
        <v>1.1100000000000001</v>
      </c>
      <c r="S40" s="5">
        <f>Q39/2+Q40/2+S39</f>
        <v>26934.5</v>
      </c>
      <c r="T40" s="5">
        <f>alpha/Q40*1000000</f>
        <v>81.300813008130078</v>
      </c>
      <c r="U40" s="3">
        <f t="shared" si="1"/>
        <v>34.968091616399938</v>
      </c>
    </row>
    <row r="41" spans="5:21">
      <c r="E41" s="1">
        <v>37</v>
      </c>
      <c r="F41" s="4">
        <f t="shared" si="0"/>
        <v>3.042970722579637</v>
      </c>
      <c r="G41" s="5">
        <f t="shared" si="2"/>
        <v>365.15648670955642</v>
      </c>
      <c r="H41" s="5">
        <v>1.1399999999999999</v>
      </c>
      <c r="I41" s="5">
        <f>G40/2+G41/2+I40</f>
        <v>27385.519260825658</v>
      </c>
      <c r="J41" s="5">
        <f>alpha/G41*1000000</f>
        <v>82.15655778247708</v>
      </c>
      <c r="K41" s="5">
        <f t="shared" si="3"/>
        <v>29.99999999999271</v>
      </c>
      <c r="M41" s="6">
        <v>37</v>
      </c>
      <c r="N41" s="6">
        <f t="shared" si="5"/>
        <v>25.656000000017229</v>
      </c>
      <c r="O41" s="6">
        <f t="shared" si="4"/>
        <v>0.66469798657635693</v>
      </c>
      <c r="P41" s="6">
        <f t="shared" si="6"/>
        <v>30405</v>
      </c>
      <c r="Q41" s="6">
        <f>FLOOR(P41*t_min*100,1)</f>
        <v>364</v>
      </c>
      <c r="R41" s="5">
        <v>1.1399999999999999</v>
      </c>
      <c r="S41" s="5">
        <f>Q40/2+Q41/2+S40</f>
        <v>27301</v>
      </c>
      <c r="T41" s="5">
        <f>alpha/Q41*1000000</f>
        <v>82.417582417582423</v>
      </c>
      <c r="U41" s="3">
        <f t="shared" si="1"/>
        <v>30.471198075098105</v>
      </c>
    </row>
    <row r="42" spans="5:21">
      <c r="E42" s="1">
        <v>38</v>
      </c>
      <c r="F42" s="4">
        <f t="shared" si="0"/>
        <v>3.0031881946453431</v>
      </c>
      <c r="G42" s="5">
        <f t="shared" si="2"/>
        <v>360.38258335744115</v>
      </c>
      <c r="H42" s="5">
        <v>1.17</v>
      </c>
      <c r="I42" s="5">
        <f>G41/2+G42/2+I41</f>
        <v>27748.288795859156</v>
      </c>
      <c r="J42" s="5">
        <f>alpha/G42*1000000</f>
        <v>83.244866387576948</v>
      </c>
      <c r="K42" s="5">
        <f t="shared" si="3"/>
        <v>29.999999999982762</v>
      </c>
      <c r="M42" s="6">
        <v>38</v>
      </c>
      <c r="N42" s="6">
        <f t="shared" si="5"/>
        <v>94.656000000017229</v>
      </c>
      <c r="O42" s="6">
        <f t="shared" si="4"/>
        <v>0.10313725490414072</v>
      </c>
      <c r="P42" s="6">
        <f t="shared" si="6"/>
        <v>30007</v>
      </c>
      <c r="Q42" s="6">
        <f>FLOOR(P42*t_min*100,1)</f>
        <v>360</v>
      </c>
      <c r="R42" s="5">
        <v>1.17</v>
      </c>
      <c r="S42" s="5">
        <f>Q41/2+Q42/2+S41</f>
        <v>27663</v>
      </c>
      <c r="T42" s="5">
        <f>alpha/Q42*1000000</f>
        <v>83.333333333333329</v>
      </c>
      <c r="U42" s="3">
        <f t="shared" si="1"/>
        <v>25.296986622953188</v>
      </c>
    </row>
    <row r="43" spans="5:21">
      <c r="E43" s="1">
        <v>39</v>
      </c>
      <c r="F43" s="4">
        <f t="shared" si="0"/>
        <v>2.9649263327001654</v>
      </c>
      <c r="G43" s="5">
        <f t="shared" si="2"/>
        <v>355.79115992401984</v>
      </c>
      <c r="H43" s="5">
        <v>1.2</v>
      </c>
      <c r="I43" s="5">
        <f>G42/2+G43/2+I42</f>
        <v>28106.375667499888</v>
      </c>
      <c r="J43" s="5">
        <f>alpha/G43*1000000</f>
        <v>84.319127002499386</v>
      </c>
      <c r="K43" s="5">
        <f t="shared" si="3"/>
        <v>30.000000000006796</v>
      </c>
      <c r="M43" s="6">
        <v>39</v>
      </c>
      <c r="N43" s="6">
        <f t="shared" si="5"/>
        <v>134.65600000001723</v>
      </c>
      <c r="O43" s="6">
        <f t="shared" si="4"/>
        <v>0.32777070063821157</v>
      </c>
      <c r="P43" s="6">
        <f t="shared" si="6"/>
        <v>29624</v>
      </c>
      <c r="Q43" s="6">
        <f>FLOOR(P43*t_min*100,1)</f>
        <v>355</v>
      </c>
      <c r="R43" s="5">
        <v>1.2</v>
      </c>
      <c r="S43" s="5">
        <f>Q42/2+Q43/2+S42</f>
        <v>28020.5</v>
      </c>
      <c r="T43" s="5">
        <f>alpha/Q43*1000000</f>
        <v>84.507042253521121</v>
      </c>
      <c r="U43" s="3">
        <f t="shared" si="1"/>
        <v>32.831018746511667</v>
      </c>
    </row>
    <row r="44" spans="5:21">
      <c r="E44" s="1">
        <v>40</v>
      </c>
      <c r="F44" s="4">
        <f t="shared" si="0"/>
        <v>2.9280906590900244</v>
      </c>
      <c r="G44" s="5">
        <f t="shared" si="2"/>
        <v>351.37087909080293</v>
      </c>
      <c r="H44" s="5">
        <v>1.23</v>
      </c>
      <c r="I44" s="5">
        <f>G43/2+G44/2+I43</f>
        <v>28459.956687007299</v>
      </c>
      <c r="J44" s="5">
        <f>alpha/G44*1000000</f>
        <v>85.379870061022487</v>
      </c>
      <c r="K44" s="5">
        <f t="shared" si="3"/>
        <v>30.000000000024489</v>
      </c>
      <c r="M44" s="6">
        <v>40</v>
      </c>
      <c r="N44" s="6">
        <f t="shared" si="5"/>
        <v>134.65600000001723</v>
      </c>
      <c r="O44" s="6">
        <f t="shared" si="4"/>
        <v>5.6000000000494765E-2</v>
      </c>
      <c r="P44" s="6">
        <f t="shared" si="6"/>
        <v>29255</v>
      </c>
      <c r="Q44" s="6">
        <f>FLOOR(P44*t_min*100,1)</f>
        <v>351</v>
      </c>
      <c r="R44" s="5">
        <v>1.23</v>
      </c>
      <c r="S44" s="5">
        <f>Q43/2+Q44/2+S43</f>
        <v>28373.5</v>
      </c>
      <c r="T44" s="5">
        <f>alpha/Q44*1000000</f>
        <v>85.470085470085465</v>
      </c>
      <c r="U44" s="3">
        <f t="shared" si="1"/>
        <v>27.281677523069238</v>
      </c>
    </row>
    <row r="45" spans="5:21">
      <c r="E45" s="1">
        <v>41</v>
      </c>
      <c r="F45" s="4">
        <f t="shared" si="0"/>
        <v>2.8925947152181015</v>
      </c>
      <c r="G45" s="5">
        <f t="shared" si="2"/>
        <v>347.11136582617212</v>
      </c>
      <c r="H45" s="5">
        <v>1.26</v>
      </c>
      <c r="I45" s="5">
        <f>G44/2+G45/2+I44</f>
        <v>28809.197809465786</v>
      </c>
      <c r="J45" s="5">
        <f>alpha/G45*1000000</f>
        <v>86.42759342839706</v>
      </c>
      <c r="K45" s="5">
        <f t="shared" si="3"/>
        <v>29.999999999974605</v>
      </c>
      <c r="M45" s="6">
        <v>41</v>
      </c>
      <c r="N45" s="6">
        <f t="shared" si="5"/>
        <v>69.656000000017229</v>
      </c>
      <c r="O45" s="6">
        <f t="shared" si="4"/>
        <v>0.66630303030251525</v>
      </c>
      <c r="P45" s="6">
        <f t="shared" si="6"/>
        <v>28899</v>
      </c>
      <c r="Q45" s="6">
        <f>FLOOR(P45*t_min*100,1)</f>
        <v>346</v>
      </c>
      <c r="R45" s="5">
        <v>1.26</v>
      </c>
      <c r="S45" s="5">
        <f>Q44/2+Q45/2+S44</f>
        <v>28722</v>
      </c>
      <c r="T45" s="5">
        <f>alpha/Q45*1000000</f>
        <v>86.705202312138724</v>
      </c>
      <c r="U45" s="3">
        <f t="shared" si="1"/>
        <v>35.440942383163815</v>
      </c>
    </row>
    <row r="46" spans="5:21">
      <c r="E46" s="1">
        <v>42</v>
      </c>
      <c r="F46" s="4">
        <f t="shared" si="0"/>
        <v>2.8583592070956763</v>
      </c>
      <c r="G46" s="5">
        <f t="shared" si="2"/>
        <v>343.00310485148111</v>
      </c>
      <c r="H46" s="5">
        <v>1.29</v>
      </c>
      <c r="I46" s="5">
        <f>G45/2+G46/2+I45</f>
        <v>29154.255044804613</v>
      </c>
      <c r="J46" s="5">
        <f>alpha/G46*1000000</f>
        <v>87.462765134414369</v>
      </c>
      <c r="K46" s="5">
        <f t="shared" si="3"/>
        <v>30.000000000023988</v>
      </c>
      <c r="M46" s="6">
        <v>42</v>
      </c>
      <c r="N46" s="6">
        <f t="shared" si="5"/>
        <v>69.656000000017229</v>
      </c>
      <c r="O46" s="6">
        <f t="shared" si="4"/>
        <v>0.53200000000288128</v>
      </c>
      <c r="P46" s="6">
        <f t="shared" si="6"/>
        <v>28556</v>
      </c>
      <c r="Q46" s="6">
        <f>FLOOR(P46*t_min*100,1)</f>
        <v>342</v>
      </c>
      <c r="R46" s="5">
        <v>1.29</v>
      </c>
      <c r="S46" s="5">
        <f>Q45/2+Q46/2+S45</f>
        <v>29066</v>
      </c>
      <c r="T46" s="5">
        <f>alpha/Q46*1000000</f>
        <v>87.719298245614027</v>
      </c>
      <c r="U46" s="3">
        <f t="shared" si="1"/>
        <v>29.479532949863472</v>
      </c>
    </row>
    <row r="47" spans="5:21">
      <c r="E47" s="1">
        <v>43</v>
      </c>
      <c r="F47" s="4">
        <f t="shared" si="0"/>
        <v>2.825311259602437</v>
      </c>
      <c r="G47" s="5">
        <f t="shared" si="2"/>
        <v>339.03735115229239</v>
      </c>
      <c r="H47" s="5">
        <v>1.32</v>
      </c>
      <c r="I47" s="5">
        <f>G46/2+G47/2+I46</f>
        <v>29495.275272806499</v>
      </c>
      <c r="J47" s="5">
        <f>alpha/G47*1000000</f>
        <v>88.485825818419286</v>
      </c>
      <c r="K47" s="5">
        <f t="shared" si="3"/>
        <v>29.999999999978318</v>
      </c>
      <c r="M47" s="6">
        <v>43</v>
      </c>
      <c r="N47" s="6">
        <f t="shared" si="5"/>
        <v>91.656000000017229</v>
      </c>
      <c r="O47" s="6">
        <f t="shared" si="4"/>
        <v>0.69003468208029517</v>
      </c>
      <c r="P47" s="6">
        <f t="shared" si="6"/>
        <v>28225</v>
      </c>
      <c r="Q47" s="6">
        <f>FLOOR(P47*t_min*100,1)</f>
        <v>338</v>
      </c>
      <c r="R47" s="5">
        <v>1.32</v>
      </c>
      <c r="S47" s="5">
        <f>Q46/2+Q47/2+S46</f>
        <v>29406</v>
      </c>
      <c r="T47" s="5">
        <f>alpha/Q47*1000000</f>
        <v>88.757396449704132</v>
      </c>
      <c r="U47" s="3">
        <f t="shared" si="1"/>
        <v>30.532300120297194</v>
      </c>
    </row>
    <row r="48" spans="5:21">
      <c r="E48" s="1">
        <v>44</v>
      </c>
      <c r="F48" s="4">
        <f t="shared" si="0"/>
        <v>2.7933837634779164</v>
      </c>
      <c r="G48" s="5">
        <f t="shared" si="2"/>
        <v>335.20605161734994</v>
      </c>
      <c r="H48" s="5">
        <v>1.35</v>
      </c>
      <c r="I48" s="5">
        <f>G47/2+G48/2+I47</f>
        <v>29832.396974191321</v>
      </c>
      <c r="J48" s="5">
        <f>alpha/G48*1000000</f>
        <v>89.497190922573509</v>
      </c>
      <c r="K48" s="5">
        <f t="shared" si="3"/>
        <v>29.999999999992802</v>
      </c>
      <c r="M48" s="6">
        <v>44</v>
      </c>
      <c r="N48" s="6">
        <f t="shared" si="5"/>
        <v>78.656000000017229</v>
      </c>
      <c r="O48" s="6">
        <f t="shared" si="4"/>
        <v>0.50564971751737176</v>
      </c>
      <c r="P48" s="6">
        <f t="shared" si="6"/>
        <v>27905</v>
      </c>
      <c r="Q48" s="6">
        <f>FLOOR(P48*t_min*100,1)</f>
        <v>334</v>
      </c>
      <c r="R48" s="5">
        <v>1.35</v>
      </c>
      <c r="S48" s="5">
        <f>Q47/2+Q48/2+S47</f>
        <v>29742</v>
      </c>
      <c r="T48" s="5">
        <f>alpha/Q48*1000000</f>
        <v>89.820359281437121</v>
      </c>
      <c r="U48" s="3">
        <f t="shared" si="1"/>
        <v>31.635798563481814</v>
      </c>
    </row>
    <row r="49" spans="5:21">
      <c r="E49" s="1">
        <v>45</v>
      </c>
      <c r="F49" s="4">
        <f t="shared" si="0"/>
        <v>2.7625148017183392</v>
      </c>
      <c r="G49" s="5">
        <f t="shared" si="2"/>
        <v>331.50177620620065</v>
      </c>
      <c r="H49" s="5">
        <v>1.38</v>
      </c>
      <c r="I49" s="5">
        <f>G48/2+G49/2+I48</f>
        <v>30165.750888103095</v>
      </c>
      <c r="J49" s="5">
        <f>alpha/G49*1000000</f>
        <v>90.497252664309727</v>
      </c>
      <c r="K49" s="5">
        <f t="shared" si="3"/>
        <v>30.000000000026812</v>
      </c>
      <c r="M49" s="6">
        <v>45</v>
      </c>
      <c r="N49" s="6">
        <f t="shared" si="5"/>
        <v>140.65600000001723</v>
      </c>
      <c r="O49" s="6">
        <f t="shared" si="4"/>
        <v>0.34044198895207956</v>
      </c>
      <c r="P49" s="6">
        <f t="shared" si="6"/>
        <v>27596</v>
      </c>
      <c r="Q49" s="6">
        <f>FLOOR(P49*t_min*100,1)</f>
        <v>331</v>
      </c>
      <c r="R49" s="5">
        <v>1.38</v>
      </c>
      <c r="S49" s="5">
        <f>Q48/2+Q49/2+S48</f>
        <v>30074.5</v>
      </c>
      <c r="T49" s="5">
        <f>alpha/Q49*1000000</f>
        <v>90.634441087613297</v>
      </c>
      <c r="U49" s="3">
        <f t="shared" si="1"/>
        <v>24.483663343644402</v>
      </c>
    </row>
    <row r="50" spans="5:21">
      <c r="E50" s="1">
        <v>46</v>
      </c>
      <c r="F50" s="4">
        <f t="shared" si="0"/>
        <v>2.7326471442131677</v>
      </c>
      <c r="G50" s="5">
        <f t="shared" si="2"/>
        <v>327.91765730558006</v>
      </c>
      <c r="H50" s="5">
        <v>1.41</v>
      </c>
      <c r="I50" s="5">
        <f>G49/2+G50/2+I49</f>
        <v>30495.460604858985</v>
      </c>
      <c r="J50" s="5">
        <f>alpha/G50*1000000</f>
        <v>91.486381814577271</v>
      </c>
      <c r="K50" s="5">
        <f t="shared" si="3"/>
        <v>29.999999999996231</v>
      </c>
      <c r="M50" s="6">
        <v>46</v>
      </c>
      <c r="N50" s="6">
        <f t="shared" si="5"/>
        <v>17.656000000017229</v>
      </c>
      <c r="O50" s="6">
        <f t="shared" si="4"/>
        <v>0.22144864864822011</v>
      </c>
      <c r="P50" s="6">
        <f t="shared" si="6"/>
        <v>27296</v>
      </c>
      <c r="Q50" s="6">
        <f>FLOOR(P50*t_min*100,1)</f>
        <v>327</v>
      </c>
      <c r="R50" s="5">
        <v>1.41</v>
      </c>
      <c r="S50" s="5">
        <f>Q49/2+Q50/2+S49</f>
        <v>30403.5</v>
      </c>
      <c r="T50" s="5">
        <f>alpha/Q50*1000000</f>
        <v>91.743119266055047</v>
      </c>
      <c r="U50" s="3">
        <f t="shared" si="1"/>
        <v>33.698424876648922</v>
      </c>
    </row>
    <row r="51" spans="5:21">
      <c r="E51" s="1">
        <v>47</v>
      </c>
      <c r="F51" s="4">
        <f t="shared" si="0"/>
        <v>2.7037278012295909</v>
      </c>
      <c r="G51" s="5">
        <f t="shared" si="2"/>
        <v>324.44733614755086</v>
      </c>
      <c r="H51" s="5">
        <v>1.44</v>
      </c>
      <c r="I51" s="5">
        <f>G50/2+G51/2+I50</f>
        <v>30821.643101585549</v>
      </c>
      <c r="J51" s="5">
        <f>alpha/G51*1000000</f>
        <v>92.464929304756922</v>
      </c>
      <c r="K51" s="5">
        <f t="shared" si="3"/>
        <v>29.999999999998742</v>
      </c>
      <c r="M51" s="6">
        <v>47</v>
      </c>
      <c r="N51" s="6">
        <f t="shared" si="5"/>
        <v>177.65600000001723</v>
      </c>
      <c r="O51" s="6">
        <f t="shared" si="4"/>
        <v>0.83572486772754928</v>
      </c>
      <c r="P51" s="6">
        <f t="shared" si="6"/>
        <v>27007</v>
      </c>
      <c r="Q51" s="6">
        <f>FLOOR(P51*t_min*100,1)</f>
        <v>324</v>
      </c>
      <c r="R51" s="5">
        <v>1.44</v>
      </c>
      <c r="S51" s="5">
        <f>Q50/2+Q51/2+S50</f>
        <v>30729</v>
      </c>
      <c r="T51" s="5">
        <f>alpha/Q51*1000000</f>
        <v>92.592592592592581</v>
      </c>
      <c r="U51" s="3">
        <f t="shared" si="1"/>
        <v>26.097490830646223</v>
      </c>
    </row>
    <row r="52" spans="5:21">
      <c r="E52" s="1">
        <v>48</v>
      </c>
      <c r="F52" s="4">
        <f t="shared" si="0"/>
        <v>2.6757076278143535</v>
      </c>
      <c r="G52" s="5">
        <f t="shared" si="2"/>
        <v>321.08491533772241</v>
      </c>
      <c r="H52" s="5">
        <v>1.47</v>
      </c>
      <c r="I52" s="5">
        <f>G51/2+G52/2+I51</f>
        <v>31144.409227328186</v>
      </c>
      <c r="J52" s="5">
        <f>alpha/G52*1000000</f>
        <v>93.433227681984079</v>
      </c>
      <c r="K52" s="5">
        <f t="shared" si="3"/>
        <v>29.99999999997663</v>
      </c>
      <c r="M52" s="6">
        <v>48</v>
      </c>
      <c r="N52" s="6">
        <f t="shared" si="5"/>
        <v>151.65600000001723</v>
      </c>
      <c r="O52" s="6">
        <f t="shared" si="4"/>
        <v>0.54306735751379165</v>
      </c>
      <c r="P52" s="6">
        <f t="shared" si="6"/>
        <v>26726</v>
      </c>
      <c r="Q52" s="6">
        <f>FLOOR(P52*t_min*100,1)</f>
        <v>320</v>
      </c>
      <c r="R52" s="5">
        <v>1.47</v>
      </c>
      <c r="S52" s="5">
        <f>Q51/2+Q52/2+S51</f>
        <v>31051</v>
      </c>
      <c r="T52" s="5">
        <f>alpha/Q52*1000000</f>
        <v>93.75</v>
      </c>
      <c r="U52" s="3">
        <f t="shared" si="1"/>
        <v>35.944329422590656</v>
      </c>
    </row>
    <row r="53" spans="5:21">
      <c r="E53" s="1">
        <v>49</v>
      </c>
      <c r="F53" s="4">
        <f t="shared" si="0"/>
        <v>2.6485409723894895</v>
      </c>
      <c r="G53" s="5">
        <f t="shared" si="2"/>
        <v>317.82491668673867</v>
      </c>
      <c r="H53" s="5">
        <v>1.5</v>
      </c>
      <c r="I53" s="5">
        <f>G52/2+G53/2+I52</f>
        <v>31463.864143340415</v>
      </c>
      <c r="J53" s="5">
        <f>alpha/G53*1000000</f>
        <v>94.39159243002095</v>
      </c>
      <c r="K53" s="5">
        <f t="shared" si="3"/>
        <v>30.000000000005699</v>
      </c>
      <c r="M53" s="6">
        <v>49</v>
      </c>
      <c r="N53" s="6">
        <f t="shared" si="5"/>
        <v>19.656000000017229</v>
      </c>
      <c r="O53" s="6">
        <f t="shared" si="4"/>
        <v>0.35695431472413475</v>
      </c>
      <c r="P53" s="6">
        <f t="shared" si="6"/>
        <v>26453</v>
      </c>
      <c r="Q53" s="6">
        <f>FLOOR(P53*t_min*100,1)</f>
        <v>317</v>
      </c>
      <c r="R53" s="5">
        <v>1.5</v>
      </c>
      <c r="S53" s="5">
        <f>Q52/2+Q53/2+S52</f>
        <v>31369.5</v>
      </c>
      <c r="T53" s="5">
        <f>alpha/Q53*1000000</f>
        <v>94.637223974763401</v>
      </c>
      <c r="U53" s="3">
        <f t="shared" si="1"/>
        <v>27.856325738254355</v>
      </c>
    </row>
    <row r="54" spans="5:21">
      <c r="E54" s="1">
        <v>50</v>
      </c>
      <c r="F54" s="4">
        <f t="shared" si="0"/>
        <v>2.6221853638235948</v>
      </c>
      <c r="G54" s="5">
        <f t="shared" si="2"/>
        <v>314.66224365883136</v>
      </c>
      <c r="H54" s="5">
        <v>1.53</v>
      </c>
      <c r="I54" s="5">
        <f>G53/2+G54/2+I53</f>
        <v>31780.1077235132</v>
      </c>
      <c r="J54" s="5">
        <f>alpha/G54*1000000</f>
        <v>95.340323170539421</v>
      </c>
      <c r="K54" s="5">
        <f t="shared" si="3"/>
        <v>30.00000000000373</v>
      </c>
      <c r="M54" s="6">
        <v>50</v>
      </c>
      <c r="N54" s="6">
        <f t="shared" si="5"/>
        <v>62.656000000017229</v>
      </c>
      <c r="O54" s="6">
        <f t="shared" si="4"/>
        <v>0.29538308457995299</v>
      </c>
      <c r="P54" s="6">
        <f t="shared" si="6"/>
        <v>26189</v>
      </c>
      <c r="Q54" s="6">
        <f>FLOOR(P54*t_min*100,1)</f>
        <v>314</v>
      </c>
      <c r="R54" s="5">
        <v>1.53</v>
      </c>
      <c r="S54" s="5">
        <f>Q53/2+Q54/2+S53</f>
        <v>31685</v>
      </c>
      <c r="T54" s="5">
        <f>alpha/Q54*1000000</f>
        <v>95.541401273885342</v>
      </c>
      <c r="U54" s="3">
        <f t="shared" si="1"/>
        <v>28.658551477716017</v>
      </c>
    </row>
    <row r="55" spans="5:21">
      <c r="E55" s="1">
        <v>51</v>
      </c>
      <c r="F55" s="4">
        <f t="shared" si="0"/>
        <v>2.5966012320964262</v>
      </c>
      <c r="G55" s="5">
        <f t="shared" si="2"/>
        <v>311.5921478515711</v>
      </c>
      <c r="H55" s="5">
        <v>1.56</v>
      </c>
      <c r="I55" s="5">
        <f>G54/2+G55/2+I54</f>
        <v>32093.234919268401</v>
      </c>
      <c r="J55" s="5">
        <f>alpha/G55*1000000</f>
        <v>96.279704757806314</v>
      </c>
      <c r="K55" s="5">
        <f t="shared" si="3"/>
        <v>30.000000000041158</v>
      </c>
      <c r="M55" s="6">
        <v>51</v>
      </c>
      <c r="N55" s="6">
        <f t="shared" si="5"/>
        <v>165.65600000001723</v>
      </c>
      <c r="O55" s="6">
        <f t="shared" si="4"/>
        <v>4.4351219516101992E-2</v>
      </c>
      <c r="P55" s="6">
        <f t="shared" si="6"/>
        <v>25933</v>
      </c>
      <c r="Q55" s="6">
        <f>FLOOR(P55*t_min*100,1)</f>
        <v>311</v>
      </c>
      <c r="R55" s="5">
        <v>1.56</v>
      </c>
      <c r="S55" s="5">
        <f>Q54/2+Q55/2+S54</f>
        <v>31997.5</v>
      </c>
      <c r="T55" s="5">
        <f>alpha/Q55*1000000</f>
        <v>96.463022508038577</v>
      </c>
      <c r="U55" s="3">
        <f t="shared" si="1"/>
        <v>29.491879492903536</v>
      </c>
    </row>
    <row r="56" spans="5:21">
      <c r="E56" s="1">
        <v>52</v>
      </c>
      <c r="F56" s="4">
        <f t="shared" si="0"/>
        <v>2.571751658376789</v>
      </c>
      <c r="G56" s="5">
        <f t="shared" si="2"/>
        <v>308.61019900521467</v>
      </c>
      <c r="H56" s="5">
        <v>1.59</v>
      </c>
      <c r="I56" s="5">
        <f>G55/2+G56/2+I55</f>
        <v>32403.336092696794</v>
      </c>
      <c r="J56" s="5">
        <f>alpha/G56*1000000</f>
        <v>97.210008278090243</v>
      </c>
      <c r="K56" s="5">
        <f t="shared" si="3"/>
        <v>29.999999999959673</v>
      </c>
      <c r="M56" s="6">
        <v>52</v>
      </c>
      <c r="N56" s="6">
        <f t="shared" si="5"/>
        <v>199.65600000001723</v>
      </c>
      <c r="O56" s="6">
        <f t="shared" si="4"/>
        <v>0.95002870813550544</v>
      </c>
      <c r="P56" s="6">
        <f t="shared" si="6"/>
        <v>25684</v>
      </c>
      <c r="Q56" s="6">
        <f>FLOOR(P56*t_min*100,1)</f>
        <v>308</v>
      </c>
      <c r="R56" s="5">
        <v>1.59</v>
      </c>
      <c r="S56" s="5">
        <f>Q55/2+Q56/2+S55</f>
        <v>32307</v>
      </c>
      <c r="T56" s="5">
        <f>alpha/Q56*1000000</f>
        <v>97.402597402597408</v>
      </c>
      <c r="U56" s="3">
        <f t="shared" si="1"/>
        <v>30.357831811270788</v>
      </c>
    </row>
    <row r="57" spans="5:21">
      <c r="E57" s="1">
        <v>53</v>
      </c>
      <c r="F57" s="4">
        <f t="shared" si="0"/>
        <v>2.5476021509213003</v>
      </c>
      <c r="G57" s="5">
        <f t="shared" si="2"/>
        <v>305.71225811055604</v>
      </c>
      <c r="H57" s="5">
        <v>1.62</v>
      </c>
      <c r="I57" s="5">
        <f>G56/2+G57/2+I56</f>
        <v>32710.497321254679</v>
      </c>
      <c r="J57" s="5">
        <f>alpha/G57*1000000</f>
        <v>98.131491963763423</v>
      </c>
      <c r="K57" s="5">
        <f t="shared" si="3"/>
        <v>29.999999999984571</v>
      </c>
      <c r="M57" s="6">
        <v>53</v>
      </c>
      <c r="N57" s="6">
        <f t="shared" si="5"/>
        <v>21.656000000017229</v>
      </c>
      <c r="O57" s="6">
        <f t="shared" si="4"/>
        <v>0.35692018779445789</v>
      </c>
      <c r="P57" s="6">
        <f t="shared" si="6"/>
        <v>25441</v>
      </c>
      <c r="Q57" s="6">
        <f>FLOOR(P57*t_min*100,1)</f>
        <v>305</v>
      </c>
      <c r="R57" s="5">
        <v>1.62</v>
      </c>
      <c r="S57" s="5">
        <f>Q56/2+Q57/2+S56</f>
        <v>32613.5</v>
      </c>
      <c r="T57" s="5">
        <f>alpha/Q57*1000000</f>
        <v>98.360655737704917</v>
      </c>
      <c r="U57" s="3">
        <f t="shared" si="1"/>
        <v>31.258020721289043</v>
      </c>
    </row>
    <row r="58" spans="5:21">
      <c r="E58" s="1">
        <v>54</v>
      </c>
      <c r="F58" s="4">
        <f t="shared" si="0"/>
        <v>2.5241204437002565</v>
      </c>
      <c r="G58" s="5">
        <f t="shared" si="2"/>
        <v>302.89445324403073</v>
      </c>
      <c r="H58" s="5">
        <v>1.65</v>
      </c>
      <c r="I58" s="5">
        <f>G57/2+G58/2+I57</f>
        <v>33014.800676931969</v>
      </c>
      <c r="J58" s="5">
        <f>alpha/G58*1000000</f>
        <v>99.044402030796263</v>
      </c>
      <c r="K58" s="5">
        <f t="shared" si="3"/>
        <v>30.000000000031889</v>
      </c>
      <c r="M58" s="6">
        <v>54</v>
      </c>
      <c r="N58" s="6">
        <f t="shared" si="5"/>
        <v>125.65600000001723</v>
      </c>
      <c r="O58" s="6">
        <f t="shared" si="4"/>
        <v>0.60801843318040483</v>
      </c>
      <c r="P58" s="6">
        <f t="shared" si="6"/>
        <v>25206</v>
      </c>
      <c r="Q58" s="6">
        <f>FLOOR(P58*t_min*100,1)</f>
        <v>302</v>
      </c>
      <c r="R58" s="5">
        <v>1.65</v>
      </c>
      <c r="S58" s="5">
        <f>Q57/2+Q58/2+S57</f>
        <v>32917</v>
      </c>
      <c r="T58" s="5">
        <f>alpha/Q58*1000000</f>
        <v>99.337748344370866</v>
      </c>
      <c r="U58" s="3">
        <f t="shared" si="1"/>
        <v>32.194155079602915</v>
      </c>
    </row>
    <row r="59" spans="5:21">
      <c r="E59" s="1">
        <v>55</v>
      </c>
      <c r="F59" s="4">
        <f t="shared" si="0"/>
        <v>2.5012763150751898</v>
      </c>
      <c r="G59" s="5">
        <f t="shared" si="2"/>
        <v>300.15315780902273</v>
      </c>
      <c r="H59" s="5">
        <v>1.68</v>
      </c>
      <c r="I59" s="5">
        <f>G58/2+G59/2+I58</f>
        <v>33316.324482458498</v>
      </c>
      <c r="J59" s="5">
        <f>alpha/G59*1000000</f>
        <v>99.948973447375749</v>
      </c>
      <c r="K59" s="5">
        <f t="shared" si="3"/>
        <v>29.999999999996657</v>
      </c>
      <c r="M59" s="6">
        <v>55</v>
      </c>
      <c r="N59" s="6">
        <f t="shared" si="5"/>
        <v>149.65600000001723</v>
      </c>
      <c r="O59" s="6">
        <f t="shared" si="4"/>
        <v>5.4588235296250787E-2</v>
      </c>
      <c r="P59" s="6">
        <f t="shared" si="6"/>
        <v>24977</v>
      </c>
      <c r="Q59" s="6">
        <f>FLOOR(P59*t_min*100,1)</f>
        <v>299</v>
      </c>
      <c r="R59" s="5">
        <v>1.68</v>
      </c>
      <c r="S59" s="5">
        <f>Q58/2+Q59/2+S58</f>
        <v>33217.5</v>
      </c>
      <c r="T59" s="5">
        <f>alpha/Q59*1000000</f>
        <v>100.3344481605351</v>
      </c>
      <c r="U59" s="3">
        <f t="shared" si="1"/>
        <v>33.168047126929714</v>
      </c>
    </row>
    <row r="60" spans="5:21">
      <c r="E60" s="1">
        <v>56</v>
      </c>
      <c r="F60" s="4">
        <f t="shared" si="0"/>
        <v>2.4790414242103624</v>
      </c>
      <c r="G60" s="5">
        <f t="shared" si="2"/>
        <v>297.48497090524347</v>
      </c>
      <c r="H60" s="5">
        <v>1.71</v>
      </c>
      <c r="I60" s="5">
        <f>G59/2+G60/2+I59</f>
        <v>33615.143546815634</v>
      </c>
      <c r="J60" s="5">
        <f>alpha/G60*1000000</f>
        <v>100.84543064044658</v>
      </c>
      <c r="K60" s="5">
        <f t="shared" si="3"/>
        <v>29.999999999980659</v>
      </c>
      <c r="M60" s="6">
        <v>56</v>
      </c>
      <c r="N60" s="6">
        <f t="shared" si="5"/>
        <v>153.65600000001723</v>
      </c>
      <c r="O60" s="6">
        <f t="shared" si="4"/>
        <v>0.36798222222205368</v>
      </c>
      <c r="P60" s="6">
        <f t="shared" si="6"/>
        <v>24754</v>
      </c>
      <c r="Q60" s="6">
        <f>FLOOR(P60*t_min*100,1)</f>
        <v>297</v>
      </c>
      <c r="R60" s="5">
        <v>1.71</v>
      </c>
      <c r="S60" s="5">
        <f>Q59/2+Q60/2+S59</f>
        <v>33515.5</v>
      </c>
      <c r="T60" s="5">
        <f>alpha/Q60*1000000</f>
        <v>101.01010101010101</v>
      </c>
      <c r="U60" s="3">
        <f t="shared" si="1"/>
        <v>22.672914414963319</v>
      </c>
    </row>
    <row r="61" spans="5:21">
      <c r="E61" s="1">
        <v>57</v>
      </c>
      <c r="F61" s="4">
        <f t="shared" si="0"/>
        <v>2.4573891632044917</v>
      </c>
      <c r="G61" s="5">
        <f t="shared" si="2"/>
        <v>294.88669958453897</v>
      </c>
      <c r="H61" s="5">
        <v>1.74</v>
      </c>
      <c r="I61" s="5">
        <f>G60/2+G61/2+I60</f>
        <v>33911.329382060525</v>
      </c>
      <c r="J61" s="5">
        <f>alpha/G61*1000000</f>
        <v>101.73398814618125</v>
      </c>
      <c r="K61" s="5">
        <f t="shared" si="3"/>
        <v>29.999999999999822</v>
      </c>
      <c r="M61" s="6">
        <v>57</v>
      </c>
      <c r="N61" s="6">
        <f t="shared" si="5"/>
        <v>197.65600000001723</v>
      </c>
      <c r="O61" s="6">
        <f t="shared" si="4"/>
        <v>0.55811353711760603</v>
      </c>
      <c r="P61" s="6">
        <f t="shared" si="6"/>
        <v>24537</v>
      </c>
      <c r="Q61" s="6">
        <f>FLOOR(P61*t_min*100,1)</f>
        <v>294</v>
      </c>
      <c r="R61" s="5">
        <v>1.74</v>
      </c>
      <c r="S61" s="5">
        <f>Q60/2+Q61/2+S60</f>
        <v>33811</v>
      </c>
      <c r="T61" s="5">
        <f>alpha/Q61*1000000</f>
        <v>102.0408163265306</v>
      </c>
      <c r="U61" s="3">
        <f t="shared" si="1"/>
        <v>34.88038295870026</v>
      </c>
    </row>
    <row r="62" spans="5:21">
      <c r="E62" s="1">
        <v>58</v>
      </c>
      <c r="F62" s="4">
        <f t="shared" si="0"/>
        <v>2.4362945231877573</v>
      </c>
      <c r="G62" s="5">
        <f t="shared" si="2"/>
        <v>292.35534278253084</v>
      </c>
      <c r="H62" s="5">
        <v>1.77</v>
      </c>
      <c r="I62" s="5">
        <f>G61/2+G62/2+I61</f>
        <v>34204.95040324406</v>
      </c>
      <c r="J62" s="5">
        <f>alpha/G62*1000000</f>
        <v>102.61485120973337</v>
      </c>
      <c r="K62" s="5">
        <f t="shared" si="3"/>
        <v>30.000000000051827</v>
      </c>
      <c r="M62" s="6">
        <v>58</v>
      </c>
      <c r="N62" s="6">
        <f t="shared" si="5"/>
        <v>108.65600000001723</v>
      </c>
      <c r="O62" s="6">
        <f t="shared" si="4"/>
        <v>0.63421459227538435</v>
      </c>
      <c r="P62" s="6">
        <f t="shared" si="6"/>
        <v>24325</v>
      </c>
      <c r="Q62" s="6">
        <f>FLOOR(P62*t_min*100,1)</f>
        <v>291</v>
      </c>
      <c r="R62" s="5">
        <v>1.77</v>
      </c>
      <c r="S62" s="5">
        <f>Q61/2+Q62/2+S61</f>
        <v>34103.5</v>
      </c>
      <c r="T62" s="5">
        <f>alpha/Q62*1000000</f>
        <v>103.09278350515463</v>
      </c>
      <c r="U62" s="3">
        <f t="shared" si="1"/>
        <v>35.96468986748804</v>
      </c>
    </row>
    <row r="63" spans="5:21">
      <c r="E63" s="1">
        <v>59</v>
      </c>
      <c r="F63" s="4">
        <f t="shared" si="0"/>
        <v>2.4157339728517679</v>
      </c>
      <c r="G63" s="5">
        <f t="shared" si="2"/>
        <v>289.88807674221209</v>
      </c>
      <c r="H63" s="5">
        <v>1.8</v>
      </c>
      <c r="I63" s="5">
        <f>G62/2+G63/2+I62</f>
        <v>34496.072113006434</v>
      </c>
      <c r="J63" s="5">
        <f>alpha/G63*1000000</f>
        <v>103.48821633901835</v>
      </c>
      <c r="K63" s="5">
        <f t="shared" si="3"/>
        <v>29.999999999926331</v>
      </c>
      <c r="M63" s="6">
        <v>59</v>
      </c>
      <c r="N63" s="6">
        <f t="shared" si="5"/>
        <v>173.65600000001723</v>
      </c>
      <c r="O63" s="6">
        <f t="shared" si="4"/>
        <v>0.93459915611856559</v>
      </c>
      <c r="P63" s="6">
        <f t="shared" si="6"/>
        <v>24119</v>
      </c>
      <c r="Q63" s="6">
        <f>FLOOR(P63*t_min*100,1)</f>
        <v>289</v>
      </c>
      <c r="R63" s="5">
        <v>1.8</v>
      </c>
      <c r="S63" s="5">
        <f>Q62/2+Q63/2+S62</f>
        <v>34393.5</v>
      </c>
      <c r="T63" s="5">
        <f>alpha/Q63*1000000</f>
        <v>103.80622837370242</v>
      </c>
      <c r="U63" s="3">
        <f t="shared" si="1"/>
        <v>24.601547191303322</v>
      </c>
    </row>
    <row r="64" spans="5:21">
      <c r="E64" s="1">
        <v>60</v>
      </c>
      <c r="F64" s="4">
        <f t="shared" si="0"/>
        <v>2.3956853480701028</v>
      </c>
      <c r="G64" s="5">
        <f t="shared" si="2"/>
        <v>287.48224176841228</v>
      </c>
      <c r="H64" s="5">
        <v>1.83</v>
      </c>
      <c r="I64" s="5">
        <f>G63/2+G64/2+I63</f>
        <v>34784.757272261748</v>
      </c>
      <c r="J64" s="5">
        <f>alpha/G64*1000000</f>
        <v>104.35427181678641</v>
      </c>
      <c r="K64" s="5">
        <f t="shared" si="3"/>
        <v>30.000000000073285</v>
      </c>
      <c r="M64" s="6">
        <v>60</v>
      </c>
      <c r="N64" s="6">
        <f t="shared" si="5"/>
        <v>211.65600000001723</v>
      </c>
      <c r="O64" s="6">
        <f t="shared" si="4"/>
        <v>0.1374107883839315</v>
      </c>
      <c r="P64" s="6">
        <f t="shared" si="6"/>
        <v>23918</v>
      </c>
      <c r="Q64" s="6">
        <f>FLOOR(P64*t_min*100,1)</f>
        <v>287</v>
      </c>
      <c r="R64" s="5">
        <v>1.83</v>
      </c>
      <c r="S64" s="5">
        <f>Q63/2+Q64/2+S63</f>
        <v>34681.5</v>
      </c>
      <c r="T64" s="5">
        <f>alpha/Q64*1000000</f>
        <v>104.52961672473867</v>
      </c>
      <c r="U64" s="3">
        <f t="shared" si="1"/>
        <v>25.11765107764753</v>
      </c>
    </row>
    <row r="65" spans="5:21">
      <c r="E65" s="1">
        <v>61</v>
      </c>
      <c r="F65" s="4">
        <f t="shared" si="0"/>
        <v>2.3761277514338275</v>
      </c>
      <c r="G65" s="5">
        <f t="shared" si="2"/>
        <v>285.1353301720593</v>
      </c>
      <c r="H65" s="5">
        <v>1.86</v>
      </c>
      <c r="I65" s="5">
        <f>G64/2+G65/2+I64</f>
        <v>35071.066058231983</v>
      </c>
      <c r="J65" s="5">
        <f>alpha/G65*1000000</f>
        <v>105.21319817469512</v>
      </c>
      <c r="K65" s="5">
        <f t="shared" si="3"/>
        <v>29.999999999930431</v>
      </c>
      <c r="M65" s="6">
        <v>61</v>
      </c>
      <c r="N65" s="6">
        <f t="shared" si="5"/>
        <v>27.656000000017229</v>
      </c>
      <c r="O65" s="6">
        <f t="shared" si="4"/>
        <v>0.57968979591896641</v>
      </c>
      <c r="P65" s="6">
        <f t="shared" si="6"/>
        <v>23721</v>
      </c>
      <c r="Q65" s="6">
        <f>FLOOR(P65*t_min*100,1)</f>
        <v>284</v>
      </c>
      <c r="R65" s="5">
        <v>1.86</v>
      </c>
      <c r="S65" s="5">
        <f>Q64/2+Q65/2+S64</f>
        <v>34967</v>
      </c>
      <c r="T65" s="5">
        <f>alpha/Q65*1000000</f>
        <v>105.63380281690139</v>
      </c>
      <c r="U65" s="3">
        <f t="shared" si="1"/>
        <v>38.67551986559441</v>
      </c>
    </row>
    <row r="66" spans="5:21">
      <c r="E66" s="1">
        <v>62</v>
      </c>
      <c r="F66" s="4">
        <f t="shared" si="0"/>
        <v>2.3570414606639929</v>
      </c>
      <c r="G66" s="5">
        <f t="shared" si="2"/>
        <v>282.84497527967909</v>
      </c>
      <c r="H66" s="5">
        <v>1.89</v>
      </c>
      <c r="I66" s="5">
        <f>G65/2+G66/2+I65</f>
        <v>35355.056210957853</v>
      </c>
      <c r="J66" s="5">
        <f>alpha/G66*1000000</f>
        <v>106.06516863287315</v>
      </c>
      <c r="K66" s="5">
        <f t="shared" si="3"/>
        <v>30.000000000014815</v>
      </c>
      <c r="M66" s="6">
        <v>62</v>
      </c>
      <c r="N66" s="6">
        <f t="shared" si="5"/>
        <v>159.65600000001723</v>
      </c>
      <c r="O66" s="6">
        <f t="shared" si="4"/>
        <v>0.59763855421806511</v>
      </c>
      <c r="P66" s="6">
        <f t="shared" si="6"/>
        <v>23530</v>
      </c>
      <c r="Q66" s="6">
        <f>FLOOR(P66*t_min*100,1)</f>
        <v>282</v>
      </c>
      <c r="R66" s="5">
        <v>1.89</v>
      </c>
      <c r="S66" s="5">
        <f>Q65/2+Q66/2+S65</f>
        <v>35250</v>
      </c>
      <c r="T66" s="5">
        <f>alpha/Q66*1000000</f>
        <v>106.38297872340425</v>
      </c>
      <c r="U66" s="3">
        <f t="shared" si="1"/>
        <v>26.47264687289244</v>
      </c>
    </row>
    <row r="67" spans="5:21">
      <c r="E67" s="1">
        <v>63</v>
      </c>
      <c r="F67" s="4">
        <f t="shared" si="0"/>
        <v>2.338407844991143</v>
      </c>
      <c r="G67" s="5">
        <f t="shared" si="2"/>
        <v>280.60894139893713</v>
      </c>
      <c r="H67" s="5">
        <v>1.92</v>
      </c>
      <c r="I67" s="5">
        <f>G66/2+G67/2+I66</f>
        <v>35636.783169297159</v>
      </c>
      <c r="J67" s="5">
        <f>alpha/G67*1000000</f>
        <v>106.91034950789215</v>
      </c>
      <c r="K67" s="5">
        <f t="shared" si="3"/>
        <v>30.000000000038263</v>
      </c>
      <c r="M67" s="6">
        <v>63</v>
      </c>
      <c r="N67" s="6">
        <f t="shared" si="5"/>
        <v>161.65600000001723</v>
      </c>
      <c r="O67" s="6">
        <f t="shared" si="4"/>
        <v>0.5386561264822376</v>
      </c>
      <c r="P67" s="6">
        <f t="shared" si="6"/>
        <v>23343</v>
      </c>
      <c r="Q67" s="6">
        <f>FLOOR(P67*t_min*100,1)</f>
        <v>280</v>
      </c>
      <c r="R67" s="5">
        <v>1.92</v>
      </c>
      <c r="S67" s="5">
        <f>Q66/2+Q67/2+S66</f>
        <v>35531</v>
      </c>
      <c r="T67" s="5">
        <f>alpha/Q67*1000000</f>
        <v>107.14285714285714</v>
      </c>
      <c r="U67" s="3">
        <f t="shared" si="1"/>
        <v>27.041936635334125</v>
      </c>
    </row>
    <row r="68" spans="5:21">
      <c r="E68" s="1">
        <v>64</v>
      </c>
      <c r="F68" s="4">
        <f t="shared" si="0"/>
        <v>2.3202092886937953</v>
      </c>
      <c r="G68" s="5">
        <f t="shared" si="2"/>
        <v>278.42511464325537</v>
      </c>
      <c r="H68" s="5">
        <v>1.95</v>
      </c>
      <c r="I68" s="5">
        <f>G67/2+G68/2+I67</f>
        <v>35916.300197318255</v>
      </c>
      <c r="J68" s="5">
        <f>alpha/G68*1000000</f>
        <v>107.74890059195572</v>
      </c>
      <c r="K68" s="5">
        <f t="shared" si="3"/>
        <v>30.0000000000101</v>
      </c>
      <c r="M68" s="6">
        <v>64</v>
      </c>
      <c r="N68" s="6">
        <f t="shared" si="5"/>
        <v>73.656000000017229</v>
      </c>
      <c r="O68" s="6">
        <f t="shared" si="4"/>
        <v>6.7470817120920401E-2</v>
      </c>
      <c r="P68" s="6">
        <f t="shared" si="6"/>
        <v>23160</v>
      </c>
      <c r="Q68" s="6">
        <f>FLOOR(P68*t_min*100,1)</f>
        <v>277</v>
      </c>
      <c r="R68" s="5">
        <v>1.95</v>
      </c>
      <c r="S68" s="5">
        <f>Q67/2+Q68/2+S67</f>
        <v>35809.5</v>
      </c>
      <c r="T68" s="5">
        <f>alpha/Q68*1000000</f>
        <v>108.30324909747293</v>
      </c>
      <c r="U68" s="3">
        <f t="shared" si="1"/>
        <v>41.665779339884729</v>
      </c>
    </row>
    <row r="69" spans="5:21">
      <c r="E69" s="1">
        <v>65</v>
      </c>
      <c r="F69" s="4">
        <f t="shared" ref="F69:F132" si="7">c_0*(SQRT(E69+1)-SQRT(E69))</f>
        <v>2.3024291210834287</v>
      </c>
      <c r="G69" s="5">
        <f t="shared" si="2"/>
        <v>276.29149453001139</v>
      </c>
      <c r="H69" s="5">
        <v>1.98</v>
      </c>
      <c r="I69" s="5">
        <f>G68/2+G69/2+I68</f>
        <v>36193.658501904887</v>
      </c>
      <c r="J69" s="5">
        <f>alpha/G69*1000000</f>
        <v>108.58097550571298</v>
      </c>
      <c r="K69" s="5">
        <f t="shared" si="3"/>
        <v>29.999999999905171</v>
      </c>
      <c r="M69" s="6">
        <v>65</v>
      </c>
      <c r="N69" s="6">
        <f t="shared" si="5"/>
        <v>196.65600000001723</v>
      </c>
      <c r="O69" s="6">
        <f t="shared" si="4"/>
        <v>0.18942528735715314</v>
      </c>
      <c r="P69" s="6">
        <f t="shared" si="6"/>
        <v>22982</v>
      </c>
      <c r="Q69" s="6">
        <f>FLOOR(P69*t_min*100,1)</f>
        <v>275</v>
      </c>
      <c r="R69" s="5">
        <v>1.98</v>
      </c>
      <c r="S69" s="5">
        <f>Q68/2+Q69/2+S68</f>
        <v>36085.5</v>
      </c>
      <c r="T69" s="5">
        <f>alpha/Q69*1000000</f>
        <v>109.09090909090909</v>
      </c>
      <c r="U69" s="3">
        <f t="shared" ref="U69:U132" si="8">(T69-T68)/(S69-S68)*10000</f>
        <v>28.53840555928134</v>
      </c>
    </row>
    <row r="70" spans="5:21">
      <c r="E70" s="1">
        <v>66</v>
      </c>
      <c r="F70" s="4">
        <f t="shared" si="7"/>
        <v>2.2850515523029418</v>
      </c>
      <c r="G70" s="5">
        <f t="shared" ref="G70:G133" si="9">F70*t_min*1000000</f>
        <v>274.20618627635298</v>
      </c>
      <c r="H70" s="5">
        <v>2.0099999999999998</v>
      </c>
      <c r="I70" s="5">
        <f>G69/2+G70/2+I69</f>
        <v>36468.90734230807</v>
      </c>
      <c r="J70" s="5">
        <f>alpha/G70*1000000</f>
        <v>109.40672202692438</v>
      </c>
      <c r="K70" s="5">
        <f t="shared" ref="K70:K133" si="10">(J70-J69)/(I70-I69)*10000</f>
        <v>30.000000000067264</v>
      </c>
      <c r="M70" s="6">
        <v>66</v>
      </c>
      <c r="N70" s="6">
        <f t="shared" si="5"/>
        <v>50.656000000017229</v>
      </c>
      <c r="O70" s="6">
        <f t="shared" ref="O70:O133" si="11">P69*0.676-2*P69*0.676/(4*M70+1)-FLOOR(P69*0.676-2*P69*0.676/(4*M70+1),1)</f>
        <v>0.58043773584904557</v>
      </c>
      <c r="P70" s="6">
        <f t="shared" si="6"/>
        <v>22807</v>
      </c>
      <c r="Q70" s="6">
        <f>FLOOR(P70*t_min*100,1)</f>
        <v>273</v>
      </c>
      <c r="R70" s="5">
        <v>2.0099999999999998</v>
      </c>
      <c r="S70" s="5">
        <f>Q69/2+Q70/2+S69</f>
        <v>36359.5</v>
      </c>
      <c r="T70" s="5">
        <f>alpha/Q70*1000000</f>
        <v>109.89010989010988</v>
      </c>
      <c r="U70" s="3">
        <f t="shared" si="8"/>
        <v>29.16791237959087</v>
      </c>
    </row>
    <row r="71" spans="5:21">
      <c r="E71" s="1">
        <v>67</v>
      </c>
      <c r="F71" s="4">
        <f t="shared" si="7"/>
        <v>2.2680616143774537</v>
      </c>
      <c r="G71" s="5">
        <f t="shared" si="9"/>
        <v>272.1673937252944</v>
      </c>
      <c r="H71" s="5">
        <v>2.04</v>
      </c>
      <c r="I71" s="5">
        <f>G70/2+G71/2+I70</f>
        <v>36742.094132308892</v>
      </c>
      <c r="J71" s="5">
        <f>alpha/G71*1000000</f>
        <v>110.22628239692729</v>
      </c>
      <c r="K71" s="5">
        <f t="shared" si="10"/>
        <v>30.000000000016037</v>
      </c>
      <c r="M71" s="6">
        <v>67</v>
      </c>
      <c r="N71" s="6">
        <f t="shared" ref="N71:N134" si="12">MOD((2*P70+N70),(4*M71+1))</f>
        <v>203.65600000001723</v>
      </c>
      <c r="O71" s="6">
        <f t="shared" si="11"/>
        <v>0.90350929368105426</v>
      </c>
      <c r="P71" s="6">
        <f t="shared" ref="P71:P134" si="13">FLOOR(P70-(2*P70+N70)/(4*M71+1),1)</f>
        <v>22637</v>
      </c>
      <c r="Q71" s="6">
        <f>FLOOR(P71*t_min*100,1)</f>
        <v>271</v>
      </c>
      <c r="R71" s="5">
        <v>2.04</v>
      </c>
      <c r="S71" s="5">
        <f>Q70/2+Q71/2+S70</f>
        <v>36631.5</v>
      </c>
      <c r="T71" s="5">
        <f>alpha/Q71*1000000</f>
        <v>110.70110701107011</v>
      </c>
      <c r="U71" s="3">
        <f t="shared" si="8"/>
        <v>29.81607062353763</v>
      </c>
    </row>
    <row r="72" spans="5:21">
      <c r="E72" s="1">
        <v>68</v>
      </c>
      <c r="F72" s="4">
        <f t="shared" si="7"/>
        <v>2.2514451070155865</v>
      </c>
      <c r="G72" s="5">
        <f t="shared" si="9"/>
        <v>270.17341284187034</v>
      </c>
      <c r="H72" s="5">
        <v>2.0699999999999998</v>
      </c>
      <c r="I72" s="5">
        <f>G71/2+G72/2+I71</f>
        <v>37013.264535592476</v>
      </c>
      <c r="J72" s="5">
        <f>alpha/G72*1000000</f>
        <v>111.03979360677761</v>
      </c>
      <c r="K72" s="5">
        <f t="shared" si="10"/>
        <v>29.999999999983999</v>
      </c>
      <c r="M72" s="6">
        <v>68</v>
      </c>
      <c r="N72" s="6">
        <f t="shared" si="12"/>
        <v>159.65600000001723</v>
      </c>
      <c r="O72" s="6">
        <f t="shared" si="11"/>
        <v>0.5049523809539096</v>
      </c>
      <c r="P72" s="6">
        <f t="shared" si="13"/>
        <v>22470</v>
      </c>
      <c r="Q72" s="6">
        <f>FLOOR(P72*t_min*100,1)</f>
        <v>269</v>
      </c>
      <c r="R72" s="5">
        <v>2.0699999999999998</v>
      </c>
      <c r="S72" s="5">
        <f>Q71/2+Q72/2+S71</f>
        <v>36901.5</v>
      </c>
      <c r="T72" s="5">
        <f>alpha/Q72*1000000</f>
        <v>111.52416356877323</v>
      </c>
      <c r="U72" s="3">
        <f t="shared" si="8"/>
        <v>30.483576211226879</v>
      </c>
    </row>
    <row r="73" spans="5:21">
      <c r="E73" s="1">
        <v>69</v>
      </c>
      <c r="F73" s="4">
        <f t="shared" si="7"/>
        <v>2.2351885477166209</v>
      </c>
      <c r="G73" s="5">
        <f t="shared" si="9"/>
        <v>268.22262572599448</v>
      </c>
      <c r="H73" s="5">
        <v>2.1</v>
      </c>
      <c r="I73" s="5">
        <f>G72/2+G73/2+I72</f>
        <v>37282.462554876409</v>
      </c>
      <c r="J73" s="5">
        <f>alpha/G73*1000000</f>
        <v>111.84738766462901</v>
      </c>
      <c r="K73" s="5">
        <f t="shared" si="10"/>
        <v>29.999999999985334</v>
      </c>
      <c r="M73" s="6">
        <v>69</v>
      </c>
      <c r="N73" s="6">
        <f t="shared" si="12"/>
        <v>225.65600000001723</v>
      </c>
      <c r="O73" s="6">
        <f t="shared" si="11"/>
        <v>4.6931407943702652E-2</v>
      </c>
      <c r="P73" s="6">
        <f t="shared" si="13"/>
        <v>22307</v>
      </c>
      <c r="Q73" s="6">
        <f>FLOOR(P73*t_min*100,1)</f>
        <v>267</v>
      </c>
      <c r="R73" s="5">
        <v>2.1</v>
      </c>
      <c r="S73" s="5">
        <f>Q72/2+Q73/2+S72</f>
        <v>37169.5</v>
      </c>
      <c r="T73" s="5">
        <f>alpha/Q73*1000000</f>
        <v>112.35955056179775</v>
      </c>
      <c r="U73" s="3">
        <f t="shared" si="8"/>
        <v>31.171156456138576</v>
      </c>
    </row>
    <row r="74" spans="5:21">
      <c r="E74" s="1">
        <v>70</v>
      </c>
      <c r="F74" s="4">
        <f t="shared" si="7"/>
        <v>2.2192791257844267</v>
      </c>
      <c r="G74" s="5">
        <f t="shared" si="9"/>
        <v>266.31349509413116</v>
      </c>
      <c r="H74" s="5">
        <v>2.13</v>
      </c>
      <c r="I74" s="5">
        <f>G73/2+G74/2+I73</f>
        <v>37549.730615286469</v>
      </c>
      <c r="J74" s="5">
        <f>alpha/G74*1000000</f>
        <v>112.64919184585895</v>
      </c>
      <c r="K74" s="5">
        <f t="shared" si="10"/>
        <v>29.999999999990962</v>
      </c>
      <c r="M74" s="6">
        <v>70</v>
      </c>
      <c r="N74" s="6">
        <f t="shared" si="12"/>
        <v>160.65600000001723</v>
      </c>
      <c r="O74" s="6">
        <f t="shared" si="11"/>
        <v>0.20437010676323553</v>
      </c>
      <c r="P74" s="6">
        <f t="shared" si="13"/>
        <v>22147</v>
      </c>
      <c r="Q74" s="6">
        <f>FLOOR(P74*t_min*100,1)</f>
        <v>265</v>
      </c>
      <c r="R74" s="5">
        <v>2.13</v>
      </c>
      <c r="S74" s="5">
        <f>Q73/2+Q74/2+S73</f>
        <v>37435.5</v>
      </c>
      <c r="T74" s="5">
        <f>alpha/Q74*1000000</f>
        <v>113.20754716981132</v>
      </c>
      <c r="U74" s="3">
        <f t="shared" si="8"/>
        <v>31.879571729833607</v>
      </c>
    </row>
    <row r="75" spans="5:21">
      <c r="E75" s="1">
        <v>71</v>
      </c>
      <c r="F75" s="4">
        <f t="shared" si="7"/>
        <v>2.2037046598916903</v>
      </c>
      <c r="G75" s="5">
        <f t="shared" si="9"/>
        <v>264.44455918700282</v>
      </c>
      <c r="H75" s="5">
        <v>2.16</v>
      </c>
      <c r="I75" s="5">
        <f>G74/2+G75/2+I74</f>
        <v>37815.109642427036</v>
      </c>
      <c r="J75" s="5">
        <f>alpha/G75*1000000</f>
        <v>113.4453289272834</v>
      </c>
      <c r="K75" s="5">
        <f t="shared" si="10"/>
        <v>30.000000000103501</v>
      </c>
      <c r="M75" s="6">
        <v>71</v>
      </c>
      <c r="N75" s="6">
        <f t="shared" si="12"/>
        <v>279.65600000001723</v>
      </c>
      <c r="O75" s="6">
        <f t="shared" si="11"/>
        <v>0.30974035087820084</v>
      </c>
      <c r="P75" s="6">
        <f t="shared" si="13"/>
        <v>21991</v>
      </c>
      <c r="Q75" s="6">
        <f>FLOOR(P75*t_min*100,1)</f>
        <v>263</v>
      </c>
      <c r="R75" s="5">
        <v>2.16</v>
      </c>
      <c r="S75" s="5">
        <f>Q74/2+Q75/2+S74</f>
        <v>37699.5</v>
      </c>
      <c r="T75" s="5">
        <f>alpha/Q75*1000000</f>
        <v>114.06844106463879</v>
      </c>
      <c r="U75" s="3">
        <f t="shared" si="8"/>
        <v>32.609617228313247</v>
      </c>
    </row>
    <row r="76" spans="5:21">
      <c r="E76" s="1">
        <v>72</v>
      </c>
      <c r="F76" s="4">
        <f t="shared" si="7"/>
        <v>2.1884535588754015</v>
      </c>
      <c r="G76" s="5">
        <f t="shared" si="9"/>
        <v>262.61442706504812</v>
      </c>
      <c r="H76" s="5">
        <v>2.19</v>
      </c>
      <c r="I76" s="5">
        <f>G75/2+G76/2+I75</f>
        <v>38078.639135553065</v>
      </c>
      <c r="J76" s="5">
        <f>alpha/G76*1000000</f>
        <v>114.23591740665934</v>
      </c>
      <c r="K76" s="5">
        <f t="shared" si="10"/>
        <v>29.999999999918611</v>
      </c>
      <c r="M76" s="6">
        <v>72</v>
      </c>
      <c r="N76" s="6">
        <f t="shared" si="12"/>
        <v>44.656000000017229</v>
      </c>
      <c r="O76" s="6">
        <f t="shared" si="11"/>
        <v>3.7688581316615455E-2</v>
      </c>
      <c r="P76" s="6">
        <f t="shared" si="13"/>
        <v>21837</v>
      </c>
      <c r="Q76" s="6">
        <f>FLOOR(P76*t_min*100,1)</f>
        <v>262</v>
      </c>
      <c r="R76" s="5">
        <v>2.19</v>
      </c>
      <c r="S76" s="5">
        <f>Q75/2+Q76/2+S75</f>
        <v>37962</v>
      </c>
      <c r="T76" s="5">
        <f>alpha/Q76*1000000</f>
        <v>114.50381679389312</v>
      </c>
      <c r="U76" s="3">
        <f t="shared" si="8"/>
        <v>16.585742066831699</v>
      </c>
    </row>
    <row r="77" spans="5:21">
      <c r="E77" s="1">
        <v>73</v>
      </c>
      <c r="F77" s="4">
        <f t="shared" si="7"/>
        <v>2.1735147854757688</v>
      </c>
      <c r="G77" s="5">
        <f t="shared" si="9"/>
        <v>260.82177425709227</v>
      </c>
      <c r="H77" s="5">
        <v>2.2200000000000002</v>
      </c>
      <c r="I77" s="5">
        <f>G76/2+G77/2+I76</f>
        <v>38340.357236214135</v>
      </c>
      <c r="J77" s="5">
        <f>alpha/G77*1000000</f>
        <v>115.02107170864106</v>
      </c>
      <c r="K77" s="5">
        <f t="shared" si="10"/>
        <v>29.999999999943078</v>
      </c>
      <c r="M77" s="6">
        <v>73</v>
      </c>
      <c r="N77" s="6">
        <f t="shared" si="12"/>
        <v>61.656000000017229</v>
      </c>
      <c r="O77" s="6">
        <f t="shared" si="11"/>
        <v>4.8778156999105704E-2</v>
      </c>
      <c r="P77" s="6">
        <f t="shared" si="13"/>
        <v>21687</v>
      </c>
      <c r="Q77" s="6">
        <f>FLOOR(P77*t_min*100,1)</f>
        <v>260</v>
      </c>
      <c r="R77" s="5">
        <v>2.2200000000000002</v>
      </c>
      <c r="S77" s="5">
        <f>Q76/2+Q77/2+S76</f>
        <v>38223</v>
      </c>
      <c r="T77" s="5">
        <f>alpha/Q77*1000000</f>
        <v>115.38461538461539</v>
      </c>
      <c r="U77" s="3">
        <f t="shared" si="8"/>
        <v>33.747072441466067</v>
      </c>
    </row>
    <row r="78" spans="5:21">
      <c r="E78" s="1">
        <v>74</v>
      </c>
      <c r="F78" s="4">
        <f t="shared" si="7"/>
        <v>2.1588778227623622</v>
      </c>
      <c r="G78" s="5">
        <f t="shared" si="9"/>
        <v>259.06533873148345</v>
      </c>
      <c r="H78" s="5">
        <v>2.25</v>
      </c>
      <c r="I78" s="5">
        <f>G77/2+G78/2+I77</f>
        <v>38600.300792708425</v>
      </c>
      <c r="J78" s="5">
        <f>alpha/G78*1000000</f>
        <v>115.80090237812344</v>
      </c>
      <c r="K78" s="5">
        <f t="shared" si="10"/>
        <v>29.99999999998106</v>
      </c>
      <c r="M78" s="6">
        <v>74</v>
      </c>
      <c r="N78" s="6">
        <f t="shared" si="12"/>
        <v>73.656000000017229</v>
      </c>
      <c r="O78" s="6">
        <f t="shared" si="11"/>
        <v>0.68868686868700024</v>
      </c>
      <c r="P78" s="6">
        <f t="shared" si="13"/>
        <v>21540</v>
      </c>
      <c r="Q78" s="6">
        <f>FLOOR(P78*t_min*100,1)</f>
        <v>258</v>
      </c>
      <c r="R78" s="5">
        <v>2.25</v>
      </c>
      <c r="S78" s="5">
        <f>Q77/2+Q78/2+S77</f>
        <v>38482</v>
      </c>
      <c r="T78" s="5">
        <f>alpha/Q78*1000000</f>
        <v>116.27906976744185</v>
      </c>
      <c r="U78" s="3">
        <f t="shared" si="8"/>
        <v>34.534918255848147</v>
      </c>
    </row>
    <row r="79" spans="5:21">
      <c r="E79" s="1">
        <v>75</v>
      </c>
      <c r="F79" s="4">
        <f t="shared" si="7"/>
        <v>2.144532643014057</v>
      </c>
      <c r="G79" s="5">
        <f t="shared" si="9"/>
        <v>257.34391716168682</v>
      </c>
      <c r="H79" s="5">
        <v>2.2799999999999998</v>
      </c>
      <c r="I79" s="5">
        <f>G78/2+G79/2+I78</f>
        <v>38858.505420655012</v>
      </c>
      <c r="J79" s="5">
        <f>alpha/G79*1000000</f>
        <v>116.57551626196501</v>
      </c>
      <c r="K79" s="5">
        <f t="shared" si="10"/>
        <v>30.000000000069996</v>
      </c>
      <c r="M79" s="6">
        <v>75</v>
      </c>
      <c r="N79" s="6">
        <f t="shared" si="12"/>
        <v>110.65600000001723</v>
      </c>
      <c r="O79" s="6">
        <f t="shared" si="11"/>
        <v>0.28890365448569355</v>
      </c>
      <c r="P79" s="6">
        <f t="shared" si="13"/>
        <v>21396</v>
      </c>
      <c r="Q79" s="6">
        <f>FLOOR(P79*t_min*100,1)</f>
        <v>256</v>
      </c>
      <c r="R79" s="5">
        <v>2.2799999999999998</v>
      </c>
      <c r="S79" s="5">
        <f>Q78/2+Q79/2+S78</f>
        <v>38739</v>
      </c>
      <c r="T79" s="5">
        <f>alpha/Q79*1000000</f>
        <v>117.1875</v>
      </c>
      <c r="U79" s="3">
        <f t="shared" si="8"/>
        <v>35.347479866075723</v>
      </c>
    </row>
    <row r="80" spans="5:21">
      <c r="E80" s="1">
        <v>76</v>
      </c>
      <c r="F80" s="4">
        <f t="shared" si="7"/>
        <v>2.130469678844249</v>
      </c>
      <c r="G80" s="5">
        <f t="shared" si="9"/>
        <v>255.65636146130987</v>
      </c>
      <c r="H80" s="5">
        <v>2.31</v>
      </c>
      <c r="I80" s="5">
        <f>G79/2+G80/2+I79</f>
        <v>39115.005559966514</v>
      </c>
      <c r="J80" s="5">
        <f>alpha/G80*1000000</f>
        <v>117.34501667990018</v>
      </c>
      <c r="K80" s="5">
        <f t="shared" si="10"/>
        <v>30.000000000026194</v>
      </c>
      <c r="M80" s="6">
        <v>76</v>
      </c>
      <c r="N80" s="6">
        <f t="shared" si="12"/>
        <v>202.65600000001723</v>
      </c>
      <c r="O80" s="6">
        <f t="shared" si="11"/>
        <v>0.85209180328092771</v>
      </c>
      <c r="P80" s="6">
        <f t="shared" si="13"/>
        <v>21255</v>
      </c>
      <c r="Q80" s="6">
        <f>FLOOR(P80*t_min*100,1)</f>
        <v>255</v>
      </c>
      <c r="R80" s="5">
        <v>2.31</v>
      </c>
      <c r="S80" s="5">
        <f>Q79/2+Q80/2+S79</f>
        <v>38994.5</v>
      </c>
      <c r="T80" s="5">
        <f>alpha/Q80*1000000</f>
        <v>117.64705882352941</v>
      </c>
      <c r="U80" s="3">
        <f t="shared" si="8"/>
        <v>17.986646713479683</v>
      </c>
    </row>
    <row r="81" spans="5:21">
      <c r="E81" s="1">
        <v>77</v>
      </c>
      <c r="F81" s="4">
        <f t="shared" si="7"/>
        <v>2.1166797963819386</v>
      </c>
      <c r="G81" s="5">
        <f t="shared" si="9"/>
        <v>254.00157556583264</v>
      </c>
      <c r="H81" s="5">
        <v>2.34</v>
      </c>
      <c r="I81" s="5">
        <f>G80/2+G81/2+I80</f>
        <v>39369.834528480082</v>
      </c>
      <c r="J81" s="5">
        <f>alpha/G81*1000000</f>
        <v>118.10950358543953</v>
      </c>
      <c r="K81" s="5">
        <f t="shared" si="10"/>
        <v>29.999999999946606</v>
      </c>
      <c r="M81" s="6">
        <v>77</v>
      </c>
      <c r="N81" s="6">
        <f t="shared" si="12"/>
        <v>70.656000000017229</v>
      </c>
      <c r="O81" s="6">
        <f t="shared" si="11"/>
        <v>0.38077669903032074</v>
      </c>
      <c r="P81" s="6">
        <f t="shared" si="13"/>
        <v>21116</v>
      </c>
      <c r="Q81" s="6">
        <f>FLOOR(P81*t_min*100,1)</f>
        <v>253</v>
      </c>
      <c r="R81" s="5">
        <v>2.34</v>
      </c>
      <c r="S81" s="5">
        <f>Q80/2+Q81/2+S80</f>
        <v>39248.5</v>
      </c>
      <c r="T81" s="5">
        <f>alpha/Q81*1000000</f>
        <v>118.57707509881422</v>
      </c>
      <c r="U81" s="3">
        <f t="shared" si="8"/>
        <v>36.614813987591091</v>
      </c>
    </row>
    <row r="82" spans="5:21">
      <c r="E82" s="1">
        <v>78</v>
      </c>
      <c r="F82" s="4">
        <f t="shared" si="7"/>
        <v>2.1031542703381523</v>
      </c>
      <c r="G82" s="5">
        <f t="shared" si="9"/>
        <v>252.37851244057825</v>
      </c>
      <c r="H82" s="5">
        <v>2.37</v>
      </c>
      <c r="I82" s="5">
        <f>G81/2+G82/2+I81</f>
        <v>39623.024572483286</v>
      </c>
      <c r="J82" s="5">
        <f>alpha/G82*1000000</f>
        <v>118.86907371745211</v>
      </c>
      <c r="K82" s="5">
        <f t="shared" si="10"/>
        <v>30.000000000117371</v>
      </c>
      <c r="M82" s="6">
        <v>78</v>
      </c>
      <c r="N82" s="6">
        <f t="shared" si="12"/>
        <v>47.656000000017229</v>
      </c>
      <c r="O82" s="6">
        <f t="shared" si="11"/>
        <v>0.20567412140735541</v>
      </c>
      <c r="P82" s="6">
        <f t="shared" si="13"/>
        <v>20980</v>
      </c>
      <c r="Q82" s="6">
        <f>FLOOR(P82*t_min*100,1)</f>
        <v>251</v>
      </c>
      <c r="R82" s="5">
        <v>2.37</v>
      </c>
      <c r="S82" s="5">
        <f>Q81/2+Q82/2+S81</f>
        <v>39500.5</v>
      </c>
      <c r="T82" s="5">
        <f>alpha/Q82*1000000</f>
        <v>119.5219123505976</v>
      </c>
      <c r="U82" s="3">
        <f t="shared" si="8"/>
        <v>37.493541737435841</v>
      </c>
    </row>
    <row r="83" spans="5:21">
      <c r="E83" s="1">
        <v>79</v>
      </c>
      <c r="F83" s="4">
        <f t="shared" si="7"/>
        <v>2.0898847608035136</v>
      </c>
      <c r="G83" s="5">
        <f t="shared" si="9"/>
        <v>250.78617129642163</v>
      </c>
      <c r="H83" s="5">
        <v>2.4</v>
      </c>
      <c r="I83" s="5">
        <f>G82/2+G83/2+I82</f>
        <v>39874.606914351789</v>
      </c>
      <c r="J83" s="5">
        <f>alpha/G83*1000000</f>
        <v>119.62382074305408</v>
      </c>
      <c r="K83" s="5">
        <f t="shared" si="10"/>
        <v>29.999999999859401</v>
      </c>
      <c r="M83" s="6">
        <v>79</v>
      </c>
      <c r="N83" s="6">
        <f t="shared" si="12"/>
        <v>163.65600000001723</v>
      </c>
      <c r="O83" s="6">
        <f t="shared" si="11"/>
        <v>6.3091482843447011E-4</v>
      </c>
      <c r="P83" s="6">
        <f t="shared" si="13"/>
        <v>20847</v>
      </c>
      <c r="Q83" s="6">
        <f>FLOOR(P83*t_min*100,1)</f>
        <v>250</v>
      </c>
      <c r="R83" s="5">
        <v>2.4</v>
      </c>
      <c r="S83" s="5">
        <f>Q82/2+Q83/2+S82</f>
        <v>39751</v>
      </c>
      <c r="T83" s="5">
        <f>alpha/Q83*1000000</f>
        <v>119.99999999999999</v>
      </c>
      <c r="U83" s="3">
        <f t="shared" si="8"/>
        <v>19.08533530548435</v>
      </c>
    </row>
    <row r="84" spans="5:21">
      <c r="E84" s="1">
        <v>80</v>
      </c>
      <c r="F84" s="4">
        <f t="shared" si="7"/>
        <v>2.0768632916351049</v>
      </c>
      <c r="G84" s="5">
        <f t="shared" si="9"/>
        <v>249.2235949962126</v>
      </c>
      <c r="H84" s="5">
        <v>2.4300000000000002</v>
      </c>
      <c r="I84" s="5">
        <f>G83/2+G84/2+I83</f>
        <v>40124.611797498103</v>
      </c>
      <c r="J84" s="5">
        <f>alpha/G84*1000000</f>
        <v>120.37383539249527</v>
      </c>
      <c r="K84" s="5">
        <f t="shared" si="10"/>
        <v>30.000000000089706</v>
      </c>
      <c r="M84" s="6">
        <v>80</v>
      </c>
      <c r="N84" s="6">
        <f t="shared" si="12"/>
        <v>127.65600000001723</v>
      </c>
      <c r="O84" s="6">
        <f t="shared" si="11"/>
        <v>0.76781308411227656</v>
      </c>
      <c r="P84" s="6">
        <f t="shared" si="13"/>
        <v>20716</v>
      </c>
      <c r="Q84" s="6">
        <f>FLOOR(P84*t_min*100,1)</f>
        <v>248</v>
      </c>
      <c r="R84" s="5">
        <v>2.4300000000000002</v>
      </c>
      <c r="S84" s="5">
        <f>Q83/2+Q84/2+S83</f>
        <v>40000</v>
      </c>
      <c r="T84" s="5">
        <f>alpha/Q84*1000000</f>
        <v>120.96774193548387</v>
      </c>
      <c r="U84" s="3">
        <f t="shared" si="8"/>
        <v>38.865137971240408</v>
      </c>
    </row>
    <row r="85" spans="5:21">
      <c r="E85" s="1">
        <v>81</v>
      </c>
      <c r="F85" s="4">
        <f t="shared" si="7"/>
        <v>2.0640822303080193</v>
      </c>
      <c r="G85" s="5">
        <f t="shared" si="9"/>
        <v>247.68986763696228</v>
      </c>
      <c r="H85" s="5">
        <v>2.46</v>
      </c>
      <c r="I85" s="5">
        <f>G84/2+G85/2+I84</f>
        <v>40373.068528814692</v>
      </c>
      <c r="J85" s="5">
        <f>alpha/G85*1000000</f>
        <v>121.11920558644263</v>
      </c>
      <c r="K85" s="5">
        <f t="shared" si="10"/>
        <v>29.99999999990326</v>
      </c>
      <c r="M85" s="6">
        <v>81</v>
      </c>
      <c r="N85" s="6">
        <f t="shared" si="12"/>
        <v>284.65600000001723</v>
      </c>
      <c r="O85" s="6">
        <f t="shared" si="11"/>
        <v>0.83744000000115193</v>
      </c>
      <c r="P85" s="6">
        <f t="shared" si="13"/>
        <v>20588</v>
      </c>
      <c r="Q85" s="6">
        <f>FLOOR(P85*t_min*100,1)</f>
        <v>247</v>
      </c>
      <c r="R85" s="5">
        <v>2.46</v>
      </c>
      <c r="S85" s="5">
        <f>Q84/2+Q85/2+S84</f>
        <v>40247.5</v>
      </c>
      <c r="T85" s="5">
        <f>alpha/Q85*1000000</f>
        <v>121.4574898785425</v>
      </c>
      <c r="U85" s="3">
        <f t="shared" si="8"/>
        <v>19.787795679136625</v>
      </c>
    </row>
    <row r="86" spans="5:21">
      <c r="E86" s="1">
        <v>82</v>
      </c>
      <c r="F86" s="4">
        <f t="shared" si="7"/>
        <v>2.0515342691129144</v>
      </c>
      <c r="G86" s="5">
        <f t="shared" si="9"/>
        <v>246.1841122935497</v>
      </c>
      <c r="H86" s="5">
        <v>2.4900000000000002</v>
      </c>
      <c r="I86" s="5">
        <f>G85/2+G86/2+I85</f>
        <v>40620.005518779952</v>
      </c>
      <c r="J86" s="5">
        <f>alpha/G86*1000000</f>
        <v>121.86001655634068</v>
      </c>
      <c r="K86" s="5">
        <f t="shared" si="10"/>
        <v>30.000000000091998</v>
      </c>
      <c r="M86" s="6">
        <v>82</v>
      </c>
      <c r="N86" s="6">
        <f t="shared" si="12"/>
        <v>6.6560000000172295</v>
      </c>
      <c r="O86" s="6">
        <f t="shared" si="11"/>
        <v>0.88320972644578433</v>
      </c>
      <c r="P86" s="6">
        <f t="shared" si="13"/>
        <v>20461</v>
      </c>
      <c r="Q86" s="6">
        <f>FLOOR(P86*t_min*100,1)</f>
        <v>245</v>
      </c>
      <c r="R86" s="5">
        <v>2.4900000000000002</v>
      </c>
      <c r="S86" s="5">
        <f>Q85/2+Q86/2+S85</f>
        <v>40493.5</v>
      </c>
      <c r="T86" s="5">
        <f>alpha/Q86*1000000</f>
        <v>122.44897959183673</v>
      </c>
      <c r="U86" s="3">
        <f t="shared" si="8"/>
        <v>40.304459890009298</v>
      </c>
    </row>
    <row r="87" spans="5:21">
      <c r="E87" s="1">
        <v>83</v>
      </c>
      <c r="F87" s="4">
        <f t="shared" si="7"/>
        <v>2.0392124075972111</v>
      </c>
      <c r="G87" s="5">
        <f t="shared" si="9"/>
        <v>244.70548891166533</v>
      </c>
      <c r="H87" s="5">
        <v>2.52</v>
      </c>
      <c r="I87" s="5">
        <f>G86/2+G87/2+I86</f>
        <v>40865.450319382559</v>
      </c>
      <c r="J87" s="5">
        <f>alpha/G87*1000000</f>
        <v>122.59635095814915</v>
      </c>
      <c r="K87" s="5">
        <f t="shared" si="10"/>
        <v>30.000000000026183</v>
      </c>
      <c r="M87" s="6">
        <v>83</v>
      </c>
      <c r="N87" s="6">
        <f t="shared" si="12"/>
        <v>302.65600000001723</v>
      </c>
      <c r="O87" s="6">
        <f t="shared" si="11"/>
        <v>0.56311111111062928</v>
      </c>
      <c r="P87" s="6">
        <f t="shared" si="13"/>
        <v>20338</v>
      </c>
      <c r="Q87" s="6">
        <f>FLOOR(P87*t_min*100,1)</f>
        <v>244</v>
      </c>
      <c r="R87" s="5">
        <v>2.52</v>
      </c>
      <c r="S87" s="5">
        <f>Q86/2+Q87/2+S86</f>
        <v>40738</v>
      </c>
      <c r="T87" s="5">
        <f>alpha/Q87*1000000</f>
        <v>122.95081967213115</v>
      </c>
      <c r="U87" s="3">
        <f t="shared" si="8"/>
        <v>20.525156658258254</v>
      </c>
    </row>
    <row r="88" spans="5:21">
      <c r="E88" s="1">
        <v>84</v>
      </c>
      <c r="F88" s="4">
        <f t="shared" si="7"/>
        <v>2.0271099361517706</v>
      </c>
      <c r="G88" s="5">
        <f t="shared" si="9"/>
        <v>243.25319233821244</v>
      </c>
      <c r="H88" s="5">
        <v>2.5499999999999998</v>
      </c>
      <c r="I88" s="5">
        <f>G87/2+G88/2+I87</f>
        <v>41109.429660007496</v>
      </c>
      <c r="J88" s="5">
        <f>alpha/G88*1000000</f>
        <v>123.32828898002225</v>
      </c>
      <c r="K88" s="5">
        <f t="shared" si="10"/>
        <v>29.999999999930058</v>
      </c>
      <c r="M88" s="6">
        <v>84</v>
      </c>
      <c r="N88" s="6">
        <f t="shared" si="12"/>
        <v>201.65600000001723</v>
      </c>
      <c r="O88" s="6">
        <f t="shared" si="11"/>
        <v>0.89459940652886871</v>
      </c>
      <c r="P88" s="6">
        <f t="shared" si="13"/>
        <v>20216</v>
      </c>
      <c r="Q88" s="6">
        <f>FLOOR(P88*t_min*100,1)</f>
        <v>242</v>
      </c>
      <c r="R88" s="5">
        <v>2.5499999999999998</v>
      </c>
      <c r="S88" s="5">
        <f>Q87/2+Q88/2+S87</f>
        <v>40981</v>
      </c>
      <c r="T88" s="5">
        <f>alpha/Q88*1000000</f>
        <v>123.96694214876034</v>
      </c>
      <c r="U88" s="3">
        <f t="shared" si="8"/>
        <v>41.815739778979115</v>
      </c>
    </row>
    <row r="89" spans="5:21">
      <c r="E89" s="1">
        <v>85</v>
      </c>
      <c r="F89" s="4">
        <f t="shared" si="7"/>
        <v>2.0152204206569841</v>
      </c>
      <c r="G89" s="5">
        <f t="shared" si="9"/>
        <v>241.82645047883807</v>
      </c>
      <c r="H89" s="5">
        <v>2.58</v>
      </c>
      <c r="I89" s="5">
        <f>G88/2+G89/2+I88</f>
        <v>41351.969481416018</v>
      </c>
      <c r="J89" s="5">
        <f>alpha/G89*1000000</f>
        <v>124.05590844424714</v>
      </c>
      <c r="K89" s="5">
        <f t="shared" si="10"/>
        <v>29.999999999972037</v>
      </c>
      <c r="M89" s="6">
        <v>85</v>
      </c>
      <c r="N89" s="6">
        <f t="shared" si="12"/>
        <v>54.656000000017229</v>
      </c>
      <c r="O89" s="6">
        <f t="shared" si="11"/>
        <v>0.86341348973837739</v>
      </c>
      <c r="P89" s="6">
        <f t="shared" si="13"/>
        <v>20096</v>
      </c>
      <c r="Q89" s="6">
        <f>FLOOR(P89*t_min*100,1)</f>
        <v>241</v>
      </c>
      <c r="R89" s="5">
        <v>2.58</v>
      </c>
      <c r="S89" s="5">
        <f>Q88/2+Q89/2+S88</f>
        <v>41222.5</v>
      </c>
      <c r="T89" s="5">
        <f>alpha/Q89*1000000</f>
        <v>124.48132780082987</v>
      </c>
      <c r="U89" s="3">
        <f t="shared" si="8"/>
        <v>21.29961292213396</v>
      </c>
    </row>
    <row r="90" spans="5:21">
      <c r="E90" s="1">
        <v>86</v>
      </c>
      <c r="F90" s="4">
        <f t="shared" si="7"/>
        <v>2.003537688108171</v>
      </c>
      <c r="G90" s="5">
        <f t="shared" si="9"/>
        <v>240.42452257298052</v>
      </c>
      <c r="H90" s="5">
        <v>2.61</v>
      </c>
      <c r="I90" s="5">
        <f>G89/2+G90/2+I89</f>
        <v>41593.094967941928</v>
      </c>
      <c r="J90" s="5">
        <f>alpha/G90*1000000</f>
        <v>124.77928490382483</v>
      </c>
      <c r="K90" s="5">
        <f t="shared" si="10"/>
        <v>29.999999999998391</v>
      </c>
      <c r="M90" s="6">
        <v>86</v>
      </c>
      <c r="N90" s="6">
        <f t="shared" si="12"/>
        <v>226.65600000001723</v>
      </c>
      <c r="O90" s="6">
        <f t="shared" si="11"/>
        <v>0.14297971014639188</v>
      </c>
      <c r="P90" s="6">
        <f t="shared" si="13"/>
        <v>19979</v>
      </c>
      <c r="Q90" s="6">
        <f>FLOOR(P90*t_min*100,1)</f>
        <v>239</v>
      </c>
      <c r="R90" s="5">
        <v>2.61</v>
      </c>
      <c r="S90" s="5">
        <f>Q89/2+Q90/2+S89</f>
        <v>41462.5</v>
      </c>
      <c r="T90" s="5">
        <f>alpha/Q90*1000000</f>
        <v>125.52301255230127</v>
      </c>
      <c r="U90" s="3">
        <f t="shared" si="8"/>
        <v>43.403531311308065</v>
      </c>
    </row>
    <row r="91" spans="5:21">
      <c r="E91" s="1">
        <v>87</v>
      </c>
      <c r="F91" s="4">
        <f t="shared" si="7"/>
        <v>1.9920558131470025</v>
      </c>
      <c r="G91" s="5">
        <f t="shared" si="9"/>
        <v>239.04669757764029</v>
      </c>
      <c r="H91" s="5">
        <v>2.64</v>
      </c>
      <c r="I91" s="5">
        <f>G90/2+G91/2+I90</f>
        <v>41832.830578017238</v>
      </c>
      <c r="J91" s="5">
        <f>alpha/G91*1000000</f>
        <v>125.49849173405234</v>
      </c>
      <c r="K91" s="5">
        <f t="shared" si="10"/>
        <v>30.000000000065803</v>
      </c>
      <c r="M91" s="6">
        <v>87</v>
      </c>
      <c r="N91" s="6">
        <f t="shared" si="12"/>
        <v>49.656000000017229</v>
      </c>
      <c r="O91" s="6">
        <f t="shared" si="11"/>
        <v>0.40684240687733109</v>
      </c>
      <c r="P91" s="6">
        <f t="shared" si="13"/>
        <v>19863</v>
      </c>
      <c r="Q91" s="6">
        <f>FLOOR(P91*t_min*100,1)</f>
        <v>238</v>
      </c>
      <c r="R91" s="5">
        <v>2.64</v>
      </c>
      <c r="S91" s="5">
        <f>Q90/2+Q91/2+S90</f>
        <v>41701</v>
      </c>
      <c r="T91" s="5">
        <f>alpha/Q91*1000000</f>
        <v>126.05042016806722</v>
      </c>
      <c r="U91" s="3">
        <f t="shared" si="8"/>
        <v>22.113526866496947</v>
      </c>
    </row>
    <row r="92" spans="5:21">
      <c r="E92" s="1">
        <v>88</v>
      </c>
      <c r="F92" s="4">
        <f t="shared" si="7"/>
        <v>1.9807691054325549</v>
      </c>
      <c r="G92" s="5">
        <f t="shared" si="9"/>
        <v>237.69229265190657</v>
      </c>
      <c r="H92" s="5">
        <v>2.67</v>
      </c>
      <c r="I92" s="5">
        <f>G91/2+G92/2+I91</f>
        <v>42071.200073132008</v>
      </c>
      <c r="J92" s="5">
        <f>alpha/G92*1000000</f>
        <v>126.21360021939846</v>
      </c>
      <c r="K92" s="5">
        <f t="shared" si="10"/>
        <v>30.000000000075996</v>
      </c>
      <c r="M92" s="6">
        <v>88</v>
      </c>
      <c r="N92" s="6">
        <f t="shared" si="12"/>
        <v>239.65600000001723</v>
      </c>
      <c r="O92" s="6">
        <f t="shared" si="11"/>
        <v>0.31214730878309638</v>
      </c>
      <c r="P92" s="6">
        <f t="shared" si="13"/>
        <v>19750</v>
      </c>
      <c r="Q92" s="6">
        <f>FLOOR(P92*t_min*100,1)</f>
        <v>237</v>
      </c>
      <c r="R92" s="5">
        <v>2.67</v>
      </c>
      <c r="S92" s="5">
        <f>Q91/2+Q92/2+S91</f>
        <v>41938.5</v>
      </c>
      <c r="T92" s="5">
        <f>alpha/Q92*1000000</f>
        <v>126.58227848101266</v>
      </c>
      <c r="U92" s="3">
        <f t="shared" si="8"/>
        <v>22.394034229281907</v>
      </c>
    </row>
    <row r="93" spans="5:21">
      <c r="E93" s="1">
        <v>89</v>
      </c>
      <c r="F93" s="4">
        <f t="shared" si="7"/>
        <v>1.9696720977906828</v>
      </c>
      <c r="G93" s="5">
        <f t="shared" si="9"/>
        <v>236.36065173488191</v>
      </c>
      <c r="H93" s="5">
        <v>2.7</v>
      </c>
      <c r="I93" s="5">
        <f>G92/2+G93/2+I92</f>
        <v>42308.2265453254</v>
      </c>
      <c r="J93" s="5">
        <f>alpha/G93*1000000</f>
        <v>126.92467963597439</v>
      </c>
      <c r="K93" s="5">
        <f t="shared" si="10"/>
        <v>29.999999999820666</v>
      </c>
      <c r="M93" s="6">
        <v>89</v>
      </c>
      <c r="N93" s="6">
        <f t="shared" si="12"/>
        <v>112.65600000001723</v>
      </c>
      <c r="O93" s="6">
        <f t="shared" si="11"/>
        <v>0.20448179271625122</v>
      </c>
      <c r="P93" s="6">
        <f t="shared" si="13"/>
        <v>19638</v>
      </c>
      <c r="Q93" s="6">
        <f>FLOOR(P93*t_min*100,1)</f>
        <v>235</v>
      </c>
      <c r="R93" s="5">
        <v>2.7</v>
      </c>
      <c r="S93" s="5">
        <f>Q92/2+Q93/2+S92</f>
        <v>42174.5</v>
      </c>
      <c r="T93" s="5">
        <f>alpha/Q93*1000000</f>
        <v>127.6595744680851</v>
      </c>
      <c r="U93" s="3">
        <f t="shared" si="8"/>
        <v>45.648135045442039</v>
      </c>
    </row>
    <row r="94" spans="5:21">
      <c r="E94" s="1">
        <v>90</v>
      </c>
      <c r="F94" s="4">
        <f t="shared" si="7"/>
        <v>1.9587595350852491</v>
      </c>
      <c r="G94" s="5">
        <f t="shared" si="9"/>
        <v>235.05114421022986</v>
      </c>
      <c r="H94" s="5">
        <v>2.73</v>
      </c>
      <c r="I94" s="5">
        <f>G93/2+G94/2+I93</f>
        <v>42543.932443297956</v>
      </c>
      <c r="J94" s="5">
        <f>alpha/G94*1000000</f>
        <v>127.63179732989508</v>
      </c>
      <c r="K94" s="5">
        <f t="shared" si="10"/>
        <v>30.000000000128455</v>
      </c>
      <c r="M94" s="6">
        <v>90</v>
      </c>
      <c r="N94" s="6">
        <f t="shared" si="12"/>
        <v>39.656000000017229</v>
      </c>
      <c r="O94" s="6">
        <f t="shared" si="11"/>
        <v>0.74069806094303203</v>
      </c>
      <c r="P94" s="6">
        <f t="shared" si="13"/>
        <v>19528</v>
      </c>
      <c r="Q94" s="6">
        <f>FLOOR(P94*t_min*100,1)</f>
        <v>234</v>
      </c>
      <c r="R94" s="5">
        <v>2.73</v>
      </c>
      <c r="S94" s="5">
        <f>Q93/2+Q94/2+S93</f>
        <v>42409</v>
      </c>
      <c r="T94" s="5">
        <f>alpha/Q94*1000000</f>
        <v>128.2051282051282</v>
      </c>
      <c r="U94" s="3">
        <f t="shared" si="8"/>
        <v>23.264551686273236</v>
      </c>
    </row>
    <row r="95" spans="5:21">
      <c r="E95" s="1">
        <v>91</v>
      </c>
      <c r="F95" s="4">
        <f t="shared" si="7"/>
        <v>1.9480263637612285</v>
      </c>
      <c r="G95" s="5">
        <f t="shared" si="9"/>
        <v>233.76316365134738</v>
      </c>
      <c r="H95" s="5">
        <v>2.76</v>
      </c>
      <c r="I95" s="5">
        <f>G94/2+G95/2+I94</f>
        <v>42778.339597228747</v>
      </c>
      <c r="J95" s="5">
        <f>alpha/G95*1000000</f>
        <v>128.33501879168756</v>
      </c>
      <c r="K95" s="5">
        <f t="shared" si="10"/>
        <v>30.00000000000453</v>
      </c>
      <c r="M95" s="6">
        <v>91</v>
      </c>
      <c r="N95" s="6">
        <f t="shared" si="12"/>
        <v>40.656000000017229</v>
      </c>
      <c r="O95" s="6">
        <f t="shared" si="11"/>
        <v>0.59414794520671421</v>
      </c>
      <c r="P95" s="6">
        <f t="shared" si="13"/>
        <v>19420</v>
      </c>
      <c r="Q95" s="6">
        <f>FLOOR(P95*t_min*100,1)</f>
        <v>233</v>
      </c>
      <c r="R95" s="5">
        <v>2.76</v>
      </c>
      <c r="S95" s="5">
        <f>Q94/2+Q95/2+S94</f>
        <v>42642.5</v>
      </c>
      <c r="T95" s="5">
        <f>alpha/Q95*1000000</f>
        <v>128.75536480686694</v>
      </c>
      <c r="U95" s="3">
        <f t="shared" si="8"/>
        <v>23.564736691166242</v>
      </c>
    </row>
    <row r="96" spans="5:21">
      <c r="E96" s="1">
        <v>92</v>
      </c>
      <c r="F96" s="4">
        <f t="shared" si="7"/>
        <v>1.9374677220101637</v>
      </c>
      <c r="G96" s="5">
        <f t="shared" si="9"/>
        <v>232.49612664121963</v>
      </c>
      <c r="H96" s="5">
        <v>2.79</v>
      </c>
      <c r="I96" s="5">
        <f>G95/2+G96/2+I95</f>
        <v>43011.469242375031</v>
      </c>
      <c r="J96" s="5">
        <f>alpha/G96*1000000</f>
        <v>129.03440772712318</v>
      </c>
      <c r="K96" s="5">
        <f t="shared" si="10"/>
        <v>29.999999999861419</v>
      </c>
      <c r="M96" s="6">
        <v>92</v>
      </c>
      <c r="N96" s="6">
        <f t="shared" si="12"/>
        <v>135.65600000001723</v>
      </c>
      <c r="O96" s="6">
        <f t="shared" si="11"/>
        <v>0.7659620596205059</v>
      </c>
      <c r="P96" s="6">
        <f t="shared" si="13"/>
        <v>19314</v>
      </c>
      <c r="Q96" s="6">
        <f>FLOOR(P96*t_min*100,1)</f>
        <v>231</v>
      </c>
      <c r="R96" s="5">
        <v>2.79</v>
      </c>
      <c r="S96" s="5">
        <f>Q95/2+Q96/2+S95</f>
        <v>42874.5</v>
      </c>
      <c r="T96" s="5">
        <f>alpha/Q96*1000000</f>
        <v>129.87012987012986</v>
      </c>
      <c r="U96" s="3">
        <f t="shared" si="8"/>
        <v>48.050218244091475</v>
      </c>
    </row>
    <row r="97" spans="5:21">
      <c r="E97" s="1">
        <v>93</v>
      </c>
      <c r="F97" s="4">
        <f t="shared" si="7"/>
        <v>1.9270789305162725</v>
      </c>
      <c r="G97" s="5">
        <f t="shared" si="9"/>
        <v>231.24947166195267</v>
      </c>
      <c r="H97" s="5">
        <v>2.82</v>
      </c>
      <c r="I97" s="5">
        <f>G96/2+G97/2+I96</f>
        <v>43243.342041526616</v>
      </c>
      <c r="J97" s="5">
        <f>alpha/G97*1000000</f>
        <v>129.73002612457807</v>
      </c>
      <c r="K97" s="5">
        <f t="shared" si="10"/>
        <v>30.000000000006057</v>
      </c>
      <c r="M97" s="6">
        <v>93</v>
      </c>
      <c r="N97" s="6">
        <f t="shared" si="12"/>
        <v>344.65600000001723</v>
      </c>
      <c r="O97" s="6">
        <f t="shared" si="11"/>
        <v>0.25722252010746161</v>
      </c>
      <c r="P97" s="6">
        <f t="shared" si="13"/>
        <v>19210</v>
      </c>
      <c r="Q97" s="6">
        <f>FLOOR(P97*t_min*100,1)</f>
        <v>230</v>
      </c>
      <c r="R97" s="5">
        <v>2.82</v>
      </c>
      <c r="S97" s="5">
        <f>Q96/2+Q97/2+S96</f>
        <v>43105</v>
      </c>
      <c r="T97" s="5">
        <f>alpha/Q97*1000000</f>
        <v>130.43478260869563</v>
      </c>
      <c r="U97" s="3">
        <f t="shared" si="8"/>
        <v>24.496865013699313</v>
      </c>
    </row>
    <row r="98" spans="5:21">
      <c r="E98" s="1">
        <v>94</v>
      </c>
      <c r="F98" s="4">
        <f t="shared" si="7"/>
        <v>1.9168554837427518</v>
      </c>
      <c r="G98" s="5">
        <f t="shared" si="9"/>
        <v>230.0226580491302</v>
      </c>
      <c r="H98" s="5">
        <v>2.85</v>
      </c>
      <c r="I98" s="5">
        <f>G97/2+G98/2+I97</f>
        <v>43473.978106382157</v>
      </c>
      <c r="J98" s="5">
        <f>alpha/G98*1000000</f>
        <v>130.42193431915018</v>
      </c>
      <c r="K98" s="5">
        <f t="shared" si="10"/>
        <v>30.00000000023768</v>
      </c>
      <c r="M98" s="6">
        <v>94</v>
      </c>
      <c r="N98" s="6">
        <f t="shared" si="12"/>
        <v>310.65600000001723</v>
      </c>
      <c r="O98" s="6">
        <f t="shared" si="11"/>
        <v>6.8965517242759233E-2</v>
      </c>
      <c r="P98" s="6">
        <f t="shared" si="13"/>
        <v>19107</v>
      </c>
      <c r="Q98" s="6">
        <f>FLOOR(P98*t_min*100,1)</f>
        <v>229</v>
      </c>
      <c r="R98" s="5">
        <v>2.85</v>
      </c>
      <c r="S98" s="5">
        <f>Q97/2+Q98/2+S97</f>
        <v>43334.5</v>
      </c>
      <c r="T98" s="5">
        <f>alpha/Q98*1000000</f>
        <v>131.00436681222706</v>
      </c>
      <c r="U98" s="3">
        <f t="shared" si="8"/>
        <v>24.818483814005848</v>
      </c>
    </row>
    <row r="99" spans="5:21">
      <c r="E99" s="1">
        <v>95</v>
      </c>
      <c r="F99" s="4">
        <f t="shared" si="7"/>
        <v>1.9067930417212766</v>
      </c>
      <c r="G99" s="5">
        <f t="shared" si="9"/>
        <v>228.81516500655317</v>
      </c>
      <c r="H99" s="5">
        <v>2.88</v>
      </c>
      <c r="I99" s="5">
        <f>G98/2+G99/2+I98</f>
        <v>43703.39701791</v>
      </c>
      <c r="J99" s="5">
        <f>alpha/G99*1000000</f>
        <v>131.11019105373023</v>
      </c>
      <c r="K99" s="5">
        <f t="shared" si="10"/>
        <v>29.999999999848495</v>
      </c>
      <c r="M99" s="6">
        <v>95</v>
      </c>
      <c r="N99" s="6">
        <f t="shared" si="12"/>
        <v>43.656000000017229</v>
      </c>
      <c r="O99" s="6">
        <f t="shared" si="11"/>
        <v>0.52973228346490941</v>
      </c>
      <c r="P99" s="6">
        <f t="shared" si="13"/>
        <v>19005</v>
      </c>
      <c r="Q99" s="6">
        <f>FLOOR(P99*t_min*100,1)</f>
        <v>228</v>
      </c>
      <c r="R99" s="5">
        <v>2.88</v>
      </c>
      <c r="S99" s="5">
        <f>Q98/2+Q99/2+S98</f>
        <v>43563</v>
      </c>
      <c r="T99" s="5">
        <f>alpha/Q99*1000000</f>
        <v>131.57894736842104</v>
      </c>
      <c r="U99" s="3">
        <f t="shared" si="8"/>
        <v>25.145757382668663</v>
      </c>
    </row>
    <row r="100" spans="5:21">
      <c r="E100" s="1">
        <v>96</v>
      </c>
      <c r="F100" s="4">
        <f t="shared" si="7"/>
        <v>1.8968874223099352</v>
      </c>
      <c r="G100" s="5">
        <f t="shared" si="9"/>
        <v>227.62649067719221</v>
      </c>
      <c r="H100" s="5">
        <v>2.91</v>
      </c>
      <c r="I100" s="5">
        <f>G99/2+G100/2+I99</f>
        <v>43931.617845751869</v>
      </c>
      <c r="J100" s="5">
        <f>alpha/G100*1000000</f>
        <v>131.79485353725548</v>
      </c>
      <c r="K100" s="5">
        <f t="shared" si="10"/>
        <v>29.999999999984059</v>
      </c>
      <c r="M100" s="6">
        <v>96</v>
      </c>
      <c r="N100" s="6">
        <f t="shared" si="12"/>
        <v>323.65600000001723</v>
      </c>
      <c r="O100" s="6">
        <f t="shared" si="11"/>
        <v>0.640363636364782</v>
      </c>
      <c r="P100" s="6">
        <f t="shared" si="13"/>
        <v>18906</v>
      </c>
      <c r="Q100" s="6">
        <f>FLOOR(P100*t_min*100,1)</f>
        <v>226</v>
      </c>
      <c r="R100" s="5">
        <v>2.91</v>
      </c>
      <c r="S100" s="5">
        <f>Q99/2+Q100/2+S99</f>
        <v>43790</v>
      </c>
      <c r="T100" s="5">
        <f>alpha/Q100*1000000</f>
        <v>132.74336283185838</v>
      </c>
      <c r="U100" s="3">
        <f t="shared" si="8"/>
        <v>51.295835393715265</v>
      </c>
    </row>
    <row r="101" spans="5:21">
      <c r="E101" s="1">
        <v>97</v>
      </c>
      <c r="F101" s="4">
        <f t="shared" si="7"/>
        <v>1.8871345938902768</v>
      </c>
      <c r="G101" s="5">
        <f t="shared" si="9"/>
        <v>226.45615126683319</v>
      </c>
      <c r="H101" s="5">
        <v>2.94</v>
      </c>
      <c r="I101" s="5">
        <f>G100/2+G101/2+I100</f>
        <v>44158.659166723883</v>
      </c>
      <c r="J101" s="5">
        <f>alpha/G101*1000000</f>
        <v>132.47597750016959</v>
      </c>
      <c r="K101" s="5">
        <f t="shared" si="10"/>
        <v>29.999999999915136</v>
      </c>
      <c r="M101" s="6">
        <v>97</v>
      </c>
      <c r="N101" s="6">
        <f t="shared" si="12"/>
        <v>13.656000000017229</v>
      </c>
      <c r="O101" s="6">
        <f t="shared" si="11"/>
        <v>0.74671465295614325</v>
      </c>
      <c r="P101" s="6">
        <f t="shared" si="13"/>
        <v>18807</v>
      </c>
      <c r="Q101" s="6">
        <f>FLOOR(P101*t_min*100,1)</f>
        <v>225</v>
      </c>
      <c r="R101" s="5">
        <v>2.94</v>
      </c>
      <c r="S101" s="5">
        <f>Q100/2+Q101/2+S100</f>
        <v>44015.5</v>
      </c>
      <c r="T101" s="5">
        <f>alpha/Q101*1000000</f>
        <v>133.33333333333334</v>
      </c>
      <c r="U101" s="3">
        <f t="shared" si="8"/>
        <v>26.162771684033956</v>
      </c>
    </row>
    <row r="102" spans="5:21">
      <c r="E102" s="1">
        <v>98</v>
      </c>
      <c r="F102" s="4">
        <f t="shared" si="7"/>
        <v>1.8775306684722204</v>
      </c>
      <c r="G102" s="5">
        <f t="shared" si="9"/>
        <v>225.30368021666644</v>
      </c>
      <c r="H102" s="5">
        <v>2.97</v>
      </c>
      <c r="I102" s="5">
        <f>G101/2+G102/2+I101</f>
        <v>44384.539082465635</v>
      </c>
      <c r="J102" s="5">
        <f>alpha/G102*1000000</f>
        <v>133.15361724739731</v>
      </c>
      <c r="K102" s="5">
        <f t="shared" si="10"/>
        <v>30.000000000108816</v>
      </c>
      <c r="M102" s="6">
        <v>98</v>
      </c>
      <c r="N102" s="6">
        <f t="shared" si="12"/>
        <v>292.65600000001723</v>
      </c>
      <c r="O102" s="6">
        <f t="shared" si="11"/>
        <v>0.83209160305523255</v>
      </c>
      <c r="P102" s="6">
        <f t="shared" si="13"/>
        <v>18711</v>
      </c>
      <c r="Q102" s="6">
        <f>FLOOR(P102*t_min*100,1)</f>
        <v>224</v>
      </c>
      <c r="R102" s="5">
        <v>2.97</v>
      </c>
      <c r="S102" s="5">
        <f>Q101/2+Q102/2+S101</f>
        <v>44240</v>
      </c>
      <c r="T102" s="5">
        <f>alpha/Q102*1000000</f>
        <v>133.92857142857144</v>
      </c>
      <c r="U102" s="3">
        <f t="shared" si="8"/>
        <v>26.513946335772918</v>
      </c>
    </row>
    <row r="103" spans="5:21">
      <c r="E103" s="1">
        <v>99</v>
      </c>
      <c r="F103" s="4">
        <f t="shared" si="7"/>
        <v>1.8680718951818063</v>
      </c>
      <c r="G103" s="5">
        <f t="shared" si="9"/>
        <v>224.16862742181675</v>
      </c>
      <c r="H103" s="5">
        <v>3</v>
      </c>
      <c r="I103" s="5">
        <f>G102/2+G103/2+I102</f>
        <v>44609.275236284877</v>
      </c>
      <c r="J103" s="5">
        <f>alpha/G103*1000000</f>
        <v>133.82782570885433</v>
      </c>
      <c r="K103" s="5">
        <f t="shared" si="10"/>
        <v>29.999999999968949</v>
      </c>
      <c r="M103" s="6">
        <v>99</v>
      </c>
      <c r="N103" s="6">
        <f t="shared" si="12"/>
        <v>396.65600000001723</v>
      </c>
      <c r="O103" s="6">
        <f t="shared" si="11"/>
        <v>0.91491183879224991</v>
      </c>
      <c r="P103" s="6">
        <f t="shared" si="13"/>
        <v>18616</v>
      </c>
      <c r="Q103" s="6">
        <f>FLOOR(P103*t_min*100,1)</f>
        <v>223</v>
      </c>
      <c r="R103" s="5">
        <v>3</v>
      </c>
      <c r="S103" s="5">
        <f>Q102/2+Q103/2+S102</f>
        <v>44463.5</v>
      </c>
      <c r="T103" s="5">
        <f>alpha/Q103*1000000</f>
        <v>134.5291479820628</v>
      </c>
      <c r="U103" s="3">
        <f t="shared" si="8"/>
        <v>26.871434160686832</v>
      </c>
    </row>
    <row r="104" spans="5:21">
      <c r="E104" s="1">
        <v>100</v>
      </c>
      <c r="F104" s="4">
        <f t="shared" si="7"/>
        <v>1.8587546541055695</v>
      </c>
      <c r="G104" s="5">
        <f t="shared" si="9"/>
        <v>223.05055849266833</v>
      </c>
      <c r="H104" s="5">
        <v>3.03</v>
      </c>
      <c r="I104" s="5">
        <f>G103/2+G104/2+I103</f>
        <v>44832.884829242117</v>
      </c>
      <c r="J104" s="5">
        <f>alpha/G104*1000000</f>
        <v>134.49865448772726</v>
      </c>
      <c r="K104" s="5">
        <f t="shared" si="10"/>
        <v>30.000000000054115</v>
      </c>
      <c r="M104" s="6">
        <v>100</v>
      </c>
      <c r="N104" s="6">
        <f t="shared" si="12"/>
        <v>335.65600000001723</v>
      </c>
      <c r="O104" s="6">
        <f t="shared" si="11"/>
        <v>0.65083291770679352</v>
      </c>
      <c r="P104" s="6">
        <f t="shared" si="13"/>
        <v>18522</v>
      </c>
      <c r="Q104" s="6">
        <f>FLOOR(P104*t_min*100,1)</f>
        <v>222</v>
      </c>
      <c r="R104" s="5">
        <v>3.03</v>
      </c>
      <c r="S104" s="5">
        <f>Q103/2+Q104/2+S103</f>
        <v>44686</v>
      </c>
      <c r="T104" s="5">
        <f>alpha/Q104*1000000</f>
        <v>135.13513513513513</v>
      </c>
      <c r="U104" s="3">
        <f t="shared" si="8"/>
        <v>27.235377666172322</v>
      </c>
    </row>
    <row r="105" spans="5:21">
      <c r="E105" s="1">
        <v>101</v>
      </c>
      <c r="F105" s="4">
        <f t="shared" si="7"/>
        <v>1.8495754504699582</v>
      </c>
      <c r="G105" s="5">
        <f t="shared" si="9"/>
        <v>221.94905405639494</v>
      </c>
      <c r="H105" s="5">
        <v>3.06</v>
      </c>
      <c r="I105" s="5">
        <f>G104/2+G105/2+I104</f>
        <v>45055.384635516646</v>
      </c>
      <c r="J105" s="5">
        <f>alpha/G105*1000000</f>
        <v>135.16615390655059</v>
      </c>
      <c r="K105" s="5">
        <f t="shared" si="10"/>
        <v>29.999999999988258</v>
      </c>
      <c r="M105" s="6">
        <v>101</v>
      </c>
      <c r="N105" s="6">
        <f t="shared" si="12"/>
        <v>119.65600000001723</v>
      </c>
      <c r="O105" s="6">
        <f t="shared" si="11"/>
        <v>4.05333333346789E-2</v>
      </c>
      <c r="P105" s="6">
        <f t="shared" si="13"/>
        <v>18429</v>
      </c>
      <c r="Q105" s="6">
        <f>FLOOR(P105*t_min*100,1)</f>
        <v>221</v>
      </c>
      <c r="R105" s="5">
        <v>3.06</v>
      </c>
      <c r="S105" s="5">
        <f>Q104/2+Q105/2+S104</f>
        <v>44907.5</v>
      </c>
      <c r="T105" s="5">
        <f>alpha/Q105*1000000</f>
        <v>135.7466063348416</v>
      </c>
      <c r="U105" s="3">
        <f t="shared" si="8"/>
        <v>27.605923237312489</v>
      </c>
    </row>
    <row r="106" spans="5:21">
      <c r="E106" s="1">
        <v>102</v>
      </c>
      <c r="F106" s="4">
        <f t="shared" si="7"/>
        <v>1.840530909133417</v>
      </c>
      <c r="G106" s="5">
        <f t="shared" si="9"/>
        <v>220.86370909601001</v>
      </c>
      <c r="H106" s="5">
        <v>3.09</v>
      </c>
      <c r="I106" s="5">
        <f>G105/2+G106/2+I105</f>
        <v>45276.791017092852</v>
      </c>
      <c r="J106" s="5">
        <f>alpha/G106*1000000</f>
        <v>135.83037305127809</v>
      </c>
      <c r="K106" s="5">
        <f t="shared" si="10"/>
        <v>29.999999999949413</v>
      </c>
      <c r="M106" s="6">
        <v>102</v>
      </c>
      <c r="N106" s="6">
        <f t="shared" si="12"/>
        <v>167.65600000001723</v>
      </c>
      <c r="O106" s="6">
        <f t="shared" si="11"/>
        <v>8.4665036674778094E-2</v>
      </c>
      <c r="P106" s="6">
        <f t="shared" si="13"/>
        <v>18338</v>
      </c>
      <c r="Q106" s="6">
        <f>FLOOR(P106*t_min*100,1)</f>
        <v>220</v>
      </c>
      <c r="R106" s="5">
        <v>3.09</v>
      </c>
      <c r="S106" s="5">
        <f>Q105/2+Q106/2+S105</f>
        <v>45128</v>
      </c>
      <c r="T106" s="5">
        <f>alpha/Q106*1000000</f>
        <v>136.36363636363637</v>
      </c>
      <c r="U106" s="3">
        <f t="shared" si="8"/>
        <v>27.983221260533902</v>
      </c>
    </row>
    <row r="107" spans="5:21">
      <c r="E107" s="1">
        <v>103</v>
      </c>
      <c r="F107" s="4">
        <f t="shared" si="7"/>
        <v>1.8316177693720732</v>
      </c>
      <c r="G107" s="5">
        <f t="shared" si="9"/>
        <v>219.79413232464876</v>
      </c>
      <c r="H107" s="5">
        <v>3.12</v>
      </c>
      <c r="I107" s="5">
        <f>G106/2+G107/2+I106</f>
        <v>45497.119937803182</v>
      </c>
      <c r="J107" s="5">
        <f>alpha/G107*1000000</f>
        <v>136.49135981341053</v>
      </c>
      <c r="K107" s="5">
        <f t="shared" si="10"/>
        <v>30.000000000065754</v>
      </c>
      <c r="M107" s="6">
        <v>103</v>
      </c>
      <c r="N107" s="6">
        <f t="shared" si="12"/>
        <v>86.656000000017229</v>
      </c>
      <c r="O107" s="6">
        <f t="shared" si="11"/>
        <v>0.45658111380180344</v>
      </c>
      <c r="P107" s="6">
        <f t="shared" si="13"/>
        <v>18248</v>
      </c>
      <c r="Q107" s="6">
        <f>FLOOR(P107*t_min*100,1)</f>
        <v>218</v>
      </c>
      <c r="R107" s="5">
        <v>3.12</v>
      </c>
      <c r="S107" s="5">
        <f>Q106/2+Q107/2+S106</f>
        <v>45347</v>
      </c>
      <c r="T107" s="5">
        <f>alpha/Q107*1000000</f>
        <v>137.61467889908255</v>
      </c>
      <c r="U107" s="3">
        <f t="shared" si="8"/>
        <v>57.125229929049063</v>
      </c>
    </row>
    <row r="108" spans="5:21">
      <c r="E108" s="1">
        <v>104</v>
      </c>
      <c r="F108" s="4">
        <f t="shared" si="7"/>
        <v>1.8228328799406839</v>
      </c>
      <c r="G108" s="5">
        <f t="shared" si="9"/>
        <v>218.73994559288204</v>
      </c>
      <c r="H108" s="5">
        <v>3.15</v>
      </c>
      <c r="I108" s="5">
        <f>G107/2+G108/2+I107</f>
        <v>45716.386976761947</v>
      </c>
      <c r="J108" s="5">
        <f>alpha/G108*1000000</f>
        <v>137.14916093028518</v>
      </c>
      <c r="K108" s="5">
        <f t="shared" si="10"/>
        <v>29.999999999924956</v>
      </c>
      <c r="M108" s="6">
        <v>104</v>
      </c>
      <c r="N108" s="6">
        <f t="shared" si="12"/>
        <v>303.65600000001723</v>
      </c>
      <c r="O108" s="6">
        <f t="shared" si="11"/>
        <v>0.48422062350255146</v>
      </c>
      <c r="P108" s="6">
        <f t="shared" si="13"/>
        <v>18160</v>
      </c>
      <c r="Q108" s="6">
        <f>FLOOR(P108*t_min*100,1)</f>
        <v>217</v>
      </c>
      <c r="R108" s="5">
        <v>3.15</v>
      </c>
      <c r="S108" s="5">
        <f>Q107/2+Q108/2+S107</f>
        <v>45564.5</v>
      </c>
      <c r="T108" s="5">
        <f>alpha/Q108*1000000</f>
        <v>138.24884792626727</v>
      </c>
      <c r="U108" s="3">
        <f t="shared" si="8"/>
        <v>29.15719665217129</v>
      </c>
    </row>
    <row r="109" spans="5:21">
      <c r="E109" s="1">
        <v>105</v>
      </c>
      <c r="F109" s="4">
        <f t="shared" si="7"/>
        <v>1.8141731943913066</v>
      </c>
      <c r="G109" s="5">
        <f t="shared" si="9"/>
        <v>217.70078332695678</v>
      </c>
      <c r="H109" s="5">
        <v>3.18</v>
      </c>
      <c r="I109" s="5">
        <f>G108/2+G109/2+I108</f>
        <v>45934.607341221868</v>
      </c>
      <c r="J109" s="5">
        <f>alpha/G109*1000000</f>
        <v>137.80382202366312</v>
      </c>
      <c r="K109" s="5">
        <f t="shared" si="10"/>
        <v>29.999999999916383</v>
      </c>
      <c r="M109" s="6">
        <v>105</v>
      </c>
      <c r="N109" s="6">
        <f t="shared" si="12"/>
        <v>417.65600000001723</v>
      </c>
      <c r="O109" s="6">
        <f t="shared" si="11"/>
        <v>0.84095011876706849</v>
      </c>
      <c r="P109" s="6">
        <f t="shared" si="13"/>
        <v>18073</v>
      </c>
      <c r="Q109" s="6">
        <f>FLOOR(P109*t_min*100,1)</f>
        <v>216</v>
      </c>
      <c r="R109" s="5">
        <v>3.18</v>
      </c>
      <c r="S109" s="5">
        <f>Q108/2+Q109/2+S108</f>
        <v>45781</v>
      </c>
      <c r="T109" s="5">
        <f>alpha/Q109*1000000</f>
        <v>138.88888888888889</v>
      </c>
      <c r="U109" s="3">
        <f t="shared" si="8"/>
        <v>29.563092961737262</v>
      </c>
    </row>
    <row r="110" spans="5:21">
      <c r="E110" s="1">
        <v>106</v>
      </c>
      <c r="F110" s="4">
        <f t="shared" si="7"/>
        <v>1.8056357666346594</v>
      </c>
      <c r="G110" s="5">
        <f t="shared" si="9"/>
        <v>216.67629199615911</v>
      </c>
      <c r="H110" s="5">
        <v>3.21</v>
      </c>
      <c r="I110" s="5">
        <f>G109/2+G110/2+I109</f>
        <v>46151.795878883429</v>
      </c>
      <c r="J110" s="5">
        <f>alpha/G110*1000000</f>
        <v>138.45538763664922</v>
      </c>
      <c r="K110" s="5">
        <f t="shared" si="10"/>
        <v>30.000000000065445</v>
      </c>
      <c r="M110" s="6">
        <v>106</v>
      </c>
      <c r="N110" s="6">
        <f t="shared" si="12"/>
        <v>13.656000000017229</v>
      </c>
      <c r="O110" s="6">
        <f t="shared" si="11"/>
        <v>0.85459764705956331</v>
      </c>
      <c r="P110" s="6">
        <f t="shared" si="13"/>
        <v>17986</v>
      </c>
      <c r="Q110" s="6">
        <f>FLOOR(P110*t_min*100,1)</f>
        <v>215</v>
      </c>
      <c r="R110" s="5">
        <v>3.21</v>
      </c>
      <c r="S110" s="5">
        <f>Q109/2+Q110/2+S109</f>
        <v>45996.5</v>
      </c>
      <c r="T110" s="5">
        <f>alpha/Q110*1000000</f>
        <v>139.53488372093022</v>
      </c>
      <c r="U110" s="3">
        <f t="shared" si="8"/>
        <v>29.976558331384638</v>
      </c>
    </row>
    <row r="111" spans="5:21">
      <c r="E111" s="1">
        <v>107</v>
      </c>
      <c r="F111" s="4">
        <f t="shared" si="7"/>
        <v>1.7972177467290809</v>
      </c>
      <c r="G111" s="5">
        <f t="shared" si="9"/>
        <v>215.66612960748969</v>
      </c>
      <c r="H111" s="5">
        <v>3.24</v>
      </c>
      <c r="I111" s="5">
        <f>G110/2+G111/2+I110</f>
        <v>46367.967089685255</v>
      </c>
      <c r="J111" s="5">
        <f>alpha/G111*1000000</f>
        <v>139.10390126905747</v>
      </c>
      <c r="K111" s="5">
        <f t="shared" si="10"/>
        <v>30.000000000128448</v>
      </c>
      <c r="M111" s="6">
        <v>107</v>
      </c>
      <c r="N111" s="6">
        <f t="shared" si="12"/>
        <v>378.65600000001723</v>
      </c>
      <c r="O111" s="6">
        <f t="shared" si="11"/>
        <v>0.85284848484843678</v>
      </c>
      <c r="P111" s="6">
        <f t="shared" si="13"/>
        <v>17902</v>
      </c>
      <c r="Q111" s="6">
        <f>FLOOR(P111*t_min*100,1)</f>
        <v>214</v>
      </c>
      <c r="R111" s="5">
        <v>3.24</v>
      </c>
      <c r="S111" s="5">
        <f>Q110/2+Q111/2+S110</f>
        <v>46211</v>
      </c>
      <c r="T111" s="5">
        <f>alpha/Q111*1000000</f>
        <v>140.18691588785046</v>
      </c>
      <c r="U111" s="3">
        <f t="shared" si="8"/>
        <v>30.397770019591427</v>
      </c>
    </row>
    <row r="112" spans="5:21">
      <c r="E112" s="1">
        <v>108</v>
      </c>
      <c r="F112" s="4">
        <f t="shared" si="7"/>
        <v>1.7889163768833864</v>
      </c>
      <c r="G112" s="5">
        <f t="shared" si="9"/>
        <v>214.66996522600635</v>
      </c>
      <c r="H112" s="5">
        <v>3.27</v>
      </c>
      <c r="I112" s="5">
        <f>G111/2+G112/2+I111</f>
        <v>46583.135137102006</v>
      </c>
      <c r="J112" s="5">
        <f>alpha/G112*1000000</f>
        <v>139.74940541130542</v>
      </c>
      <c r="K112" s="5">
        <f t="shared" si="10"/>
        <v>29.999999999892616</v>
      </c>
      <c r="M112" s="6">
        <v>108</v>
      </c>
      <c r="N112" s="6">
        <f t="shared" si="12"/>
        <v>243.65600000001723</v>
      </c>
      <c r="O112" s="6">
        <f t="shared" si="11"/>
        <v>0.85476212471257895</v>
      </c>
      <c r="P112" s="6">
        <f t="shared" si="13"/>
        <v>17818</v>
      </c>
      <c r="Q112" s="6">
        <f>FLOOR(P112*t_min*100,1)</f>
        <v>213</v>
      </c>
      <c r="R112" s="5">
        <v>3.27</v>
      </c>
      <c r="S112" s="5">
        <f>Q111/2+Q112/2+S111</f>
        <v>46424.5</v>
      </c>
      <c r="T112" s="5">
        <f>alpha/Q112*1000000</f>
        <v>140.84507042253523</v>
      </c>
      <c r="U112" s="3">
        <f t="shared" si="8"/>
        <v>30.826910289684733</v>
      </c>
    </row>
    <row r="113" spans="5:21">
      <c r="E113" s="1">
        <v>109</v>
      </c>
      <c r="F113" s="4">
        <f t="shared" si="7"/>
        <v>1.7807289876607084</v>
      </c>
      <c r="G113" s="5">
        <f t="shared" si="9"/>
        <v>213.68747851928498</v>
      </c>
      <c r="H113" s="5">
        <v>3.3</v>
      </c>
      <c r="I113" s="5">
        <f>G112/2+G113/2+I112</f>
        <v>46797.313858974652</v>
      </c>
      <c r="J113" s="5">
        <f>alpha/G113*1000000</f>
        <v>140.39194157692557</v>
      </c>
      <c r="K113" s="5">
        <f t="shared" si="10"/>
        <v>30.000000000103647</v>
      </c>
      <c r="M113" s="6">
        <v>109</v>
      </c>
      <c r="N113" s="6">
        <f t="shared" si="12"/>
        <v>45.656000000017229</v>
      </c>
      <c r="O113" s="6">
        <f t="shared" si="11"/>
        <v>0.84228832952067023</v>
      </c>
      <c r="P113" s="6">
        <f t="shared" si="13"/>
        <v>17735</v>
      </c>
      <c r="Q113" s="6">
        <f>FLOOR(P113*t_min*100,1)</f>
        <v>212</v>
      </c>
      <c r="R113" s="5">
        <v>3.3</v>
      </c>
      <c r="S113" s="5">
        <f>Q112/2+Q113/2+S112</f>
        <v>46637</v>
      </c>
      <c r="T113" s="5">
        <f>alpha/Q113*1000000</f>
        <v>141.50943396226415</v>
      </c>
      <c r="U113" s="3">
        <f t="shared" si="8"/>
        <v>31.264166575478797</v>
      </c>
    </row>
    <row r="114" spans="5:21">
      <c r="E114" s="1">
        <v>110</v>
      </c>
      <c r="F114" s="4">
        <f t="shared" si="7"/>
        <v>1.7726529943724008</v>
      </c>
      <c r="G114" s="5">
        <f t="shared" si="9"/>
        <v>212.71835932468807</v>
      </c>
      <c r="H114" s="5">
        <v>3.33</v>
      </c>
      <c r="I114" s="5">
        <f>G113/2+G114/2+I113</f>
        <v>47010.516777896635</v>
      </c>
      <c r="J114" s="5">
        <f>alpha/G114*1000000</f>
        <v>141.0315503336914</v>
      </c>
      <c r="K114" s="5">
        <f t="shared" si="10"/>
        <v>29.999999999994156</v>
      </c>
      <c r="M114" s="6">
        <v>110</v>
      </c>
      <c r="N114" s="6">
        <f t="shared" si="12"/>
        <v>235.65600000001723</v>
      </c>
      <c r="O114" s="6">
        <f t="shared" si="11"/>
        <v>0.48875283446795947</v>
      </c>
      <c r="P114" s="6">
        <f t="shared" si="13"/>
        <v>17654</v>
      </c>
      <c r="Q114" s="6">
        <f>FLOOR(P114*t_min*100,1)</f>
        <v>211</v>
      </c>
      <c r="R114" s="5">
        <v>3.33</v>
      </c>
      <c r="S114" s="5">
        <f>Q113/2+Q114/2+S113</f>
        <v>46848.5</v>
      </c>
      <c r="T114" s="5">
        <f>alpha/Q114*1000000</f>
        <v>142.18009478672985</v>
      </c>
      <c r="U114" s="3">
        <f t="shared" si="8"/>
        <v>31.709731653224541</v>
      </c>
    </row>
    <row r="115" spans="5:21">
      <c r="E115" s="1">
        <v>111</v>
      </c>
      <c r="F115" s="4">
        <f t="shared" si="7"/>
        <v>1.7646858936495595</v>
      </c>
      <c r="G115" s="5">
        <f t="shared" si="9"/>
        <v>211.76230723794714</v>
      </c>
      <c r="H115" s="5">
        <v>3.36</v>
      </c>
      <c r="I115" s="5">
        <f>G114/2+G115/2+I114</f>
        <v>47222.757111177954</v>
      </c>
      <c r="J115" s="5">
        <f>alpha/G115*1000000</f>
        <v>141.66827133353075</v>
      </c>
      <c r="K115" s="5">
        <f t="shared" si="10"/>
        <v>29.999999999783135</v>
      </c>
      <c r="M115" s="6">
        <v>111</v>
      </c>
      <c r="N115" s="6">
        <f t="shared" si="12"/>
        <v>388.65600000001723</v>
      </c>
      <c r="O115" s="6">
        <f t="shared" si="11"/>
        <v>0.46757752809025988</v>
      </c>
      <c r="P115" s="6">
        <f t="shared" si="13"/>
        <v>17574</v>
      </c>
      <c r="Q115" s="6">
        <f>FLOOR(P115*t_min*100,1)</f>
        <v>210</v>
      </c>
      <c r="R115" s="5">
        <v>3.36</v>
      </c>
      <c r="S115" s="5">
        <f>Q114/2+Q115/2+S114</f>
        <v>47059</v>
      </c>
      <c r="T115" s="5">
        <f>alpha/Q115*1000000</f>
        <v>142.85714285714283</v>
      </c>
      <c r="U115" s="3">
        <f t="shared" si="8"/>
        <v>32.163803820094039</v>
      </c>
    </row>
    <row r="116" spans="5:21">
      <c r="E116" s="1">
        <v>112</v>
      </c>
      <c r="F116" s="4">
        <f t="shared" si="7"/>
        <v>1.7568252601826944</v>
      </c>
      <c r="G116" s="5">
        <f t="shared" si="9"/>
        <v>210.8190312219233</v>
      </c>
      <c r="H116" s="5">
        <v>3.39</v>
      </c>
      <c r="I116" s="5">
        <f>G115/2+G116/2+I115</f>
        <v>47434.047780407891</v>
      </c>
      <c r="J116" s="5">
        <f>alpha/G116*1000000</f>
        <v>142.30214334122348</v>
      </c>
      <c r="K116" s="5">
        <f t="shared" si="10"/>
        <v>30.000000000138215</v>
      </c>
      <c r="M116" s="6">
        <v>112</v>
      </c>
      <c r="N116" s="6">
        <f t="shared" si="12"/>
        <v>65.656000000017229</v>
      </c>
      <c r="O116" s="6">
        <f t="shared" si="11"/>
        <v>0.10629844098184549</v>
      </c>
      <c r="P116" s="6">
        <f t="shared" si="13"/>
        <v>17494</v>
      </c>
      <c r="Q116" s="6">
        <f>FLOOR(P116*t_min*100,1)</f>
        <v>209</v>
      </c>
      <c r="R116" s="5">
        <v>3.39</v>
      </c>
      <c r="S116" s="5">
        <f>Q115/2+Q116/2+S115</f>
        <v>47268.5</v>
      </c>
      <c r="T116" s="5">
        <f>alpha/Q116*1000000</f>
        <v>143.54066985645935</v>
      </c>
      <c r="U116" s="3">
        <f t="shared" si="8"/>
        <v>32.62658707954715</v>
      </c>
    </row>
    <row r="117" spans="5:21">
      <c r="E117" s="1">
        <v>113</v>
      </c>
      <c r="F117" s="4">
        <f t="shared" si="7"/>
        <v>1.7490687436202825</v>
      </c>
      <c r="G117" s="5">
        <f t="shared" si="9"/>
        <v>209.88824923443389</v>
      </c>
      <c r="H117" s="5">
        <v>3.42</v>
      </c>
      <c r="I117" s="5">
        <f>G116/2+G117/2+I116</f>
        <v>47644.401420636066</v>
      </c>
      <c r="J117" s="5">
        <f>alpha/G117*1000000</f>
        <v>142.93320426190994</v>
      </c>
      <c r="K117" s="5">
        <f t="shared" si="10"/>
        <v>30.000000000091543</v>
      </c>
      <c r="M117" s="6">
        <v>113</v>
      </c>
      <c r="N117" s="6">
        <f t="shared" si="12"/>
        <v>172.65600000001723</v>
      </c>
      <c r="O117" s="6">
        <f t="shared" si="11"/>
        <v>0.73232671081859735</v>
      </c>
      <c r="P117" s="6">
        <f t="shared" si="13"/>
        <v>17416</v>
      </c>
      <c r="Q117" s="6">
        <f>FLOOR(P117*t_min*100,1)</f>
        <v>208</v>
      </c>
      <c r="R117" s="5">
        <v>3.42</v>
      </c>
      <c r="S117" s="5">
        <f>Q116/2+Q117/2+S116</f>
        <v>47477</v>
      </c>
      <c r="T117" s="5">
        <f>alpha/Q117*1000000</f>
        <v>144.23076923076923</v>
      </c>
      <c r="U117" s="3">
        <f t="shared" si="8"/>
        <v>33.098291333807239</v>
      </c>
    </row>
    <row r="118" spans="5:21">
      <c r="E118" s="1">
        <v>114</v>
      </c>
      <c r="F118" s="4">
        <f t="shared" si="7"/>
        <v>1.7414140656158765</v>
      </c>
      <c r="G118" s="5">
        <f t="shared" si="9"/>
        <v>208.96968787390517</v>
      </c>
      <c r="H118" s="5">
        <v>3.45</v>
      </c>
      <c r="I118" s="5">
        <f>G117/2+G118/2+I117</f>
        <v>47853.830389190232</v>
      </c>
      <c r="J118" s="5">
        <f>alpha/G118*1000000</f>
        <v>143.5614911675724</v>
      </c>
      <c r="K118" s="5">
        <f t="shared" si="10"/>
        <v>29.99999999999832</v>
      </c>
      <c r="M118" s="6">
        <v>114</v>
      </c>
      <c r="N118" s="6">
        <f t="shared" si="12"/>
        <v>272.65600000001723</v>
      </c>
      <c r="O118" s="6">
        <f t="shared" si="11"/>
        <v>0.69207877461667522</v>
      </c>
      <c r="P118" s="6">
        <f t="shared" si="13"/>
        <v>17339</v>
      </c>
      <c r="Q118" s="6">
        <f>FLOOR(P118*t_min*100,1)</f>
        <v>208</v>
      </c>
      <c r="R118" s="5">
        <v>3.45</v>
      </c>
      <c r="S118" s="5">
        <f>Q117/2+Q118/2+S117</f>
        <v>47685</v>
      </c>
      <c r="T118" s="5">
        <f>alpha/Q118*1000000</f>
        <v>144.23076923076923</v>
      </c>
      <c r="U118" s="3">
        <f t="shared" si="8"/>
        <v>0</v>
      </c>
    </row>
    <row r="119" spans="5:21">
      <c r="E119" s="1">
        <v>115</v>
      </c>
      <c r="F119" s="4">
        <f t="shared" si="7"/>
        <v>1.733859017016552</v>
      </c>
      <c r="G119" s="5">
        <f t="shared" si="9"/>
        <v>208.06308204198621</v>
      </c>
      <c r="H119" s="5">
        <v>3.48</v>
      </c>
      <c r="I119" s="5">
        <f>G118/2+G119/2+I118</f>
        <v>48062.34677414818</v>
      </c>
      <c r="J119" s="5">
        <f>alpha/G119*1000000</f>
        <v>144.18704032244474</v>
      </c>
      <c r="K119" s="5">
        <f t="shared" si="10"/>
        <v>29.999999999928196</v>
      </c>
      <c r="M119" s="6">
        <v>115</v>
      </c>
      <c r="N119" s="6">
        <f t="shared" si="12"/>
        <v>375.65600000001723</v>
      </c>
      <c r="O119" s="6">
        <f t="shared" si="11"/>
        <v>0.31296312364429468</v>
      </c>
      <c r="P119" s="6">
        <f t="shared" si="13"/>
        <v>17263</v>
      </c>
      <c r="Q119" s="6">
        <f>FLOOR(P119*t_min*100,1)</f>
        <v>207</v>
      </c>
      <c r="R119" s="5">
        <v>3.48</v>
      </c>
      <c r="S119" s="5">
        <f>Q118/2+Q119/2+S118</f>
        <v>47892.5</v>
      </c>
      <c r="T119" s="5">
        <f>alpha/Q119*1000000</f>
        <v>144.92753623188406</v>
      </c>
      <c r="U119" s="3">
        <f t="shared" si="8"/>
        <v>33.579132583847503</v>
      </c>
    </row>
    <row r="120" spans="5:21">
      <c r="E120" s="1">
        <v>116</v>
      </c>
      <c r="F120" s="4">
        <f t="shared" si="7"/>
        <v>1.7264014551843525</v>
      </c>
      <c r="G120" s="5">
        <f t="shared" si="9"/>
        <v>207.16817462212228</v>
      </c>
      <c r="H120" s="5">
        <v>3.51</v>
      </c>
      <c r="I120" s="5">
        <f>G119/2+G120/2+I119</f>
        <v>48269.962402480232</v>
      </c>
      <c r="J120" s="5">
        <f>alpha/G120*1000000</f>
        <v>144.8098872074363</v>
      </c>
      <c r="K120" s="5">
        <f t="shared" si="10"/>
        <v>29.999999999778566</v>
      </c>
      <c r="M120" s="6">
        <v>116</v>
      </c>
      <c r="N120" s="6">
        <f t="shared" si="12"/>
        <v>26.656000000017229</v>
      </c>
      <c r="O120" s="6">
        <f t="shared" si="11"/>
        <v>0.59536344086154713</v>
      </c>
      <c r="P120" s="6">
        <f t="shared" si="13"/>
        <v>17187</v>
      </c>
      <c r="Q120" s="6">
        <f>FLOOR(P120*t_min*100,1)</f>
        <v>206</v>
      </c>
      <c r="R120" s="5">
        <v>3.51</v>
      </c>
      <c r="S120" s="5">
        <f>Q119/2+Q120/2+S119</f>
        <v>48099</v>
      </c>
      <c r="T120" s="5">
        <f>alpha/Q120*1000000</f>
        <v>145.63106796116503</v>
      </c>
      <c r="U120" s="3">
        <f t="shared" si="8"/>
        <v>34.069333137092883</v>
      </c>
    </row>
    <row r="121" spans="5:21">
      <c r="E121" s="1">
        <v>117</v>
      </c>
      <c r="F121" s="4">
        <f t="shared" si="7"/>
        <v>1.7190393014431185</v>
      </c>
      <c r="G121" s="5">
        <f t="shared" si="9"/>
        <v>206.28471617317419</v>
      </c>
      <c r="H121" s="5">
        <v>3.54</v>
      </c>
      <c r="I121" s="5">
        <f>G120/2+G121/2+I120</f>
        <v>48476.688847877878</v>
      </c>
      <c r="J121" s="5">
        <f>alpha/G121*1000000</f>
        <v>145.43006654363703</v>
      </c>
      <c r="K121" s="5">
        <f t="shared" si="10"/>
        <v>30.000000000376502</v>
      </c>
      <c r="M121" s="6">
        <v>117</v>
      </c>
      <c r="N121" s="6">
        <f t="shared" si="12"/>
        <v>163.65600000001723</v>
      </c>
      <c r="O121" s="6">
        <f t="shared" si="11"/>
        <v>0.86653304904029937</v>
      </c>
      <c r="P121" s="6">
        <f t="shared" si="13"/>
        <v>17113</v>
      </c>
      <c r="Q121" s="6">
        <f>FLOOR(P121*t_min*100,1)</f>
        <v>205</v>
      </c>
      <c r="R121" s="5">
        <v>3.54</v>
      </c>
      <c r="S121" s="5">
        <f>Q120/2+Q121/2+S120</f>
        <v>48304.5</v>
      </c>
      <c r="T121" s="5">
        <f>alpha/Q121*1000000</f>
        <v>146.34146341463415</v>
      </c>
      <c r="U121" s="3">
        <f t="shared" si="8"/>
        <v>34.569121823314759</v>
      </c>
    </row>
    <row r="122" spans="5:21">
      <c r="E122" s="1">
        <v>118</v>
      </c>
      <c r="F122" s="4">
        <f t="shared" si="7"/>
        <v>1.7117705386449429</v>
      </c>
      <c r="G122" s="5">
        <f t="shared" si="9"/>
        <v>205.41246463739313</v>
      </c>
      <c r="H122" s="5">
        <v>3.57</v>
      </c>
      <c r="I122" s="5">
        <f>G121/2+G122/2+I121</f>
        <v>48682.537438283165</v>
      </c>
      <c r="J122" s="5">
        <f>alpha/G122*1000000</f>
        <v>146.04761231485085</v>
      </c>
      <c r="K122" s="5">
        <f t="shared" si="10"/>
        <v>29.99999999990121</v>
      </c>
      <c r="M122" s="6">
        <v>118</v>
      </c>
      <c r="N122" s="6">
        <f t="shared" si="12"/>
        <v>333.65600000001723</v>
      </c>
      <c r="O122" s="6">
        <f t="shared" si="11"/>
        <v>0.47304016913403757</v>
      </c>
      <c r="P122" s="6">
        <f t="shared" si="13"/>
        <v>17040</v>
      </c>
      <c r="Q122" s="6">
        <f>FLOOR(P122*t_min*100,1)</f>
        <v>204</v>
      </c>
      <c r="R122" s="5">
        <v>3.57</v>
      </c>
      <c r="S122" s="5">
        <f>Q121/2+Q122/2+S121</f>
        <v>48509</v>
      </c>
      <c r="T122" s="5">
        <f>alpha/Q122*1000000</f>
        <v>147.05882352941174</v>
      </c>
      <c r="U122" s="3">
        <f t="shared" si="8"/>
        <v>35.078734218953116</v>
      </c>
    </row>
    <row r="123" spans="5:21">
      <c r="E123" s="1">
        <v>119</v>
      </c>
      <c r="F123" s="4">
        <f t="shared" si="7"/>
        <v>1.7045932088474451</v>
      </c>
      <c r="G123" s="5">
        <f t="shared" si="9"/>
        <v>204.55118506169339</v>
      </c>
      <c r="H123" s="5">
        <v>3.6</v>
      </c>
      <c r="I123" s="5">
        <f>G122/2+G123/2+I122</f>
        <v>48887.519263132708</v>
      </c>
      <c r="J123" s="5">
        <f>alpha/G123*1000000</f>
        <v>146.66255778939581</v>
      </c>
      <c r="K123" s="5">
        <f t="shared" si="10"/>
        <v>29.99999999982067</v>
      </c>
      <c r="M123" s="6">
        <v>119</v>
      </c>
      <c r="N123" s="6">
        <f t="shared" si="12"/>
        <v>69.656000000017229</v>
      </c>
      <c r="O123" s="6">
        <f t="shared" si="11"/>
        <v>0.74213836478156736</v>
      </c>
      <c r="P123" s="6">
        <f t="shared" si="13"/>
        <v>16967</v>
      </c>
      <c r="Q123" s="6">
        <f>FLOOR(P123*t_min*100,1)</f>
        <v>203</v>
      </c>
      <c r="R123" s="5">
        <v>3.6</v>
      </c>
      <c r="S123" s="5">
        <f>Q122/2+Q123/2+S122</f>
        <v>48712.5</v>
      </c>
      <c r="T123" s="5">
        <f>alpha/Q123*1000000</f>
        <v>147.78325123152709</v>
      </c>
      <c r="U123" s="3">
        <f t="shared" si="8"/>
        <v>35.598412880361145</v>
      </c>
    </row>
    <row r="124" spans="5:21">
      <c r="E124" s="1">
        <v>120</v>
      </c>
      <c r="F124" s="4">
        <f t="shared" si="7"/>
        <v>1.6975054110984238</v>
      </c>
      <c r="G124" s="5">
        <f t="shared" si="9"/>
        <v>203.70064933181084</v>
      </c>
      <c r="H124" s="5">
        <v>3.63</v>
      </c>
      <c r="I124" s="5">
        <f>G123/2+G124/2+I123</f>
        <v>49091.645180329462</v>
      </c>
      <c r="J124" s="5">
        <f>alpha/G124*1000000</f>
        <v>147.27493554098879</v>
      </c>
      <c r="K124" s="5">
        <f t="shared" si="10"/>
        <v>30.000000000133511</v>
      </c>
      <c r="M124" s="6">
        <v>120</v>
      </c>
      <c r="N124" s="6">
        <f t="shared" si="12"/>
        <v>333.65600000001723</v>
      </c>
      <c r="O124" s="6">
        <f t="shared" si="11"/>
        <v>9.7297297361365054E-4</v>
      </c>
      <c r="P124" s="6">
        <f t="shared" si="13"/>
        <v>16896</v>
      </c>
      <c r="Q124" s="6">
        <f>FLOOR(P124*t_min*100,1)</f>
        <v>202</v>
      </c>
      <c r="R124" s="5">
        <v>3.63</v>
      </c>
      <c r="S124" s="5">
        <f>Q123/2+Q124/2+S123</f>
        <v>48915</v>
      </c>
      <c r="T124" s="5">
        <f>alpha/Q124*1000000</f>
        <v>148.51485148514851</v>
      </c>
      <c r="U124" s="3">
        <f t="shared" si="8"/>
        <v>36.1284075862431</v>
      </c>
    </row>
    <row r="125" spans="5:21">
      <c r="E125" s="1">
        <v>121</v>
      </c>
      <c r="F125" s="4">
        <f t="shared" si="7"/>
        <v>1.6905052993208707</v>
      </c>
      <c r="G125" s="5">
        <f t="shared" si="9"/>
        <v>202.86063591850444</v>
      </c>
      <c r="H125" s="5">
        <v>3.66</v>
      </c>
      <c r="I125" s="5">
        <f>G124/2+G125/2+I124</f>
        <v>49294.925822954618</v>
      </c>
      <c r="J125" s="5">
        <f>alpha/G125*1000000</f>
        <v>147.88477746886269</v>
      </c>
      <c r="K125" s="5">
        <f t="shared" si="10"/>
        <v>29.999999999923023</v>
      </c>
      <c r="M125" s="6">
        <v>121</v>
      </c>
      <c r="N125" s="6">
        <f t="shared" si="12"/>
        <v>175.65600000001723</v>
      </c>
      <c r="O125" s="6">
        <f t="shared" si="11"/>
        <v>0.59622268041312054</v>
      </c>
      <c r="P125" s="6">
        <f t="shared" si="13"/>
        <v>16825</v>
      </c>
      <c r="Q125" s="6">
        <f>FLOOR(P125*t_min*100,1)</f>
        <v>201</v>
      </c>
      <c r="R125" s="5">
        <v>3.66</v>
      </c>
      <c r="S125" s="5">
        <f>Q124/2+Q125/2+S124</f>
        <v>49116.5</v>
      </c>
      <c r="T125" s="5">
        <f>alpha/Q125*1000000</f>
        <v>149.25373134328359</v>
      </c>
      <c r="U125" s="3">
        <f t="shared" si="8"/>
        <v>36.66897558983019</v>
      </c>
    </row>
    <row r="126" spans="5:21">
      <c r="E126" s="1">
        <v>122</v>
      </c>
      <c r="F126" s="4">
        <f t="shared" si="7"/>
        <v>1.6835910802925182</v>
      </c>
      <c r="G126" s="5">
        <f t="shared" si="9"/>
        <v>202.03092963510218</v>
      </c>
      <c r="H126" s="5">
        <v>3.69</v>
      </c>
      <c r="I126" s="5">
        <f>G125/2+G126/2+I125</f>
        <v>49497.371605731423</v>
      </c>
      <c r="J126" s="5">
        <f>alpha/G126*1000000</f>
        <v>148.49211481719382</v>
      </c>
      <c r="K126" s="5">
        <f t="shared" si="10"/>
        <v>30.000000000035165</v>
      </c>
      <c r="M126" s="6">
        <v>122</v>
      </c>
      <c r="N126" s="6">
        <f t="shared" si="12"/>
        <v>84.656000000017229</v>
      </c>
      <c r="O126" s="6">
        <f t="shared" si="11"/>
        <v>0.18179959100234555</v>
      </c>
      <c r="P126" s="6">
        <f t="shared" si="13"/>
        <v>16755</v>
      </c>
      <c r="Q126" s="6">
        <f>FLOOR(P126*t_min*100,1)</f>
        <v>201</v>
      </c>
      <c r="R126" s="5">
        <v>3.69</v>
      </c>
      <c r="S126" s="5">
        <f>Q125/2+Q126/2+S125</f>
        <v>49317.5</v>
      </c>
      <c r="T126" s="5">
        <f>alpha/Q126*1000000</f>
        <v>149.25373134328359</v>
      </c>
      <c r="U126" s="3">
        <f t="shared" si="8"/>
        <v>0</v>
      </c>
    </row>
    <row r="127" spans="5:21">
      <c r="E127" s="1">
        <v>123</v>
      </c>
      <c r="F127" s="4">
        <f t="shared" si="7"/>
        <v>1.6767610117162155</v>
      </c>
      <c r="G127" s="5">
        <f t="shared" si="9"/>
        <v>201.21132140594585</v>
      </c>
      <c r="H127" s="5">
        <v>3.72</v>
      </c>
      <c r="I127" s="5">
        <f>G126/2+G127/2+I126</f>
        <v>49698.99273125195</v>
      </c>
      <c r="J127" s="5">
        <f>alpha/G127*1000000</f>
        <v>149.09697819376026</v>
      </c>
      <c r="K127" s="5">
        <f t="shared" si="10"/>
        <v>30.000000000241076</v>
      </c>
      <c r="M127" s="6">
        <v>123</v>
      </c>
      <c r="N127" s="6">
        <f t="shared" si="12"/>
        <v>70.656000000017229</v>
      </c>
      <c r="O127" s="6">
        <f t="shared" si="11"/>
        <v>0.43119675456546247</v>
      </c>
      <c r="P127" s="6">
        <f t="shared" si="13"/>
        <v>16686</v>
      </c>
      <c r="Q127" s="6">
        <f>FLOOR(P127*t_min*100,1)</f>
        <v>200</v>
      </c>
      <c r="R127" s="5">
        <v>3.72</v>
      </c>
      <c r="S127" s="5">
        <f>Q126/2+Q127/2+S126</f>
        <v>49518</v>
      </c>
      <c r="T127" s="5">
        <f>alpha/Q127*1000000</f>
        <v>150</v>
      </c>
      <c r="U127" s="3">
        <f t="shared" si="8"/>
        <v>37.220381881117696</v>
      </c>
    </row>
    <row r="128" spans="5:21">
      <c r="E128" s="1">
        <v>124</v>
      </c>
      <c r="F128" s="4">
        <f t="shared" si="7"/>
        <v>1.6700134003756377</v>
      </c>
      <c r="G128" s="5">
        <f t="shared" si="9"/>
        <v>200.4016080450765</v>
      </c>
      <c r="H128" s="5">
        <v>3.75</v>
      </c>
      <c r="I128" s="5">
        <f>G127/2+G128/2+I127</f>
        <v>49899.799195977459</v>
      </c>
      <c r="J128" s="5">
        <f>alpha/G128*1000000</f>
        <v>149.6993975879279</v>
      </c>
      <c r="K128" s="5">
        <f t="shared" si="10"/>
        <v>29.999999999557485</v>
      </c>
      <c r="M128" s="6">
        <v>124</v>
      </c>
      <c r="N128" s="6">
        <f t="shared" si="12"/>
        <v>143.65600000001723</v>
      </c>
      <c r="O128" s="6">
        <f t="shared" si="11"/>
        <v>0.3447082494985807</v>
      </c>
      <c r="P128" s="6">
        <f t="shared" si="13"/>
        <v>16618</v>
      </c>
      <c r="Q128" s="6">
        <f>FLOOR(P128*t_min*100,1)</f>
        <v>199</v>
      </c>
      <c r="R128" s="5">
        <v>3.75</v>
      </c>
      <c r="S128" s="5">
        <f>Q127/2+Q128/2+S127</f>
        <v>49717.5</v>
      </c>
      <c r="T128" s="5">
        <f>alpha/Q128*1000000</f>
        <v>150.7537688442211</v>
      </c>
      <c r="U128" s="3">
        <f t="shared" si="8"/>
        <v>37.782899459704225</v>
      </c>
    </row>
    <row r="129" spans="5:21">
      <c r="E129" s="1">
        <v>125</v>
      </c>
      <c r="F129" s="4">
        <f t="shared" si="7"/>
        <v>1.6633466003710973</v>
      </c>
      <c r="G129" s="5">
        <f t="shared" si="9"/>
        <v>199.60159204453166</v>
      </c>
      <c r="H129" s="5">
        <v>3.78</v>
      </c>
      <c r="I129" s="5">
        <f>G128/2+G129/2+I128</f>
        <v>50099.80079602226</v>
      </c>
      <c r="J129" s="5">
        <f>alpha/G129*1000000</f>
        <v>150.29940238806773</v>
      </c>
      <c r="K129" s="5">
        <f t="shared" si="10"/>
        <v>30.000000000271221</v>
      </c>
      <c r="M129" s="6">
        <v>125</v>
      </c>
      <c r="N129" s="6">
        <f t="shared" si="12"/>
        <v>313.65600000001723</v>
      </c>
      <c r="O129" s="6">
        <f t="shared" si="11"/>
        <v>0.92261876247539476</v>
      </c>
      <c r="P129" s="6">
        <f t="shared" si="13"/>
        <v>16551</v>
      </c>
      <c r="Q129" s="6">
        <f>FLOOR(P129*t_min*100,1)</f>
        <v>198</v>
      </c>
      <c r="R129" s="5">
        <v>3.78</v>
      </c>
      <c r="S129" s="5">
        <f>Q128/2+Q129/2+S128</f>
        <v>49916</v>
      </c>
      <c r="T129" s="5">
        <f>alpha/Q129*1000000</f>
        <v>151.5151515151515</v>
      </c>
      <c r="U129" s="3">
        <f t="shared" si="8"/>
        <v>38.356809618660058</v>
      </c>
    </row>
    <row r="130" spans="5:21">
      <c r="E130" s="1">
        <v>126</v>
      </c>
      <c r="F130" s="4">
        <f t="shared" si="7"/>
        <v>1.6567590114339366</v>
      </c>
      <c r="G130" s="5">
        <f t="shared" si="9"/>
        <v>198.81108137207238</v>
      </c>
      <c r="H130" s="5">
        <v>3.81</v>
      </c>
      <c r="I130" s="5">
        <f>G129/2+G130/2+I129</f>
        <v>50299.007132730563</v>
      </c>
      <c r="J130" s="5">
        <f>alpha/G130*1000000</f>
        <v>150.89702139819553</v>
      </c>
      <c r="K130" s="5">
        <f t="shared" si="10"/>
        <v>30.000000000145185</v>
      </c>
      <c r="M130" s="6">
        <v>126</v>
      </c>
      <c r="N130" s="6">
        <f t="shared" si="12"/>
        <v>85.656000000017229</v>
      </c>
      <c r="O130" s="6">
        <f t="shared" si="11"/>
        <v>0.16520396039595653</v>
      </c>
      <c r="P130" s="6">
        <f t="shared" si="13"/>
        <v>16484</v>
      </c>
      <c r="Q130" s="6">
        <f>FLOOR(P130*t_min*100,1)</f>
        <v>197</v>
      </c>
      <c r="R130" s="5">
        <v>3.81</v>
      </c>
      <c r="S130" s="5">
        <f>Q129/2+Q130/2+S129</f>
        <v>50113.5</v>
      </c>
      <c r="T130" s="5">
        <f>alpha/Q130*1000000</f>
        <v>152.28426395939087</v>
      </c>
      <c r="U130" s="3">
        <f t="shared" si="8"/>
        <v>38.942402239968033</v>
      </c>
    </row>
    <row r="131" spans="5:21">
      <c r="E131" s="1">
        <v>127</v>
      </c>
      <c r="F131" s="4">
        <f t="shared" si="7"/>
        <v>1.6502490773122187</v>
      </c>
      <c r="G131" s="5">
        <f t="shared" si="9"/>
        <v>198.02988927746622</v>
      </c>
      <c r="H131" s="5">
        <v>3.84</v>
      </c>
      <c r="I131" s="5">
        <f>G130/2+G131/2+I130</f>
        <v>50497.427618055335</v>
      </c>
      <c r="J131" s="5">
        <f>alpha/G131*1000000</f>
        <v>151.49228285416052</v>
      </c>
      <c r="K131" s="5">
        <f t="shared" si="10"/>
        <v>29.999999999529852</v>
      </c>
      <c r="M131" s="6">
        <v>127</v>
      </c>
      <c r="N131" s="6">
        <f t="shared" si="12"/>
        <v>477.65600000001723</v>
      </c>
      <c r="O131" s="6">
        <f t="shared" si="11"/>
        <v>0.399387033399762</v>
      </c>
      <c r="P131" s="6">
        <f t="shared" si="13"/>
        <v>16419</v>
      </c>
      <c r="Q131" s="6">
        <f>FLOOR(P131*t_min*100,1)</f>
        <v>197</v>
      </c>
      <c r="R131" s="5">
        <v>3.84</v>
      </c>
      <c r="S131" s="5">
        <f>Q130/2+Q131/2+S130</f>
        <v>50310.5</v>
      </c>
      <c r="T131" s="5">
        <f>alpha/Q131*1000000</f>
        <v>152.28426395939087</v>
      </c>
      <c r="U131" s="3">
        <f t="shared" si="8"/>
        <v>0</v>
      </c>
    </row>
    <row r="132" spans="5:21">
      <c r="E132" s="1">
        <v>128</v>
      </c>
      <c r="F132" s="4">
        <f t="shared" si="7"/>
        <v>1.6438152842258633</v>
      </c>
      <c r="G132" s="5">
        <f t="shared" si="9"/>
        <v>197.25783410710358</v>
      </c>
      <c r="H132" s="5">
        <v>3.87</v>
      </c>
      <c r="I132" s="5">
        <f>G131/2+G132/2+I131</f>
        <v>50695.071479747618</v>
      </c>
      <c r="J132" s="5">
        <f>alpha/G132*1000000</f>
        <v>152.08521443924568</v>
      </c>
      <c r="K132" s="5">
        <f t="shared" si="10"/>
        <v>30.000000000420286</v>
      </c>
      <c r="M132" s="6">
        <v>128</v>
      </c>
      <c r="N132" s="6">
        <f t="shared" si="12"/>
        <v>483.65600000001723</v>
      </c>
      <c r="O132" s="6">
        <f t="shared" si="11"/>
        <v>0.97209356725215912</v>
      </c>
      <c r="P132" s="6">
        <f t="shared" si="13"/>
        <v>16354</v>
      </c>
      <c r="Q132" s="6">
        <f>FLOOR(P132*t_min*100,1)</f>
        <v>196</v>
      </c>
      <c r="R132" s="5">
        <v>3.87</v>
      </c>
      <c r="S132" s="5">
        <f>Q131/2+Q132/2+S131</f>
        <v>50507</v>
      </c>
      <c r="T132" s="5">
        <f>alpha/Q132*1000000</f>
        <v>153.0612244897959</v>
      </c>
      <c r="U132" s="3">
        <f t="shared" si="8"/>
        <v>39.539976102037372</v>
      </c>
    </row>
    <row r="133" spans="5:21">
      <c r="E133" s="1">
        <v>129</v>
      </c>
      <c r="F133" s="4">
        <f t="shared" ref="F133:F196" si="14">c_0*(SQRT(E133+1)-SQRT(E133))</f>
        <v>1.6374561593889096</v>
      </c>
      <c r="G133" s="5">
        <f t="shared" si="9"/>
        <v>196.49473912666915</v>
      </c>
      <c r="H133" s="5">
        <v>3.9</v>
      </c>
      <c r="I133" s="5">
        <f>G132/2+G133/2+I132</f>
        <v>50891.947766364501</v>
      </c>
      <c r="J133" s="5">
        <f>alpha/G133*1000000</f>
        <v>152.67584329909556</v>
      </c>
      <c r="K133" s="5">
        <f t="shared" si="10"/>
        <v>29.999999999961162</v>
      </c>
      <c r="M133" s="6">
        <v>129</v>
      </c>
      <c r="N133" s="6">
        <f t="shared" si="12"/>
        <v>103.65600000001723</v>
      </c>
      <c r="O133" s="6">
        <f t="shared" si="11"/>
        <v>0.53686653771728743</v>
      </c>
      <c r="P133" s="6">
        <f t="shared" si="13"/>
        <v>16289</v>
      </c>
      <c r="Q133" s="6">
        <f>FLOOR(P133*t_min*100,1)</f>
        <v>195</v>
      </c>
      <c r="R133" s="5">
        <v>3.9</v>
      </c>
      <c r="S133" s="5">
        <f>Q132/2+Q133/2+S132</f>
        <v>50702.5</v>
      </c>
      <c r="T133" s="5">
        <f>alpha/Q133*1000000</f>
        <v>153.84615384615384</v>
      </c>
      <c r="U133" s="3">
        <f t="shared" ref="U133:U196" si="15">(T133-T132)/(S133-S132)*10000</f>
        <v>40.14983919989438</v>
      </c>
    </row>
    <row r="134" spans="5:21">
      <c r="E134" s="1">
        <v>130</v>
      </c>
      <c r="F134" s="4">
        <f t="shared" si="14"/>
        <v>1.6311702695922208</v>
      </c>
      <c r="G134" s="5">
        <f t="shared" ref="G134:G197" si="16">F134*t_min*1000000</f>
        <v>195.74043235106649</v>
      </c>
      <c r="H134" s="5">
        <v>3.93</v>
      </c>
      <c r="I134" s="5">
        <f>G133/2+G134/2+I133</f>
        <v>51088.065352103367</v>
      </c>
      <c r="J134" s="5">
        <f>alpha/G134*1000000</f>
        <v>153.26419605630622</v>
      </c>
      <c r="K134" s="5">
        <f t="shared" ref="K134:K197" si="17">(J134-J133)/(I134-I133)*10000</f>
        <v>29.999999999697057</v>
      </c>
      <c r="M134" s="6">
        <v>130</v>
      </c>
      <c r="N134" s="6">
        <f t="shared" si="12"/>
        <v>379.65600000001723</v>
      </c>
      <c r="O134" s="6">
        <f t="shared" ref="O134:O197" si="18">P133*0.676-2*P133*0.676/(4*M134+1)-FLOOR(P133*0.676-2*P133*0.676/(4*M134+1),1)</f>
        <v>9.3888675624839379E-2</v>
      </c>
      <c r="P134" s="6">
        <f t="shared" si="13"/>
        <v>16226</v>
      </c>
      <c r="Q134" s="6">
        <f>FLOOR(P134*t_min*100,1)</f>
        <v>194</v>
      </c>
      <c r="R134" s="5">
        <v>3.93</v>
      </c>
      <c r="S134" s="5">
        <f>Q133/2+Q134/2+S133</f>
        <v>50897</v>
      </c>
      <c r="T134" s="5">
        <f>alpha/Q134*1000000</f>
        <v>154.63917525773195</v>
      </c>
      <c r="U134" s="3">
        <f t="shared" si="15"/>
        <v>40.772309078566053</v>
      </c>
    </row>
    <row r="135" spans="5:21">
      <c r="E135" s="1">
        <v>131</v>
      </c>
      <c r="F135" s="4">
        <f t="shared" si="14"/>
        <v>1.6249562198466967</v>
      </c>
      <c r="G135" s="5">
        <f t="shared" si="16"/>
        <v>194.99474638160359</v>
      </c>
      <c r="H135" s="5">
        <v>3.96</v>
      </c>
      <c r="I135" s="5">
        <f>G134/2+G135/2+I134</f>
        <v>51283.432941469706</v>
      </c>
      <c r="J135" s="5">
        <f>alpha/G135*1000000</f>
        <v>153.85029882441125</v>
      </c>
      <c r="K135" s="5">
        <f t="shared" si="17"/>
        <v>30.000000000308155</v>
      </c>
      <c r="M135" s="6">
        <v>131</v>
      </c>
      <c r="N135" s="6">
        <f t="shared" ref="N135:N198" si="19">MOD((2*P134+N134),(4*M135+1))</f>
        <v>281.65600000001723</v>
      </c>
      <c r="O135" s="6">
        <f t="shared" si="18"/>
        <v>0.9901866666659771</v>
      </c>
      <c r="P135" s="6">
        <f t="shared" ref="P135:P198" si="20">FLOOR(P134-(2*P134+N134)/(4*M135+1),1)</f>
        <v>16163</v>
      </c>
      <c r="Q135" s="6">
        <f>FLOOR(P135*t_min*100,1)</f>
        <v>193</v>
      </c>
      <c r="R135" s="5">
        <v>3.96</v>
      </c>
      <c r="S135" s="5">
        <f>Q134/2+Q135/2+S134</f>
        <v>51090.5</v>
      </c>
      <c r="T135" s="5">
        <f>alpha/Q135*1000000</f>
        <v>155.440414507772</v>
      </c>
      <c r="U135" s="3">
        <f t="shared" si="15"/>
        <v>41.407713180364603</v>
      </c>
    </row>
    <row r="136" spans="5:21">
      <c r="E136" s="1">
        <v>132</v>
      </c>
      <c r="F136" s="4">
        <f t="shared" si="14"/>
        <v>1.6188126520832868</v>
      </c>
      <c r="G136" s="5">
        <f t="shared" si="16"/>
        <v>194.2575182499944</v>
      </c>
      <c r="H136" s="5">
        <v>3.99</v>
      </c>
      <c r="I136" s="5">
        <f>G135/2+G136/2+I135</f>
        <v>51478.059073785502</v>
      </c>
      <c r="J136" s="5">
        <f>alpha/G136*1000000</f>
        <v>154.43417722135376</v>
      </c>
      <c r="K136" s="5">
        <f t="shared" si="17"/>
        <v>29.999999999749338</v>
      </c>
      <c r="M136" s="6">
        <v>132</v>
      </c>
      <c r="N136" s="6">
        <f t="shared" si="19"/>
        <v>338.65600000001723</v>
      </c>
      <c r="O136" s="6">
        <f t="shared" si="18"/>
        <v>0.87916068052982155</v>
      </c>
      <c r="P136" s="6">
        <f t="shared" si="20"/>
        <v>16101</v>
      </c>
      <c r="Q136" s="6">
        <f>FLOOR(P136*t_min*100,1)</f>
        <v>193</v>
      </c>
      <c r="R136" s="5">
        <v>3.99</v>
      </c>
      <c r="S136" s="5">
        <f>Q135/2+Q136/2+S135</f>
        <v>51283.5</v>
      </c>
      <c r="T136" s="5">
        <f>alpha/Q136*1000000</f>
        <v>155.440414507772</v>
      </c>
      <c r="U136" s="3">
        <f t="shared" si="15"/>
        <v>0</v>
      </c>
    </row>
    <row r="137" spans="5:21">
      <c r="E137" s="1">
        <v>133</v>
      </c>
      <c r="F137" s="4">
        <f t="shared" si="14"/>
        <v>1.6127382439052349</v>
      </c>
      <c r="G137" s="5">
        <f t="shared" si="16"/>
        <v>193.52858926862817</v>
      </c>
      <c r="H137" s="5">
        <v>4.0199999999999996</v>
      </c>
      <c r="I137" s="5">
        <f>G136/2+G137/2+I136</f>
        <v>51671.952127544813</v>
      </c>
      <c r="J137" s="5">
        <f>alpha/G137*1000000</f>
        <v>155.01585638263694</v>
      </c>
      <c r="K137" s="5">
        <f t="shared" si="17"/>
        <v>30.000000000270362</v>
      </c>
      <c r="M137" s="6">
        <v>133</v>
      </c>
      <c r="N137" s="6">
        <f t="shared" si="19"/>
        <v>27.656000000017229</v>
      </c>
      <c r="O137" s="6">
        <f t="shared" si="18"/>
        <v>0.43443902438957593</v>
      </c>
      <c r="P137" s="6">
        <f t="shared" si="20"/>
        <v>16039</v>
      </c>
      <c r="Q137" s="6">
        <f>FLOOR(P137*t_min*100,1)</f>
        <v>192</v>
      </c>
      <c r="R137" s="5">
        <v>4.0199999999999996</v>
      </c>
      <c r="S137" s="5">
        <f>Q136/2+Q137/2+S136</f>
        <v>51476</v>
      </c>
      <c r="T137" s="5">
        <f>alpha/Q137*1000000</f>
        <v>156.25</v>
      </c>
      <c r="U137" s="3">
        <f t="shared" si="15"/>
        <v>42.056389206649115</v>
      </c>
    </row>
    <row r="138" spans="5:21">
      <c r="E138" s="1">
        <v>134</v>
      </c>
      <c r="F138" s="4">
        <f t="shared" si="14"/>
        <v>1.6067317073931529</v>
      </c>
      <c r="G138" s="5">
        <f t="shared" si="16"/>
        <v>192.80780488717835</v>
      </c>
      <c r="H138" s="5">
        <v>4.05</v>
      </c>
      <c r="I138" s="5">
        <f>G137/2+G138/2+I137</f>
        <v>51865.120324622716</v>
      </c>
      <c r="J138" s="5">
        <f>alpha/G138*1000000</f>
        <v>155.59536097386993</v>
      </c>
      <c r="K138" s="5">
        <f t="shared" si="17"/>
        <v>29.999999999962803</v>
      </c>
      <c r="M138" s="6">
        <v>134</v>
      </c>
      <c r="N138" s="6">
        <f t="shared" si="19"/>
        <v>422.65600000001723</v>
      </c>
      <c r="O138" s="6">
        <f t="shared" si="18"/>
        <v>0.98275605214257666</v>
      </c>
      <c r="P138" s="6">
        <f t="shared" si="20"/>
        <v>15979</v>
      </c>
      <c r="Q138" s="6">
        <f>FLOOR(P138*t_min*100,1)</f>
        <v>191</v>
      </c>
      <c r="R138" s="5">
        <v>4.05</v>
      </c>
      <c r="S138" s="5">
        <f>Q137/2+Q138/2+S137</f>
        <v>51667.5</v>
      </c>
      <c r="T138" s="5">
        <f>alpha/Q138*1000000</f>
        <v>157.06806282722513</v>
      </c>
      <c r="U138" s="3">
        <f t="shared" si="15"/>
        <v>42.71868549478507</v>
      </c>
    </row>
    <row r="139" spans="5:21">
      <c r="E139" s="1">
        <v>135</v>
      </c>
      <c r="F139" s="4">
        <f t="shared" si="14"/>
        <v>1.6007917879572955</v>
      </c>
      <c r="G139" s="5">
        <f t="shared" si="16"/>
        <v>192.09501455487543</v>
      </c>
      <c r="H139" s="5">
        <v>4.08</v>
      </c>
      <c r="I139" s="5">
        <f>G138/2+G139/2+I138</f>
        <v>52057.571734343743</v>
      </c>
      <c r="J139" s="5">
        <f>alpha/G139*1000000</f>
        <v>156.17271520302756</v>
      </c>
      <c r="K139" s="5">
        <f t="shared" si="17"/>
        <v>29.999999999717055</v>
      </c>
      <c r="M139" s="6">
        <v>135</v>
      </c>
      <c r="N139" s="6">
        <f t="shared" si="19"/>
        <v>461.65600000001723</v>
      </c>
      <c r="O139" s="6">
        <f t="shared" si="18"/>
        <v>0.87126802218153898</v>
      </c>
      <c r="P139" s="6">
        <f t="shared" si="20"/>
        <v>15919</v>
      </c>
      <c r="Q139" s="6">
        <f>FLOOR(P139*t_min*100,1)</f>
        <v>191</v>
      </c>
      <c r="R139" s="5">
        <v>4.08</v>
      </c>
      <c r="S139" s="5">
        <f>Q138/2+Q139/2+S138</f>
        <v>51858.5</v>
      </c>
      <c r="T139" s="5">
        <f>alpha/Q139*1000000</f>
        <v>157.06806282722513</v>
      </c>
      <c r="U139" s="3">
        <f t="shared" si="15"/>
        <v>0</v>
      </c>
    </row>
    <row r="140" spans="5:21">
      <c r="E140" s="1">
        <v>136</v>
      </c>
      <c r="F140" s="4">
        <f t="shared" si="14"/>
        <v>1.5949172632367723</v>
      </c>
      <c r="G140" s="5">
        <f t="shared" si="16"/>
        <v>191.39007158841267</v>
      </c>
      <c r="H140" s="5">
        <v>4.1100000000000003</v>
      </c>
      <c r="I140" s="5">
        <f>G139/2+G140/2+I139</f>
        <v>52249.314277415389</v>
      </c>
      <c r="J140" s="5">
        <f>alpha/G140*1000000</f>
        <v>156.74794283224611</v>
      </c>
      <c r="K140" s="5">
        <f t="shared" si="17"/>
        <v>30.000000000188049</v>
      </c>
      <c r="M140" s="6">
        <v>136</v>
      </c>
      <c r="N140" s="6">
        <f t="shared" si="19"/>
        <v>144.65600000001723</v>
      </c>
      <c r="O140" s="6">
        <f t="shared" si="18"/>
        <v>0.75319633027538657</v>
      </c>
      <c r="P140" s="6">
        <f t="shared" si="20"/>
        <v>15859</v>
      </c>
      <c r="Q140" s="6">
        <f>FLOOR(P140*t_min*100,1)</f>
        <v>190</v>
      </c>
      <c r="R140" s="5">
        <v>4.1100000000000003</v>
      </c>
      <c r="S140" s="5">
        <f>Q139/2+Q140/2+S139</f>
        <v>52049</v>
      </c>
      <c r="T140" s="5">
        <f>alpha/Q140*1000000</f>
        <v>157.89473684210526</v>
      </c>
      <c r="U140" s="3">
        <f t="shared" si="15"/>
        <v>43.394961411030245</v>
      </c>
    </row>
    <row r="141" spans="5:21">
      <c r="E141" s="1">
        <v>137</v>
      </c>
      <c r="F141" s="4">
        <f t="shared" si="14"/>
        <v>1.5891069420431783</v>
      </c>
      <c r="G141" s="5">
        <f t="shared" si="16"/>
        <v>190.69283304518137</v>
      </c>
      <c r="H141" s="5">
        <v>4.1399999999999997</v>
      </c>
      <c r="I141" s="5">
        <f>G140/2+G141/2+I140</f>
        <v>52440.35572973219</v>
      </c>
      <c r="J141" s="5">
        <f>alpha/G141*1000000</f>
        <v>157.32106718920065</v>
      </c>
      <c r="K141" s="5">
        <f t="shared" si="17"/>
        <v>30.000000000216527</v>
      </c>
      <c r="M141" s="6">
        <v>137</v>
      </c>
      <c r="N141" s="6">
        <f t="shared" si="19"/>
        <v>20.656000000017229</v>
      </c>
      <c r="O141" s="6">
        <f t="shared" si="18"/>
        <v>0.62868488160347624</v>
      </c>
      <c r="P141" s="6">
        <f t="shared" si="20"/>
        <v>15800</v>
      </c>
      <c r="Q141" s="6">
        <f>FLOOR(P141*t_min*100,1)</f>
        <v>189</v>
      </c>
      <c r="R141" s="5">
        <v>4.1399999999999997</v>
      </c>
      <c r="S141" s="5">
        <f>Q140/2+Q141/2+S140</f>
        <v>52238.5</v>
      </c>
      <c r="T141" s="5">
        <f>alpha/Q141*1000000</f>
        <v>158.73015873015873</v>
      </c>
      <c r="U141" s="3">
        <f t="shared" si="15"/>
        <v>44.085587760077814</v>
      </c>
    </row>
    <row r="142" spans="5:21">
      <c r="E142" s="1">
        <v>138</v>
      </c>
      <c r="F142" s="4">
        <f t="shared" si="14"/>
        <v>1.5833596633456688</v>
      </c>
      <c r="G142" s="5">
        <f t="shared" si="16"/>
        <v>190.00315960148023</v>
      </c>
      <c r="H142" s="5">
        <v>4.17</v>
      </c>
      <c r="I142" s="5">
        <f>G141/2+G142/2+I141</f>
        <v>52630.703726055523</v>
      </c>
      <c r="J142" s="5">
        <f>alpha/G142*1000000</f>
        <v>157.8921111781674</v>
      </c>
      <c r="K142" s="5">
        <f t="shared" si="17"/>
        <v>29.999999999829292</v>
      </c>
      <c r="M142" s="6">
        <v>138</v>
      </c>
      <c r="N142" s="6">
        <f t="shared" si="19"/>
        <v>99.656000000017229</v>
      </c>
      <c r="O142" s="6">
        <f t="shared" si="18"/>
        <v>0.17142857142971479</v>
      </c>
      <c r="P142" s="6">
        <f t="shared" si="20"/>
        <v>15742</v>
      </c>
      <c r="Q142" s="6">
        <f>FLOOR(P142*t_min*100,1)</f>
        <v>188</v>
      </c>
      <c r="R142" s="5">
        <v>4.17</v>
      </c>
      <c r="S142" s="5">
        <f>Q141/2+Q142/2+S141</f>
        <v>52427</v>
      </c>
      <c r="T142" s="5">
        <f>alpha/Q142*1000000</f>
        <v>159.57446808510636</v>
      </c>
      <c r="U142" s="3">
        <f t="shared" si="15"/>
        <v>44.790947212075643</v>
      </c>
    </row>
    <row r="143" spans="5:21">
      <c r="E143" s="1">
        <v>139</v>
      </c>
      <c r="F143" s="4">
        <f t="shared" si="14"/>
        <v>1.5776742952962173</v>
      </c>
      <c r="G143" s="5">
        <f t="shared" si="16"/>
        <v>189.32091543554606</v>
      </c>
      <c r="H143" s="5">
        <v>4.2</v>
      </c>
      <c r="I143" s="5">
        <f>G142/2+G143/2+I142</f>
        <v>52820.365763574038</v>
      </c>
      <c r="J143" s="5">
        <f>alpha/G143*1000000</f>
        <v>158.46109729071873</v>
      </c>
      <c r="K143" s="5">
        <f t="shared" si="17"/>
        <v>29.999999999777593</v>
      </c>
      <c r="M143" s="6">
        <v>139</v>
      </c>
      <c r="N143" s="6">
        <f t="shared" si="19"/>
        <v>391.65600000001723</v>
      </c>
      <c r="O143" s="6">
        <f t="shared" si="18"/>
        <v>0.38161579892403097</v>
      </c>
      <c r="P143" s="6">
        <f t="shared" si="20"/>
        <v>15685</v>
      </c>
      <c r="Q143" s="6">
        <f>FLOOR(P143*t_min*100,1)</f>
        <v>188</v>
      </c>
      <c r="R143" s="5">
        <v>4.2</v>
      </c>
      <c r="S143" s="5">
        <f>Q142/2+Q143/2+S142</f>
        <v>52615</v>
      </c>
      <c r="T143" s="5">
        <f>alpha/Q143*1000000</f>
        <v>159.57446808510636</v>
      </c>
      <c r="U143" s="3">
        <f t="shared" si="15"/>
        <v>0</v>
      </c>
    </row>
    <row r="144" spans="5:21">
      <c r="E144" s="1">
        <v>140</v>
      </c>
      <c r="F144" s="4">
        <f t="shared" si="14"/>
        <v>1.5720497342933355</v>
      </c>
      <c r="G144" s="5">
        <f t="shared" si="16"/>
        <v>188.64596811520025</v>
      </c>
      <c r="H144" s="5">
        <v>4.2300000000000004</v>
      </c>
      <c r="I144" s="5">
        <f>G143/2+G144/2+I143</f>
        <v>53009.349205349412</v>
      </c>
      <c r="J144" s="5">
        <f>alpha/G144*1000000</f>
        <v>159.02804761605046</v>
      </c>
      <c r="K144" s="5">
        <f t="shared" si="17"/>
        <v>30.000000000296886</v>
      </c>
      <c r="M144" s="6">
        <v>140</v>
      </c>
      <c r="N144" s="6">
        <f t="shared" si="19"/>
        <v>345.65600000001723</v>
      </c>
      <c r="O144" s="6">
        <f t="shared" si="18"/>
        <v>0.2594295900198631</v>
      </c>
      <c r="P144" s="6">
        <f t="shared" si="20"/>
        <v>15628</v>
      </c>
      <c r="Q144" s="6">
        <f>FLOOR(P144*t_min*100,1)</f>
        <v>187</v>
      </c>
      <c r="R144" s="5">
        <v>4.2300000000000004</v>
      </c>
      <c r="S144" s="5">
        <f>Q143/2+Q144/2+S143</f>
        <v>52802.5</v>
      </c>
      <c r="T144" s="5">
        <f>alpha/Q144*1000000</f>
        <v>160.42780748663102</v>
      </c>
      <c r="U144" s="3">
        <f t="shared" si="15"/>
        <v>45.511434747982094</v>
      </c>
    </row>
    <row r="145" spans="5:21">
      <c r="E145" s="1">
        <v>141</v>
      </c>
      <c r="F145" s="4">
        <f t="shared" si="14"/>
        <v>1.5664849040824691</v>
      </c>
      <c r="G145" s="5">
        <f t="shared" si="16"/>
        <v>187.97818848989627</v>
      </c>
      <c r="H145" s="5">
        <v>4.26</v>
      </c>
      <c r="I145" s="5">
        <f>G144/2+G145/2+I144</f>
        <v>53197.661283651963</v>
      </c>
      <c r="J145" s="5">
        <f>alpha/G145*1000000</f>
        <v>159.59298385095613</v>
      </c>
      <c r="K145" s="5">
        <f t="shared" si="17"/>
        <v>29.999999999894772</v>
      </c>
      <c r="M145" s="6">
        <v>141</v>
      </c>
      <c r="N145" s="6">
        <f t="shared" si="19"/>
        <v>526.65600000001723</v>
      </c>
      <c r="O145" s="6">
        <f t="shared" si="18"/>
        <v>0.13144070796442975</v>
      </c>
      <c r="P145" s="6">
        <f t="shared" si="20"/>
        <v>15572</v>
      </c>
      <c r="Q145" s="6">
        <f>FLOOR(P145*t_min*100,1)</f>
        <v>186</v>
      </c>
      <c r="R145" s="5">
        <v>4.26</v>
      </c>
      <c r="S145" s="5">
        <f>Q144/2+Q145/2+S144</f>
        <v>52989</v>
      </c>
      <c r="T145" s="5">
        <f>alpha/Q145*1000000</f>
        <v>161.29032258064515</v>
      </c>
      <c r="U145" s="3">
        <f t="shared" si="15"/>
        <v>46.247458124081938</v>
      </c>
    </row>
    <row r="146" spans="5:21">
      <c r="E146" s="1">
        <v>142</v>
      </c>
      <c r="F146" s="4">
        <f t="shared" si="14"/>
        <v>1.5609787548903555</v>
      </c>
      <c r="G146" s="5">
        <f t="shared" si="16"/>
        <v>187.31745058684265</v>
      </c>
      <c r="H146" s="5">
        <v>4.29</v>
      </c>
      <c r="I146" s="5">
        <f>G145/2+G146/2+I145</f>
        <v>53385.309103190331</v>
      </c>
      <c r="J146" s="5">
        <f>alpha/G146*1000000</f>
        <v>160.15592730956817</v>
      </c>
      <c r="K146" s="5">
        <f t="shared" si="17"/>
        <v>29.99999999983671</v>
      </c>
      <c r="M146" s="6">
        <v>142</v>
      </c>
      <c r="N146" s="6">
        <f t="shared" si="19"/>
        <v>375.65600000001723</v>
      </c>
      <c r="O146" s="6">
        <f t="shared" si="18"/>
        <v>0.67139543057965057</v>
      </c>
      <c r="P146" s="6">
        <f t="shared" si="20"/>
        <v>15516</v>
      </c>
      <c r="Q146" s="6">
        <f>FLOOR(P146*t_min*100,1)</f>
        <v>186</v>
      </c>
      <c r="R146" s="5">
        <v>4.29</v>
      </c>
      <c r="S146" s="5">
        <f>Q145/2+Q146/2+S145</f>
        <v>53175</v>
      </c>
      <c r="T146" s="5">
        <f>alpha/Q146*1000000</f>
        <v>161.29032258064515</v>
      </c>
      <c r="U146" s="3">
        <f t="shared" si="15"/>
        <v>0</v>
      </c>
    </row>
    <row r="147" spans="5:21">
      <c r="E147" s="1">
        <v>143</v>
      </c>
      <c r="F147" s="4">
        <f t="shared" si="14"/>
        <v>1.5555302625933405</v>
      </c>
      <c r="G147" s="5">
        <f t="shared" si="16"/>
        <v>186.66363151120083</v>
      </c>
      <c r="H147" s="5">
        <v>4.32</v>
      </c>
      <c r="I147" s="5">
        <f>G146/2+G147/2+I146</f>
        <v>53572.299644239356</v>
      </c>
      <c r="J147" s="5">
        <f>alpha/G147*1000000</f>
        <v>160.71689893271918</v>
      </c>
      <c r="K147" s="5">
        <f t="shared" si="17"/>
        <v>30.000000000210228</v>
      </c>
      <c r="M147" s="6">
        <v>143</v>
      </c>
      <c r="N147" s="6">
        <f t="shared" si="19"/>
        <v>465.65600000001723</v>
      </c>
      <c r="O147" s="6">
        <f t="shared" si="18"/>
        <v>0.20582198952979525</v>
      </c>
      <c r="P147" s="6">
        <f t="shared" si="20"/>
        <v>15461</v>
      </c>
      <c r="Q147" s="6">
        <f>FLOOR(P147*t_min*100,1)</f>
        <v>185</v>
      </c>
      <c r="R147" s="5">
        <v>4.32</v>
      </c>
      <c r="S147" s="5">
        <f>Q146/2+Q147/2+S146</f>
        <v>53360.5</v>
      </c>
      <c r="T147" s="5">
        <f>alpha/Q147*1000000</f>
        <v>162.16216216216216</v>
      </c>
      <c r="U147" s="3">
        <f t="shared" si="15"/>
        <v>46.999438356712041</v>
      </c>
    </row>
    <row r="148" spans="5:21">
      <c r="E148" s="1">
        <v>144</v>
      </c>
      <c r="F148" s="4">
        <f t="shared" si="14"/>
        <v>1.5501384279174075</v>
      </c>
      <c r="G148" s="5">
        <f t="shared" si="16"/>
        <v>186.01661135008888</v>
      </c>
      <c r="H148" s="5">
        <v>4.3499999999999996</v>
      </c>
      <c r="I148" s="5">
        <f>G147/2+G148/2+I147</f>
        <v>53758.639765669999</v>
      </c>
      <c r="J148" s="5">
        <f>alpha/G148*1000000</f>
        <v>161.27591929700887</v>
      </c>
      <c r="K148" s="5">
        <f t="shared" si="17"/>
        <v>29.999999999880018</v>
      </c>
      <c r="M148" s="6">
        <v>144</v>
      </c>
      <c r="N148" s="6">
        <f t="shared" si="19"/>
        <v>229.65600000001723</v>
      </c>
      <c r="O148" s="6">
        <f t="shared" si="18"/>
        <v>0.40849220104064443</v>
      </c>
      <c r="P148" s="6">
        <f t="shared" si="20"/>
        <v>15406</v>
      </c>
      <c r="Q148" s="6">
        <f>FLOOR(P148*t_min*100,1)</f>
        <v>184</v>
      </c>
      <c r="R148" s="5">
        <v>4.3499999999999996</v>
      </c>
      <c r="S148" s="5">
        <f>Q147/2+Q148/2+S147</f>
        <v>53545</v>
      </c>
      <c r="T148" s="5">
        <f>alpha/Q148*1000000</f>
        <v>163.04347826086956</v>
      </c>
      <c r="U148" s="3">
        <f t="shared" si="15"/>
        <v>47.767810228043437</v>
      </c>
    </row>
    <row r="149" spans="5:21">
      <c r="E149" s="1">
        <v>145</v>
      </c>
      <c r="F149" s="4">
        <f t="shared" si="14"/>
        <v>1.5448022756678637</v>
      </c>
      <c r="G149" s="5">
        <f t="shared" si="16"/>
        <v>185.37627308014362</v>
      </c>
      <c r="H149" s="5">
        <v>4.38</v>
      </c>
      <c r="I149" s="5">
        <f>G148/2+G149/2+I148</f>
        <v>53944.336207885113</v>
      </c>
      <c r="J149" s="5">
        <f>alpha/G149*1000000</f>
        <v>161.8330086236555</v>
      </c>
      <c r="K149" s="5">
        <f t="shared" si="17"/>
        <v>30.000000000069498</v>
      </c>
      <c r="M149" s="6">
        <v>145</v>
      </c>
      <c r="N149" s="6">
        <f t="shared" si="19"/>
        <v>248.65600000001723</v>
      </c>
      <c r="O149" s="6">
        <f t="shared" si="18"/>
        <v>0.60589328743481019</v>
      </c>
      <c r="P149" s="6">
        <f t="shared" si="20"/>
        <v>15352</v>
      </c>
      <c r="Q149" s="6">
        <f>FLOOR(P149*t_min*100,1)</f>
        <v>184</v>
      </c>
      <c r="R149" s="5">
        <v>4.38</v>
      </c>
      <c r="S149" s="5">
        <f>Q148/2+Q149/2+S148</f>
        <v>53729</v>
      </c>
      <c r="T149" s="5">
        <f>alpha/Q149*1000000</f>
        <v>163.04347826086956</v>
      </c>
      <c r="U149" s="3">
        <f t="shared" si="15"/>
        <v>0</v>
      </c>
    </row>
    <row r="150" spans="5:21">
      <c r="E150" s="1">
        <v>146</v>
      </c>
      <c r="F150" s="4">
        <f t="shared" si="14"/>
        <v>1.5395208539887493</v>
      </c>
      <c r="G150" s="5">
        <f t="shared" si="16"/>
        <v>184.7425024786499</v>
      </c>
      <c r="H150" s="5">
        <v>4.41</v>
      </c>
      <c r="I150" s="5">
        <f>G149/2+G150/2+I149</f>
        <v>54129.395595664508</v>
      </c>
      <c r="J150" s="5">
        <f>alpha/G150*1000000</f>
        <v>162.38818678699562</v>
      </c>
      <c r="K150" s="5">
        <f t="shared" si="17"/>
        <v>30.00000000010445</v>
      </c>
      <c r="M150" s="6">
        <v>146</v>
      </c>
      <c r="N150" s="6">
        <f t="shared" si="19"/>
        <v>532.65600000001723</v>
      </c>
      <c r="O150" s="6">
        <f t="shared" si="18"/>
        <v>0.47182222222363635</v>
      </c>
      <c r="P150" s="6">
        <f t="shared" si="20"/>
        <v>15299</v>
      </c>
      <c r="Q150" s="6">
        <f>FLOOR(P150*t_min*100,1)</f>
        <v>183</v>
      </c>
      <c r="R150" s="5">
        <v>4.41</v>
      </c>
      <c r="S150" s="5">
        <f>Q149/2+Q150/2+S149</f>
        <v>53912.5</v>
      </c>
      <c r="T150" s="5">
        <f>alpha/Q150*1000000</f>
        <v>163.9344262295082</v>
      </c>
      <c r="U150" s="3">
        <f t="shared" si="15"/>
        <v>48.553022814094923</v>
      </c>
    </row>
    <row r="151" spans="5:21">
      <c r="E151" s="1">
        <v>147</v>
      </c>
      <c r="F151" s="4">
        <f t="shared" si="14"/>
        <v>1.5342932336494584</v>
      </c>
      <c r="G151" s="5">
        <f t="shared" si="16"/>
        <v>184.11518803793498</v>
      </c>
      <c r="H151" s="5">
        <v>4.4400000000000004</v>
      </c>
      <c r="I151" s="5">
        <f>G150/2+G151/2+I150</f>
        <v>54313.824440922799</v>
      </c>
      <c r="J151" s="5">
        <f>alpha/G151*1000000</f>
        <v>162.94147332277018</v>
      </c>
      <c r="K151" s="5">
        <f t="shared" si="17"/>
        <v>29.999999999983</v>
      </c>
      <c r="M151" s="6">
        <v>147</v>
      </c>
      <c r="N151" s="6">
        <f t="shared" si="19"/>
        <v>502.65600000001723</v>
      </c>
      <c r="O151" s="6">
        <f t="shared" si="18"/>
        <v>6.4312393878935836E-3</v>
      </c>
      <c r="P151" s="6">
        <f t="shared" si="20"/>
        <v>15246</v>
      </c>
      <c r="Q151" s="6">
        <f>FLOOR(P151*t_min*100,1)</f>
        <v>182</v>
      </c>
      <c r="R151" s="5">
        <v>4.4400000000000004</v>
      </c>
      <c r="S151" s="5">
        <f>Q150/2+Q151/2+S150</f>
        <v>54095</v>
      </c>
      <c r="T151" s="5">
        <f>alpha/Q151*1000000</f>
        <v>164.83516483516485</v>
      </c>
      <c r="U151" s="3">
        <f t="shared" si="15"/>
        <v>49.355540035980368</v>
      </c>
    </row>
    <row r="152" spans="5:21">
      <c r="E152" s="1">
        <v>148</v>
      </c>
      <c r="F152" s="4">
        <f t="shared" si="14"/>
        <v>1.5291185073579026</v>
      </c>
      <c r="G152" s="5">
        <f t="shared" si="16"/>
        <v>183.4942208829483</v>
      </c>
      <c r="H152" s="5">
        <v>4.47</v>
      </c>
      <c r="I152" s="5">
        <f>G151/2+G152/2+I151</f>
        <v>54497.629145383238</v>
      </c>
      <c r="J152" s="5">
        <f>alpha/G152*1000000</f>
        <v>163.49288743615048</v>
      </c>
      <c r="K152" s="5">
        <f t="shared" si="17"/>
        <v>29.999999999944855</v>
      </c>
      <c r="M152" s="6">
        <v>148</v>
      </c>
      <c r="N152" s="6">
        <f t="shared" si="19"/>
        <v>158.65600000001723</v>
      </c>
      <c r="O152" s="6">
        <f t="shared" si="18"/>
        <v>0.5361483979759214</v>
      </c>
      <c r="P152" s="6">
        <f t="shared" si="20"/>
        <v>15193</v>
      </c>
      <c r="Q152" s="6">
        <f>FLOOR(P152*t_min*100,1)</f>
        <v>182</v>
      </c>
      <c r="R152" s="5">
        <v>4.47</v>
      </c>
      <c r="S152" s="5">
        <f>Q151/2+Q152/2+S151</f>
        <v>54277</v>
      </c>
      <c r="T152" s="5">
        <f>alpha/Q152*1000000</f>
        <v>164.83516483516485</v>
      </c>
      <c r="U152" s="3">
        <f t="shared" si="15"/>
        <v>0</v>
      </c>
    </row>
    <row r="153" spans="5:21">
      <c r="E153" s="1">
        <v>149</v>
      </c>
      <c r="F153" s="4">
        <f t="shared" si="14"/>
        <v>1.5239957890990992</v>
      </c>
      <c r="G153" s="5">
        <f t="shared" si="16"/>
        <v>182.87949469189189</v>
      </c>
      <c r="H153" s="5">
        <v>4.5</v>
      </c>
      <c r="I153" s="5">
        <f>G152/2+G153/2+I152</f>
        <v>54680.816003170657</v>
      </c>
      <c r="J153" s="5">
        <f>alpha/G153*1000000</f>
        <v>164.04244800950926</v>
      </c>
      <c r="K153" s="5">
        <f t="shared" si="17"/>
        <v>29.999999999809884</v>
      </c>
      <c r="M153" s="6">
        <v>149</v>
      </c>
      <c r="N153" s="6">
        <f t="shared" si="19"/>
        <v>97.656000000017229</v>
      </c>
      <c r="O153" s="6">
        <f t="shared" si="18"/>
        <v>6.1072026801411994E-2</v>
      </c>
      <c r="P153" s="6">
        <f t="shared" si="20"/>
        <v>15141</v>
      </c>
      <c r="Q153" s="6">
        <f>FLOOR(P153*t_min*100,1)</f>
        <v>181</v>
      </c>
      <c r="R153" s="5">
        <v>4.5</v>
      </c>
      <c r="S153" s="5">
        <f>Q152/2+Q153/2+S152</f>
        <v>54458.5</v>
      </c>
      <c r="T153" s="5">
        <f>alpha/Q153*1000000</f>
        <v>165.74585635359117</v>
      </c>
      <c r="U153" s="3">
        <f t="shared" si="15"/>
        <v>50.175841235609845</v>
      </c>
    </row>
    <row r="154" spans="5:21">
      <c r="E154" s="1">
        <v>150</v>
      </c>
      <c r="F154" s="4">
        <f t="shared" si="14"/>
        <v>1.5189242134977878</v>
      </c>
      <c r="G154" s="5">
        <f t="shared" si="16"/>
        <v>182.27090561973452</v>
      </c>
      <c r="H154" s="5">
        <v>4.53</v>
      </c>
      <c r="I154" s="5">
        <f>G153/2+G154/2+I153</f>
        <v>54863.391203326471</v>
      </c>
      <c r="J154" s="5">
        <f>alpha/G154*1000000</f>
        <v>164.59017360997791</v>
      </c>
      <c r="K154" s="5">
        <f t="shared" si="17"/>
        <v>30.000000000066301</v>
      </c>
      <c r="M154" s="6">
        <v>150</v>
      </c>
      <c r="N154" s="6">
        <f t="shared" si="19"/>
        <v>329.65600000001723</v>
      </c>
      <c r="O154" s="6">
        <f t="shared" si="18"/>
        <v>0.25504825291318411</v>
      </c>
      <c r="P154" s="6">
        <f t="shared" si="20"/>
        <v>15090</v>
      </c>
      <c r="Q154" s="6">
        <f>FLOOR(P154*t_min*100,1)</f>
        <v>181</v>
      </c>
      <c r="R154" s="5">
        <v>4.53</v>
      </c>
      <c r="S154" s="5">
        <f>Q153/2+Q154/2+S153</f>
        <v>54639.5</v>
      </c>
      <c r="T154" s="5">
        <f>alpha/Q154*1000000</f>
        <v>165.74585635359117</v>
      </c>
      <c r="U154" s="3">
        <f t="shared" si="15"/>
        <v>0</v>
      </c>
    </row>
    <row r="155" spans="5:21">
      <c r="E155" s="1">
        <v>151</v>
      </c>
      <c r="F155" s="4">
        <f t="shared" si="14"/>
        <v>1.5139029352044844</v>
      </c>
      <c r="G155" s="5">
        <f t="shared" si="16"/>
        <v>181.66835222453813</v>
      </c>
      <c r="H155" s="5">
        <v>4.5599999999999996</v>
      </c>
      <c r="I155" s="5">
        <f>G154/2+G155/2+I154</f>
        <v>55045.360832248611</v>
      </c>
      <c r="J155" s="5">
        <f>alpha/G155*1000000</f>
        <v>165.13608249675019</v>
      </c>
      <c r="K155" s="5">
        <f t="shared" si="17"/>
        <v>30.000000000322224</v>
      </c>
      <c r="M155" s="6">
        <v>151</v>
      </c>
      <c r="N155" s="6">
        <f t="shared" si="19"/>
        <v>259.65600000001723</v>
      </c>
      <c r="O155" s="6">
        <f t="shared" si="18"/>
        <v>0.11821487603265268</v>
      </c>
      <c r="P155" s="6">
        <f t="shared" si="20"/>
        <v>15039</v>
      </c>
      <c r="Q155" s="6">
        <f>FLOOR(P155*t_min*100,1)</f>
        <v>180</v>
      </c>
      <c r="R155" s="5">
        <v>4.5599999999999996</v>
      </c>
      <c r="S155" s="5">
        <f>Q154/2+Q155/2+S154</f>
        <v>54820</v>
      </c>
      <c r="T155" s="5">
        <f>alpha/Q155*1000000</f>
        <v>166.66666666666666</v>
      </c>
      <c r="U155" s="3">
        <f t="shared" si="15"/>
        <v>51.014421777035572</v>
      </c>
    </row>
    <row r="156" spans="5:21">
      <c r="E156" s="1">
        <v>152</v>
      </c>
      <c r="F156" s="4">
        <f t="shared" si="14"/>
        <v>1.5089311283036433</v>
      </c>
      <c r="G156" s="5">
        <f t="shared" si="16"/>
        <v>181.07173539643716</v>
      </c>
      <c r="H156" s="5">
        <v>4.59</v>
      </c>
      <c r="I156" s="5">
        <f>G155/2+G156/2+I155</f>
        <v>55226.730876059097</v>
      </c>
      <c r="J156" s="5">
        <f>alpha/G156*1000000</f>
        <v>165.68019262817697</v>
      </c>
      <c r="K156" s="5">
        <f t="shared" si="17"/>
        <v>29.999999999741888</v>
      </c>
      <c r="M156" s="6">
        <v>152</v>
      </c>
      <c r="N156" s="6">
        <f t="shared" si="19"/>
        <v>496.65600000001723</v>
      </c>
      <c r="O156" s="6">
        <f t="shared" si="18"/>
        <v>0.97692610837657412</v>
      </c>
      <c r="P156" s="6">
        <f t="shared" si="20"/>
        <v>14989</v>
      </c>
      <c r="Q156" s="6">
        <f>FLOOR(P156*t_min*100,1)</f>
        <v>179</v>
      </c>
      <c r="R156" s="5">
        <v>4.59</v>
      </c>
      <c r="S156" s="5">
        <f>Q155/2+Q156/2+S155</f>
        <v>54999.5</v>
      </c>
      <c r="T156" s="5">
        <f>alpha/Q156*1000000</f>
        <v>167.5977653631285</v>
      </c>
      <c r="U156" s="3">
        <f t="shared" si="15"/>
        <v>51.871793674754599</v>
      </c>
    </row>
    <row r="157" spans="5:21">
      <c r="E157" s="1">
        <v>153</v>
      </c>
      <c r="F157" s="4">
        <f t="shared" si="14"/>
        <v>1.5040079857426094</v>
      </c>
      <c r="G157" s="5">
        <f t="shared" si="16"/>
        <v>180.48095828911312</v>
      </c>
      <c r="H157" s="5">
        <v>4.62</v>
      </c>
      <c r="I157" s="5">
        <f>G156/2+G157/2+I156</f>
        <v>55407.50722290187</v>
      </c>
      <c r="J157" s="5">
        <f>alpha/G157*1000000</f>
        <v>166.22252166870086</v>
      </c>
      <c r="K157" s="5">
        <f t="shared" si="17"/>
        <v>29.999999999755339</v>
      </c>
      <c r="M157" s="6">
        <v>153</v>
      </c>
      <c r="N157" s="6">
        <f t="shared" si="19"/>
        <v>437.65600000001723</v>
      </c>
      <c r="O157" s="6">
        <f t="shared" si="18"/>
        <v>0.50506362153464579</v>
      </c>
      <c r="P157" s="6">
        <f t="shared" si="20"/>
        <v>14939</v>
      </c>
      <c r="Q157" s="6">
        <f>FLOOR(P157*t_min*100,1)</f>
        <v>179</v>
      </c>
      <c r="R157" s="5">
        <v>4.62</v>
      </c>
      <c r="S157" s="5">
        <f>Q156/2+Q157/2+S156</f>
        <v>55178.5</v>
      </c>
      <c r="T157" s="5">
        <f>alpha/Q157*1000000</f>
        <v>167.5977653631285</v>
      </c>
      <c r="U157" s="3">
        <f t="shared" si="15"/>
        <v>0</v>
      </c>
    </row>
    <row r="158" spans="5:21">
      <c r="E158" s="1">
        <v>154</v>
      </c>
      <c r="F158" s="4">
        <f t="shared" si="14"/>
        <v>1.4991327187815551</v>
      </c>
      <c r="G158" s="5">
        <f t="shared" si="16"/>
        <v>179.8959262537866</v>
      </c>
      <c r="H158" s="5">
        <v>4.6500000000000004</v>
      </c>
      <c r="I158" s="5">
        <f>G157/2+G158/2+I157</f>
        <v>55587.69566517332</v>
      </c>
      <c r="J158" s="5">
        <f>alpha/G158*1000000</f>
        <v>166.76308699552072</v>
      </c>
      <c r="K158" s="5">
        <f t="shared" si="17"/>
        <v>30.000000000305711</v>
      </c>
      <c r="M158" s="6">
        <v>154</v>
      </c>
      <c r="N158" s="6">
        <f t="shared" si="19"/>
        <v>82.656000000017229</v>
      </c>
      <c r="O158" s="6">
        <f t="shared" si="18"/>
        <v>2.8946515398274641E-2</v>
      </c>
      <c r="P158" s="6">
        <f t="shared" si="20"/>
        <v>14889</v>
      </c>
      <c r="Q158" s="6">
        <f>FLOOR(P158*t_min*100,1)</f>
        <v>178</v>
      </c>
      <c r="R158" s="5">
        <v>4.6500000000000004</v>
      </c>
      <c r="S158" s="5">
        <f>Q157/2+Q158/2+S157</f>
        <v>55357</v>
      </c>
      <c r="T158" s="5">
        <f>alpha/Q158*1000000</f>
        <v>168.53932584269663</v>
      </c>
      <c r="U158" s="3">
        <f t="shared" si="15"/>
        <v>52.748486250315111</v>
      </c>
    </row>
    <row r="159" spans="5:21">
      <c r="E159" s="1">
        <v>155</v>
      </c>
      <c r="F159" s="4">
        <f t="shared" si="14"/>
        <v>1.4943045564628787</v>
      </c>
      <c r="G159" s="5">
        <f t="shared" si="16"/>
        <v>179.31654677554545</v>
      </c>
      <c r="H159" s="5">
        <v>4.68</v>
      </c>
      <c r="I159" s="5">
        <f>G158/2+G159/2+I158</f>
        <v>55767.301901687984</v>
      </c>
      <c r="J159" s="5">
        <f>alpha/G159*1000000</f>
        <v>167.30190570506397</v>
      </c>
      <c r="K159" s="5">
        <f t="shared" si="17"/>
        <v>29.9999999999586</v>
      </c>
      <c r="M159" s="6">
        <v>155</v>
      </c>
      <c r="N159" s="6">
        <f t="shared" si="19"/>
        <v>52.656000000017229</v>
      </c>
      <c r="O159" s="6">
        <f t="shared" si="18"/>
        <v>0.54865700483060209</v>
      </c>
      <c r="P159" s="6">
        <f t="shared" si="20"/>
        <v>14840</v>
      </c>
      <c r="Q159" s="6">
        <f>FLOOR(P159*t_min*100,1)</f>
        <v>178</v>
      </c>
      <c r="R159" s="5">
        <v>4.68</v>
      </c>
      <c r="S159" s="5">
        <f>Q158/2+Q159/2+S158</f>
        <v>55535</v>
      </c>
      <c r="T159" s="5">
        <f>alpha/Q159*1000000</f>
        <v>168.53932584269663</v>
      </c>
      <c r="U159" s="3">
        <f t="shared" si="15"/>
        <v>0</v>
      </c>
    </row>
    <row r="160" spans="5:21">
      <c r="E160" s="1">
        <v>156</v>
      </c>
      <c r="F160" s="4">
        <f t="shared" si="14"/>
        <v>1.4895227450986119</v>
      </c>
      <c r="G160" s="5">
        <f t="shared" si="16"/>
        <v>178.74272941183341</v>
      </c>
      <c r="H160" s="5">
        <v>4.71</v>
      </c>
      <c r="I160" s="5">
        <f>G159/2+G160/2+I159</f>
        <v>55946.331539781677</v>
      </c>
      <c r="J160" s="5">
        <f>alpha/G160*1000000</f>
        <v>167.83899461934641</v>
      </c>
      <c r="K160" s="5">
        <f t="shared" si="17"/>
        <v>30.000000000075847</v>
      </c>
      <c r="M160" s="6">
        <v>156</v>
      </c>
      <c r="N160" s="6">
        <f t="shared" si="19"/>
        <v>357.65600000001723</v>
      </c>
      <c r="O160" s="6">
        <f t="shared" si="18"/>
        <v>0.73811200000091048</v>
      </c>
      <c r="P160" s="6">
        <f t="shared" si="20"/>
        <v>14792</v>
      </c>
      <c r="Q160" s="6">
        <f>FLOOR(P160*t_min*100,1)</f>
        <v>177</v>
      </c>
      <c r="R160" s="5">
        <v>4.71</v>
      </c>
      <c r="S160" s="5">
        <f>Q159/2+Q160/2+S159</f>
        <v>55712.5</v>
      </c>
      <c r="T160" s="5">
        <f>alpha/Q160*1000000</f>
        <v>169.4915254237288</v>
      </c>
      <c r="U160" s="3">
        <f t="shared" si="15"/>
        <v>53.645046818714107</v>
      </c>
    </row>
    <row r="161" spans="5:21">
      <c r="E161" s="1">
        <v>157</v>
      </c>
      <c r="F161" s="4">
        <f t="shared" si="14"/>
        <v>1.4847865477765607</v>
      </c>
      <c r="G161" s="5">
        <f t="shared" si="16"/>
        <v>178.17438573318728</v>
      </c>
      <c r="H161" s="5">
        <v>4.74</v>
      </c>
      <c r="I161" s="5">
        <f>G160/2+G161/2+I160</f>
        <v>56124.790097354184</v>
      </c>
      <c r="J161" s="5">
        <f>alpha/G161*1000000</f>
        <v>168.37437029205995</v>
      </c>
      <c r="K161" s="5">
        <f t="shared" si="17"/>
        <v>29.999999999777057</v>
      </c>
      <c r="M161" s="6">
        <v>157</v>
      </c>
      <c r="N161" s="6">
        <f t="shared" si="19"/>
        <v>378.65600000001723</v>
      </c>
      <c r="O161" s="6">
        <f t="shared" si="18"/>
        <v>0.59743084260662727</v>
      </c>
      <c r="P161" s="6">
        <f t="shared" si="20"/>
        <v>14744</v>
      </c>
      <c r="Q161" s="6">
        <f>FLOOR(P161*t_min*100,1)</f>
        <v>176</v>
      </c>
      <c r="R161" s="5">
        <v>4.74</v>
      </c>
      <c r="S161" s="5">
        <f>Q160/2+Q161/2+S160</f>
        <v>55889</v>
      </c>
      <c r="T161" s="5">
        <f>alpha/Q161*1000000</f>
        <v>170.45454545454544</v>
      </c>
      <c r="U161" s="3">
        <f t="shared" si="15"/>
        <v>54.562041406041736</v>
      </c>
    </row>
    <row r="162" spans="5:21">
      <c r="E162" s="1">
        <v>158</v>
      </c>
      <c r="F162" s="4">
        <f t="shared" si="14"/>
        <v>1.48009524388293</v>
      </c>
      <c r="G162" s="5">
        <f t="shared" si="16"/>
        <v>177.61142926595159</v>
      </c>
      <c r="H162" s="5">
        <v>4.7699999999999996</v>
      </c>
      <c r="I162" s="5">
        <f>G161/2+G162/2+I161</f>
        <v>56302.683004853752</v>
      </c>
      <c r="J162" s="5">
        <f>alpha/G162*1000000</f>
        <v>168.90804901456332</v>
      </c>
      <c r="K162" s="5">
        <f t="shared" si="17"/>
        <v>30.000000000262062</v>
      </c>
      <c r="M162" s="6">
        <v>158</v>
      </c>
      <c r="N162" s="6">
        <f t="shared" si="19"/>
        <v>115.65600000001723</v>
      </c>
      <c r="O162" s="6">
        <f t="shared" si="18"/>
        <v>0.45286571880023985</v>
      </c>
      <c r="P162" s="6">
        <f t="shared" si="20"/>
        <v>14696</v>
      </c>
      <c r="Q162" s="6">
        <f>FLOOR(P162*t_min*100,1)</f>
        <v>176</v>
      </c>
      <c r="R162" s="5">
        <v>4.7699999999999996</v>
      </c>
      <c r="S162" s="5">
        <f>Q161/2+Q162/2+S161</f>
        <v>56065</v>
      </c>
      <c r="T162" s="5">
        <f>alpha/Q162*1000000</f>
        <v>170.45454545454544</v>
      </c>
      <c r="U162" s="3">
        <f t="shared" si="15"/>
        <v>0</v>
      </c>
    </row>
    <row r="163" spans="5:21">
      <c r="E163" s="1">
        <v>159</v>
      </c>
      <c r="F163" s="4">
        <f t="shared" si="14"/>
        <v>1.4754481286422283</v>
      </c>
      <c r="G163" s="5">
        <f t="shared" si="16"/>
        <v>177.05377543706737</v>
      </c>
      <c r="H163" s="5">
        <v>4.8</v>
      </c>
      <c r="I163" s="5">
        <f>G162/2+G163/2+I162</f>
        <v>56480.015607205263</v>
      </c>
      <c r="J163" s="5">
        <f>alpha/G163*1000000</f>
        <v>169.44004682161273</v>
      </c>
      <c r="K163" s="5">
        <f t="shared" si="17"/>
        <v>29.999999999710958</v>
      </c>
      <c r="M163" s="6">
        <v>159</v>
      </c>
      <c r="N163" s="6">
        <f t="shared" si="19"/>
        <v>205.65600000001723</v>
      </c>
      <c r="O163" s="6">
        <f t="shared" si="18"/>
        <v>0.30448979591892567</v>
      </c>
      <c r="P163" s="6">
        <f t="shared" si="20"/>
        <v>14649</v>
      </c>
      <c r="Q163" s="6">
        <f>FLOOR(P163*t_min*100,1)</f>
        <v>175</v>
      </c>
      <c r="R163" s="5">
        <v>4.8</v>
      </c>
      <c r="S163" s="5">
        <f>Q162/2+Q163/2+S162</f>
        <v>56240.5</v>
      </c>
      <c r="T163" s="5">
        <f>alpha/Q163*1000000</f>
        <v>171.42857142857142</v>
      </c>
      <c r="U163" s="3">
        <f t="shared" si="15"/>
        <v>55.500055500055694</v>
      </c>
    </row>
    <row r="164" spans="5:21">
      <c r="E164" s="1">
        <v>160</v>
      </c>
      <c r="F164" s="4">
        <f t="shared" si="14"/>
        <v>1.470844512671867</v>
      </c>
      <c r="G164" s="5">
        <f t="shared" si="16"/>
        <v>176.50134152062404</v>
      </c>
      <c r="H164" s="5">
        <v>4.83</v>
      </c>
      <c r="I164" s="5">
        <f>G163/2+G164/2+I163</f>
        <v>56656.79316568411</v>
      </c>
      <c r="J164" s="5">
        <f>alpha/G164*1000000</f>
        <v>169.97037949705626</v>
      </c>
      <c r="K164" s="5">
        <f t="shared" si="17"/>
        <v>30.000000000395474</v>
      </c>
      <c r="M164" s="6">
        <v>160</v>
      </c>
      <c r="N164" s="6">
        <f t="shared" si="19"/>
        <v>17.656000000017229</v>
      </c>
      <c r="O164" s="6">
        <f t="shared" si="18"/>
        <v>0.82626521060774394</v>
      </c>
      <c r="P164" s="6">
        <f t="shared" si="20"/>
        <v>14602</v>
      </c>
      <c r="Q164" s="6">
        <f>FLOOR(P164*t_min*100,1)</f>
        <v>175</v>
      </c>
      <c r="R164" s="5">
        <v>4.83</v>
      </c>
      <c r="S164" s="5">
        <f>Q163/2+Q164/2+S163</f>
        <v>56415.5</v>
      </c>
      <c r="T164" s="5">
        <f>alpha/Q164*1000000</f>
        <v>171.42857142857142</v>
      </c>
      <c r="U164" s="3">
        <f t="shared" si="15"/>
        <v>0</v>
      </c>
    </row>
    <row r="165" spans="5:21">
      <c r="E165" s="1">
        <v>161</v>
      </c>
      <c r="F165" s="4">
        <f t="shared" si="14"/>
        <v>1.4662837215533122</v>
      </c>
      <c r="G165" s="5">
        <f t="shared" si="16"/>
        <v>175.95404658639745</v>
      </c>
      <c r="H165" s="5">
        <v>4.8600000000000003</v>
      </c>
      <c r="I165" s="5">
        <f>G164/2+G165/2+I164</f>
        <v>56833.020859737619</v>
      </c>
      <c r="J165" s="5">
        <f>alpha/G165*1000000</f>
        <v>170.49906257921333</v>
      </c>
      <c r="K165" s="5">
        <f t="shared" si="17"/>
        <v>29.999999999804107</v>
      </c>
      <c r="M165" s="6">
        <v>161</v>
      </c>
      <c r="N165" s="6">
        <f t="shared" si="19"/>
        <v>196.65600000001723</v>
      </c>
      <c r="O165" s="6">
        <f t="shared" si="18"/>
        <v>0.34439689922510297</v>
      </c>
      <c r="P165" s="6">
        <f t="shared" si="20"/>
        <v>14556</v>
      </c>
      <c r="Q165" s="6">
        <f>FLOOR(P165*t_min*100,1)</f>
        <v>174</v>
      </c>
      <c r="R165" s="5">
        <v>4.8600000000000003</v>
      </c>
      <c r="S165" s="5">
        <f>Q164/2+Q165/2+S164</f>
        <v>56590</v>
      </c>
      <c r="T165" s="5">
        <f>alpha/Q165*1000000</f>
        <v>172.41379310344826</v>
      </c>
      <c r="U165" s="3">
        <f t="shared" si="15"/>
        <v>56.459694835348984</v>
      </c>
    </row>
    <row r="166" spans="5:21">
      <c r="E166" s="1">
        <v>162</v>
      </c>
      <c r="F166" s="4">
        <f t="shared" si="14"/>
        <v>1.461765095416341</v>
      </c>
      <c r="G166" s="5">
        <f t="shared" si="16"/>
        <v>175.41181144996091</v>
      </c>
      <c r="H166" s="5">
        <v>4.8899999999999997</v>
      </c>
      <c r="I166" s="5">
        <f>G165/2+G166/2+I165</f>
        <v>57008.703788755796</v>
      </c>
      <c r="J166" s="5">
        <f>alpha/G166*1000000</f>
        <v>171.02611136626902</v>
      </c>
      <c r="K166" s="5">
        <f t="shared" si="17"/>
        <v>30.000000000065889</v>
      </c>
      <c r="M166" s="6">
        <v>162</v>
      </c>
      <c r="N166" s="6">
        <f t="shared" si="19"/>
        <v>103.65600000001723</v>
      </c>
      <c r="O166" s="6">
        <f t="shared" si="18"/>
        <v>0.53286902927538904</v>
      </c>
      <c r="P166" s="6">
        <f t="shared" si="20"/>
        <v>14510</v>
      </c>
      <c r="Q166" s="6">
        <f>FLOOR(P166*t_min*100,1)</f>
        <v>174</v>
      </c>
      <c r="R166" s="5">
        <v>4.8899999999999997</v>
      </c>
      <c r="S166" s="5">
        <f>Q165/2+Q166/2+S165</f>
        <v>56764</v>
      </c>
      <c r="T166" s="5">
        <f>alpha/Q166*1000000</f>
        <v>172.41379310344826</v>
      </c>
      <c r="U166" s="3">
        <f t="shared" si="15"/>
        <v>0</v>
      </c>
    </row>
    <row r="167" spans="5:21">
      <c r="E167" s="1">
        <v>163</v>
      </c>
      <c r="F167" s="4">
        <f t="shared" si="14"/>
        <v>1.4572879885385281</v>
      </c>
      <c r="G167" s="5">
        <f t="shared" si="16"/>
        <v>174.87455862462335</v>
      </c>
      <c r="H167" s="5">
        <v>4.92</v>
      </c>
      <c r="I167" s="5">
        <f>G166/2+G167/2+I166</f>
        <v>57183.846973793086</v>
      </c>
      <c r="J167" s="5">
        <f>alpha/G167*1000000</f>
        <v>171.55154092137806</v>
      </c>
      <c r="K167" s="5">
        <f t="shared" si="17"/>
        <v>29.999999999838529</v>
      </c>
      <c r="M167" s="6">
        <v>163</v>
      </c>
      <c r="N167" s="6">
        <f t="shared" si="19"/>
        <v>391.65600000001723</v>
      </c>
      <c r="O167" s="6">
        <f t="shared" si="18"/>
        <v>0.7178560490046948</v>
      </c>
      <c r="P167" s="6">
        <f t="shared" si="20"/>
        <v>14465</v>
      </c>
      <c r="Q167" s="6">
        <f>FLOOR(P167*t_min*100,1)</f>
        <v>173</v>
      </c>
      <c r="R167" s="5">
        <v>4.92</v>
      </c>
      <c r="S167" s="5">
        <f>Q166/2+Q167/2+S166</f>
        <v>56937.5</v>
      </c>
      <c r="T167" s="5">
        <f>alpha/Q167*1000000</f>
        <v>173.41040462427745</v>
      </c>
      <c r="U167" s="3">
        <f t="shared" si="15"/>
        <v>57.441586214938965</v>
      </c>
    </row>
    <row r="168" spans="5:21">
      <c r="E168" s="1">
        <v>164</v>
      </c>
      <c r="F168" s="4">
        <f t="shared" si="14"/>
        <v>1.4528517689573071</v>
      </c>
      <c r="G168" s="5">
        <f t="shared" si="16"/>
        <v>174.34221227487683</v>
      </c>
      <c r="H168" s="5">
        <v>4.95</v>
      </c>
      <c r="I168" s="5">
        <f>G167/2+G168/2+I167</f>
        <v>57358.455359242835</v>
      </c>
      <c r="J168" s="5">
        <f>alpha/G168*1000000</f>
        <v>172.0753660777257</v>
      </c>
      <c r="K168" s="5">
        <f t="shared" si="17"/>
        <v>29.999999999908141</v>
      </c>
      <c r="M168" s="6">
        <v>164</v>
      </c>
      <c r="N168" s="6">
        <f t="shared" si="19"/>
        <v>413.65600000001723</v>
      </c>
      <c r="O168" s="6">
        <f t="shared" si="18"/>
        <v>0.57336377473438915</v>
      </c>
      <c r="P168" s="6">
        <f t="shared" si="20"/>
        <v>14420</v>
      </c>
      <c r="Q168" s="6">
        <f>FLOOR(P168*t_min*100,1)</f>
        <v>173</v>
      </c>
      <c r="R168" s="5">
        <v>4.95</v>
      </c>
      <c r="S168" s="5">
        <f>Q167/2+Q168/2+S167</f>
        <v>57110.5</v>
      </c>
      <c r="T168" s="5">
        <f>alpha/Q168*1000000</f>
        <v>173.41040462427745</v>
      </c>
      <c r="U168" s="3">
        <f t="shared" si="15"/>
        <v>0</v>
      </c>
    </row>
    <row r="169" spans="5:21">
      <c r="E169" s="1">
        <v>165</v>
      </c>
      <c r="F169" s="4">
        <f t="shared" si="14"/>
        <v>1.4484558180954059</v>
      </c>
      <c r="G169" s="5">
        <f t="shared" si="16"/>
        <v>173.8146981714487</v>
      </c>
      <c r="H169" s="5">
        <v>4.9800000000000004</v>
      </c>
      <c r="I169" s="5">
        <f>G168/2+G169/2+I168</f>
        <v>57532.533814465998</v>
      </c>
      <c r="J169" s="5">
        <f>alpha/G169*1000000</f>
        <v>172.59760144339671</v>
      </c>
      <c r="K169" s="5">
        <f t="shared" si="17"/>
        <v>30.000000000087201</v>
      </c>
      <c r="M169" s="6">
        <v>165</v>
      </c>
      <c r="N169" s="6">
        <f t="shared" si="19"/>
        <v>169.65600000001723</v>
      </c>
      <c r="O169" s="6">
        <f t="shared" si="18"/>
        <v>0.42553706505350419</v>
      </c>
      <c r="P169" s="6">
        <f t="shared" si="20"/>
        <v>14375</v>
      </c>
      <c r="Q169" s="6">
        <f>FLOOR(P169*t_min*100,1)</f>
        <v>172</v>
      </c>
      <c r="R169" s="5">
        <v>4.9800000000000004</v>
      </c>
      <c r="S169" s="5">
        <f>Q168/2+Q169/2+S168</f>
        <v>57283</v>
      </c>
      <c r="T169" s="5">
        <f>alpha/Q169*1000000</f>
        <v>174.41860465116278</v>
      </c>
      <c r="U169" s="3">
        <f t="shared" si="15"/>
        <v>58.446378370164261</v>
      </c>
    </row>
    <row r="170" spans="5:21">
      <c r="E170" s="1">
        <v>166</v>
      </c>
      <c r="F170" s="4">
        <f t="shared" si="14"/>
        <v>1.44409953039853</v>
      </c>
      <c r="G170" s="5">
        <f t="shared" si="16"/>
        <v>173.29194364782359</v>
      </c>
      <c r="H170" s="5">
        <v>5.01</v>
      </c>
      <c r="I170" s="5">
        <f>G169/2+G170/2+I169</f>
        <v>57706.087135375637</v>
      </c>
      <c r="J170" s="5">
        <f>alpha/G170*1000000</f>
        <v>173.11826140612843</v>
      </c>
      <c r="K170" s="5">
        <f t="shared" si="17"/>
        <v>30.000000000161066</v>
      </c>
      <c r="M170" s="6">
        <v>166</v>
      </c>
      <c r="N170" s="6">
        <f t="shared" si="19"/>
        <v>324.65600000001723</v>
      </c>
      <c r="O170" s="6">
        <f t="shared" si="18"/>
        <v>0.27443609022520832</v>
      </c>
      <c r="P170" s="6">
        <f t="shared" si="20"/>
        <v>14331</v>
      </c>
      <c r="Q170" s="6">
        <f>FLOOR(P170*t_min*100,1)</f>
        <v>171</v>
      </c>
      <c r="R170" s="5">
        <v>5.01</v>
      </c>
      <c r="S170" s="5">
        <f>Q169/2+Q170/2+S169</f>
        <v>57454.5</v>
      </c>
      <c r="T170" s="5">
        <f>alpha/Q170*1000000</f>
        <v>175.43859649122805</v>
      </c>
      <c r="U170" s="3">
        <f t="shared" si="15"/>
        <v>59.474742860948886</v>
      </c>
    </row>
    <row r="171" spans="5:21">
      <c r="E171" s="1">
        <v>167</v>
      </c>
      <c r="F171" s="4">
        <f t="shared" si="14"/>
        <v>1.4397823129849598</v>
      </c>
      <c r="G171" s="5">
        <f t="shared" si="16"/>
        <v>172.77387755819518</v>
      </c>
      <c r="H171" s="5">
        <v>5.04</v>
      </c>
      <c r="I171" s="5">
        <f>G170/2+G171/2+I170</f>
        <v>57879.120045978649</v>
      </c>
      <c r="J171" s="5">
        <f>alpha/G171*1000000</f>
        <v>173.63736013793601</v>
      </c>
      <c r="K171" s="5">
        <f t="shared" si="17"/>
        <v>29.999999999916465</v>
      </c>
      <c r="M171" s="6">
        <v>167</v>
      </c>
      <c r="N171" s="6">
        <f t="shared" si="19"/>
        <v>219.65600000001723</v>
      </c>
      <c r="O171" s="6">
        <f t="shared" si="18"/>
        <v>0.79409865470915975</v>
      </c>
      <c r="P171" s="6">
        <f t="shared" si="20"/>
        <v>14287</v>
      </c>
      <c r="Q171" s="6">
        <f>FLOOR(P171*t_min*100,1)</f>
        <v>171</v>
      </c>
      <c r="R171" s="5">
        <v>5.04</v>
      </c>
      <c r="S171" s="5">
        <f>Q170/2+Q171/2+S170</f>
        <v>57625.5</v>
      </c>
      <c r="T171" s="5">
        <f>alpha/Q171*1000000</f>
        <v>175.43859649122805</v>
      </c>
      <c r="U171" s="3">
        <f t="shared" si="15"/>
        <v>0</v>
      </c>
    </row>
    <row r="172" spans="5:21">
      <c r="E172" s="1">
        <v>168</v>
      </c>
      <c r="F172" s="4">
        <f t="shared" si="14"/>
        <v>1.4355035853064706</v>
      </c>
      <c r="G172" s="5">
        <f t="shared" si="16"/>
        <v>172.26043023677647</v>
      </c>
      <c r="H172" s="5">
        <v>5.07</v>
      </c>
      <c r="I172" s="5">
        <f>G171/2+G172/2+I171</f>
        <v>58051.637199876131</v>
      </c>
      <c r="J172" s="5">
        <f>alpha/G172*1000000</f>
        <v>174.15491159962977</v>
      </c>
      <c r="K172" s="5">
        <f t="shared" si="17"/>
        <v>30.000000000075808</v>
      </c>
      <c r="M172" s="6">
        <v>168</v>
      </c>
      <c r="N172" s="6">
        <f t="shared" si="19"/>
        <v>527.65600000001723</v>
      </c>
      <c r="O172" s="6">
        <f t="shared" si="18"/>
        <v>0.31062704309078981</v>
      </c>
      <c r="P172" s="6">
        <f t="shared" si="20"/>
        <v>14244</v>
      </c>
      <c r="Q172" s="6">
        <f>FLOOR(P172*t_min*100,1)</f>
        <v>170</v>
      </c>
      <c r="R172" s="5">
        <v>5.07</v>
      </c>
      <c r="S172" s="5">
        <f>Q171/2+Q172/2+S171</f>
        <v>57796</v>
      </c>
      <c r="T172" s="5">
        <f>alpha/Q172*1000000</f>
        <v>176.47058823529412</v>
      </c>
      <c r="U172" s="3">
        <f t="shared" si="15"/>
        <v>60.527375018537349</v>
      </c>
    </row>
    <row r="173" spans="5:21">
      <c r="E173" s="1">
        <v>169</v>
      </c>
      <c r="F173" s="4">
        <f t="shared" si="14"/>
        <v>1.4312627788206376</v>
      </c>
      <c r="G173" s="5">
        <f t="shared" si="16"/>
        <v>171.7515334584765</v>
      </c>
      <c r="H173" s="5">
        <v>5.0999999999999996</v>
      </c>
      <c r="I173" s="5">
        <f>G172/2+G173/2+I172</f>
        <v>58223.643181723761</v>
      </c>
      <c r="J173" s="5">
        <f>alpha/G173*1000000</f>
        <v>174.67092954516733</v>
      </c>
      <c r="K173" s="5">
        <f t="shared" si="17"/>
        <v>29.999999999689987</v>
      </c>
      <c r="M173" s="6">
        <v>169</v>
      </c>
      <c r="N173" s="6">
        <f t="shared" si="19"/>
        <v>581.65600000001723</v>
      </c>
      <c r="O173" s="6">
        <f t="shared" si="18"/>
        <v>0.49807976366537332</v>
      </c>
      <c r="P173" s="6">
        <f t="shared" si="20"/>
        <v>14201</v>
      </c>
      <c r="Q173" s="6">
        <f>FLOOR(P173*t_min*100,1)</f>
        <v>170</v>
      </c>
      <c r="R173" s="5">
        <v>5.0999999999999996</v>
      </c>
      <c r="S173" s="5">
        <f>Q172/2+Q173/2+S172</f>
        <v>57966</v>
      </c>
      <c r="T173" s="5">
        <f>alpha/Q173*1000000</f>
        <v>176.47058823529412</v>
      </c>
      <c r="U173" s="3">
        <f t="shared" si="15"/>
        <v>0</v>
      </c>
    </row>
    <row r="174" spans="5:21">
      <c r="E174" s="1">
        <v>170</v>
      </c>
      <c r="F174" s="4">
        <f t="shared" si="14"/>
        <v>1.4270593366731377</v>
      </c>
      <c r="G174" s="5">
        <f t="shared" si="16"/>
        <v>171.24712040077651</v>
      </c>
      <c r="H174" s="5">
        <v>5.13</v>
      </c>
      <c r="I174" s="5">
        <f>G173/2+G174/2+I173</f>
        <v>58395.142508653385</v>
      </c>
      <c r="J174" s="5">
        <f>alpha/G174*1000000</f>
        <v>175.18542752596244</v>
      </c>
      <c r="K174" s="5">
        <f t="shared" si="17"/>
        <v>30.000000000363798</v>
      </c>
      <c r="M174" s="6">
        <v>170</v>
      </c>
      <c r="N174" s="6">
        <f t="shared" si="19"/>
        <v>381.65600000001723</v>
      </c>
      <c r="O174" s="6">
        <f t="shared" si="18"/>
        <v>0.68253157121944241</v>
      </c>
      <c r="P174" s="6">
        <f t="shared" si="20"/>
        <v>14158</v>
      </c>
      <c r="Q174" s="6">
        <f>FLOOR(P174*t_min*100,1)</f>
        <v>169</v>
      </c>
      <c r="R174" s="5">
        <v>5.13</v>
      </c>
      <c r="S174" s="5">
        <f>Q173/2+Q174/2+S173</f>
        <v>58135.5</v>
      </c>
      <c r="T174" s="5">
        <f>alpha/Q174*1000000</f>
        <v>177.51479289940826</v>
      </c>
      <c r="U174" s="3">
        <f t="shared" si="15"/>
        <v>61.604994932988042</v>
      </c>
    </row>
    <row r="175" spans="5:21">
      <c r="E175" s="1">
        <v>171</v>
      </c>
      <c r="F175" s="4">
        <f t="shared" si="14"/>
        <v>1.4228927133911067</v>
      </c>
      <c r="G175" s="5">
        <f t="shared" si="16"/>
        <v>170.7471256069328</v>
      </c>
      <c r="H175" s="5">
        <v>5.16</v>
      </c>
      <c r="I175" s="5">
        <f>G174/2+G175/2+I174</f>
        <v>58566.139631657243</v>
      </c>
      <c r="J175" s="5">
        <f>alpha/G175*1000000</f>
        <v>175.69841889497621</v>
      </c>
      <c r="K175" s="5">
        <f t="shared" si="17"/>
        <v>30.000000000128875</v>
      </c>
      <c r="M175" s="6">
        <v>171</v>
      </c>
      <c r="N175" s="6">
        <f t="shared" si="19"/>
        <v>612.65600000001723</v>
      </c>
      <c r="O175" s="6">
        <f t="shared" si="18"/>
        <v>0.8640350364967162</v>
      </c>
      <c r="P175" s="6">
        <f t="shared" si="20"/>
        <v>14116</v>
      </c>
      <c r="Q175" s="6">
        <f>FLOOR(P175*t_min*100,1)</f>
        <v>169</v>
      </c>
      <c r="R175" s="5">
        <v>5.16</v>
      </c>
      <c r="S175" s="5">
        <f>Q174/2+Q175/2+S174</f>
        <v>58304.5</v>
      </c>
      <c r="T175" s="5">
        <f>alpha/Q175*1000000</f>
        <v>177.51479289940826</v>
      </c>
      <c r="U175" s="3">
        <f t="shared" si="15"/>
        <v>0</v>
      </c>
    </row>
    <row r="176" spans="5:21">
      <c r="E176" s="1">
        <v>172</v>
      </c>
      <c r="F176" s="4">
        <f t="shared" si="14"/>
        <v>1.4187623745854347</v>
      </c>
      <c r="G176" s="5">
        <f t="shared" si="16"/>
        <v>170.25148495025218</v>
      </c>
      <c r="H176" s="5">
        <v>5.19</v>
      </c>
      <c r="I176" s="5">
        <f>G175/2+G176/2+I175</f>
        <v>58736.638936935837</v>
      </c>
      <c r="J176" s="5">
        <f>alpha/G176*1000000</f>
        <v>176.20991681080525</v>
      </c>
      <c r="K176" s="5">
        <f t="shared" si="17"/>
        <v>29.999999999604555</v>
      </c>
      <c r="M176" s="6">
        <v>172</v>
      </c>
      <c r="N176" s="6">
        <f t="shared" si="19"/>
        <v>595.65600000001723</v>
      </c>
      <c r="O176" s="6">
        <f t="shared" si="18"/>
        <v>0.71667924528446747</v>
      </c>
      <c r="P176" s="6">
        <f t="shared" si="20"/>
        <v>14074</v>
      </c>
      <c r="Q176" s="6">
        <f>FLOOR(P176*t_min*100,1)</f>
        <v>168</v>
      </c>
      <c r="R176" s="5">
        <v>5.19</v>
      </c>
      <c r="S176" s="5">
        <f>Q175/2+Q176/2+S175</f>
        <v>58473</v>
      </c>
      <c r="T176" s="5">
        <f>alpha/Q176*1000000</f>
        <v>178.57142857142858</v>
      </c>
      <c r="U176" s="3">
        <f t="shared" si="15"/>
        <v>62.708348487852838</v>
      </c>
    </row>
    <row r="177" spans="5:21">
      <c r="E177" s="1">
        <v>173</v>
      </c>
      <c r="F177" s="4">
        <f t="shared" si="14"/>
        <v>1.4146677966627912</v>
      </c>
      <c r="G177" s="5">
        <f t="shared" si="16"/>
        <v>169.76013559953495</v>
      </c>
      <c r="H177" s="5">
        <v>5.22</v>
      </c>
      <c r="I177" s="5">
        <f>G176/2+G177/2+I176</f>
        <v>58906.644747210732</v>
      </c>
      <c r="J177" s="5">
        <f>alpha/G177*1000000</f>
        <v>176.71993424162994</v>
      </c>
      <c r="K177" s="5">
        <f t="shared" si="17"/>
        <v>30.000000000000188</v>
      </c>
      <c r="M177" s="6">
        <v>173</v>
      </c>
      <c r="N177" s="6">
        <f t="shared" si="19"/>
        <v>330.65600000001723</v>
      </c>
      <c r="O177" s="6">
        <f t="shared" si="18"/>
        <v>0.56649927850048698</v>
      </c>
      <c r="P177" s="6">
        <f t="shared" si="20"/>
        <v>14032</v>
      </c>
      <c r="Q177" s="6">
        <f>FLOOR(P177*t_min*100,1)</f>
        <v>168</v>
      </c>
      <c r="R177" s="5">
        <v>5.22</v>
      </c>
      <c r="S177" s="5">
        <f>Q176/2+Q177/2+S176</f>
        <v>58641</v>
      </c>
      <c r="T177" s="5">
        <f>alpha/Q177*1000000</f>
        <v>178.57142857142858</v>
      </c>
      <c r="U177" s="3">
        <f t="shared" si="15"/>
        <v>0</v>
      </c>
    </row>
    <row r="178" spans="5:21">
      <c r="E178" s="1">
        <v>174</v>
      </c>
      <c r="F178" s="4">
        <f t="shared" si="14"/>
        <v>1.4106084665471179</v>
      </c>
      <c r="G178" s="5">
        <f t="shared" si="16"/>
        <v>169.27301598565413</v>
      </c>
      <c r="H178" s="5">
        <v>5.25</v>
      </c>
      <c r="I178" s="5">
        <f>G177/2+G178/2+I177</f>
        <v>59076.161323003325</v>
      </c>
      <c r="J178" s="5">
        <f>alpha/G178*1000000</f>
        <v>177.2284839690131</v>
      </c>
      <c r="K178" s="5">
        <f t="shared" si="17"/>
        <v>30.000000000317073</v>
      </c>
      <c r="M178" s="6">
        <v>174</v>
      </c>
      <c r="N178" s="6">
        <f t="shared" si="19"/>
        <v>514.65600000001723</v>
      </c>
      <c r="O178" s="6">
        <f t="shared" si="18"/>
        <v>0.41354375896844431</v>
      </c>
      <c r="P178" s="6">
        <f t="shared" si="20"/>
        <v>13991</v>
      </c>
      <c r="Q178" s="6">
        <f>FLOOR(P178*t_min*100,1)</f>
        <v>167</v>
      </c>
      <c r="R178" s="5">
        <v>5.25</v>
      </c>
      <c r="S178" s="5">
        <f>Q177/2+Q178/2+S177</f>
        <v>58808.5</v>
      </c>
      <c r="T178" s="5">
        <f>alpha/Q178*1000000</f>
        <v>179.64071856287424</v>
      </c>
      <c r="U178" s="3">
        <f t="shared" si="15"/>
        <v>63.838208444516866</v>
      </c>
    </row>
    <row r="179" spans="5:21">
      <c r="E179" s="1">
        <v>175</v>
      </c>
      <c r="F179" s="4">
        <f t="shared" si="14"/>
        <v>1.4065838814095302</v>
      </c>
      <c r="G179" s="5">
        <f t="shared" si="16"/>
        <v>168.79006576914361</v>
      </c>
      <c r="H179" s="5">
        <v>5.28</v>
      </c>
      <c r="I179" s="5">
        <f>G178/2+G179/2+I178</f>
        <v>59245.192863880722</v>
      </c>
      <c r="J179" s="5">
        <f>alpha/G179*1000000</f>
        <v>177.73557859164171</v>
      </c>
      <c r="K179" s="5">
        <f t="shared" si="17"/>
        <v>29.999999999788422</v>
      </c>
      <c r="M179" s="6">
        <v>175</v>
      </c>
      <c r="N179" s="6">
        <f t="shared" si="19"/>
        <v>456.65600000001723</v>
      </c>
      <c r="O179" s="6">
        <f t="shared" si="18"/>
        <v>0.93193152639105392</v>
      </c>
      <c r="P179" s="6">
        <f t="shared" si="20"/>
        <v>13950</v>
      </c>
      <c r="Q179" s="6">
        <f>FLOOR(P179*t_min*100,1)</f>
        <v>167</v>
      </c>
      <c r="R179" s="5">
        <v>5.28</v>
      </c>
      <c r="S179" s="5">
        <f>Q178/2+Q179/2+S178</f>
        <v>58975.5</v>
      </c>
      <c r="T179" s="5">
        <f>alpha/Q179*1000000</f>
        <v>179.64071856287424</v>
      </c>
      <c r="U179" s="3">
        <f t="shared" si="15"/>
        <v>0</v>
      </c>
    </row>
    <row r="180" spans="5:21">
      <c r="E180" s="1">
        <v>176</v>
      </c>
      <c r="F180" s="4">
        <f t="shared" si="14"/>
        <v>1.4025935484063579</v>
      </c>
      <c r="G180" s="5">
        <f t="shared" si="16"/>
        <v>168.31122580876291</v>
      </c>
      <c r="H180" s="5">
        <v>5.31</v>
      </c>
      <c r="I180" s="5">
        <f>G179/2+G180/2+I179</f>
        <v>59413.743509669672</v>
      </c>
      <c r="J180" s="5">
        <f>alpha/G180*1000000</f>
        <v>178.24123052901018</v>
      </c>
      <c r="K180" s="5">
        <f t="shared" si="17"/>
        <v>30.000000000096144</v>
      </c>
      <c r="M180" s="6">
        <v>176</v>
      </c>
      <c r="N180" s="6">
        <f t="shared" si="19"/>
        <v>156.65600000001723</v>
      </c>
      <c r="O180" s="6">
        <f t="shared" si="18"/>
        <v>0.44765957446907123</v>
      </c>
      <c r="P180" s="6">
        <f t="shared" si="20"/>
        <v>13909</v>
      </c>
      <c r="Q180" s="6">
        <f>FLOOR(P180*t_min*100,1)</f>
        <v>166</v>
      </c>
      <c r="R180" s="5">
        <v>5.31</v>
      </c>
      <c r="S180" s="5">
        <f>Q179/2+Q180/2+S179</f>
        <v>59142</v>
      </c>
      <c r="T180" s="5">
        <f>alpha/Q180*1000000</f>
        <v>180.72289156626508</v>
      </c>
      <c r="U180" s="3">
        <f t="shared" si="15"/>
        <v>64.995375579029144</v>
      </c>
    </row>
    <row r="181" spans="5:21">
      <c r="E181" s="1">
        <v>177</v>
      </c>
      <c r="F181" s="4">
        <f t="shared" si="14"/>
        <v>1.3986369844260618</v>
      </c>
      <c r="G181" s="5">
        <f t="shared" si="16"/>
        <v>167.83643813112738</v>
      </c>
      <c r="H181" s="5">
        <v>5.34</v>
      </c>
      <c r="I181" s="5">
        <f>G180/2+G181/2+I180</f>
        <v>59581.817341639617</v>
      </c>
      <c r="J181" s="5">
        <f>alpha/G181*1000000</f>
        <v>178.74545202491475</v>
      </c>
      <c r="K181" s="5">
        <f t="shared" si="17"/>
        <v>29.999999999686981</v>
      </c>
      <c r="M181" s="6">
        <v>177</v>
      </c>
      <c r="N181" s="6">
        <f t="shared" si="19"/>
        <v>323.65600000001723</v>
      </c>
      <c r="O181" s="6">
        <f t="shared" si="18"/>
        <v>0.96077291960500588</v>
      </c>
      <c r="P181" s="6">
        <f t="shared" si="20"/>
        <v>13869</v>
      </c>
      <c r="Q181" s="6">
        <f>FLOOR(P181*t_min*100,1)</f>
        <v>166</v>
      </c>
      <c r="R181" s="5">
        <v>5.34</v>
      </c>
      <c r="S181" s="5">
        <f>Q180/2+Q181/2+S180</f>
        <v>59308</v>
      </c>
      <c r="T181" s="5">
        <f>alpha/Q181*1000000</f>
        <v>180.72289156626508</v>
      </c>
      <c r="U181" s="3">
        <f t="shared" si="15"/>
        <v>0</v>
      </c>
    </row>
    <row r="182" spans="5:21">
      <c r="E182" s="1">
        <v>178</v>
      </c>
      <c r="F182" s="4">
        <f t="shared" si="14"/>
        <v>1.3947137158430964</v>
      </c>
      <c r="G182" s="5">
        <f t="shared" si="16"/>
        <v>167.36564590117158</v>
      </c>
      <c r="H182" s="5">
        <v>5.37</v>
      </c>
      <c r="I182" s="5">
        <f>G181/2+G182/2+I181</f>
        <v>59749.418383655764</v>
      </c>
      <c r="J182" s="5">
        <f>alpha/G182*1000000</f>
        <v>179.24825515096941</v>
      </c>
      <c r="K182" s="5">
        <f t="shared" si="17"/>
        <v>30.000000000370889</v>
      </c>
      <c r="M182" s="6">
        <v>178</v>
      </c>
      <c r="N182" s="6">
        <f t="shared" si="19"/>
        <v>254.65600000001723</v>
      </c>
      <c r="O182" s="6">
        <f t="shared" si="18"/>
        <v>0.14541935483975976</v>
      </c>
      <c r="P182" s="6">
        <f t="shared" si="20"/>
        <v>13829</v>
      </c>
      <c r="Q182" s="6">
        <f>FLOOR(P182*t_min*100,1)</f>
        <v>165</v>
      </c>
      <c r="R182" s="5">
        <v>5.37</v>
      </c>
      <c r="S182" s="5">
        <f>Q181/2+Q182/2+S181</f>
        <v>59473.5</v>
      </c>
      <c r="T182" s="5">
        <f>alpha/Q182*1000000</f>
        <v>181.81818181818181</v>
      </c>
      <c r="U182" s="3">
        <f t="shared" si="15"/>
        <v>66.180679874123058</v>
      </c>
    </row>
    <row r="183" spans="5:21">
      <c r="E183" s="1">
        <v>179</v>
      </c>
      <c r="F183" s="4">
        <f t="shared" si="14"/>
        <v>1.3908232782803167</v>
      </c>
      <c r="G183" s="5">
        <f t="shared" si="16"/>
        <v>166.89879339363799</v>
      </c>
      <c r="H183" s="5">
        <v>5.4</v>
      </c>
      <c r="I183" s="5">
        <f>G182/2+G183/2+I182</f>
        <v>59916.550603303171</v>
      </c>
      <c r="J183" s="5">
        <f>alpha/G183*1000000</f>
        <v>179.74965180990679</v>
      </c>
      <c r="K183" s="5">
        <f t="shared" si="17"/>
        <v>29.999999999710472</v>
      </c>
      <c r="M183" s="6">
        <v>179</v>
      </c>
      <c r="N183" s="6">
        <f t="shared" si="19"/>
        <v>666.65600000001723</v>
      </c>
      <c r="O183" s="6">
        <f t="shared" si="18"/>
        <v>0.32755927475591307</v>
      </c>
      <c r="P183" s="6">
        <f t="shared" si="20"/>
        <v>13790</v>
      </c>
      <c r="Q183" s="6">
        <f>FLOOR(P183*t_min*100,1)</f>
        <v>165</v>
      </c>
      <c r="R183" s="5">
        <v>5.4</v>
      </c>
      <c r="S183" s="5">
        <f>Q182/2+Q183/2+S182</f>
        <v>59638.5</v>
      </c>
      <c r="T183" s="5">
        <f>alpha/Q183*1000000</f>
        <v>181.81818181818181</v>
      </c>
      <c r="U183" s="3">
        <f t="shared" si="15"/>
        <v>0</v>
      </c>
    </row>
    <row r="184" spans="5:21">
      <c r="E184" s="1">
        <v>180</v>
      </c>
      <c r="F184" s="4">
        <f t="shared" si="14"/>
        <v>1.386965216377406</v>
      </c>
      <c r="G184" s="5">
        <f t="shared" si="16"/>
        <v>166.4358259652887</v>
      </c>
      <c r="H184" s="5">
        <v>5.43</v>
      </c>
      <c r="I184" s="5">
        <f>G183/2+G184/2+I183</f>
        <v>60083.217912982633</v>
      </c>
      <c r="J184" s="5">
        <f>alpha/G184*1000000</f>
        <v>180.24965373895341</v>
      </c>
      <c r="K184" s="5">
        <f t="shared" si="17"/>
        <v>30.000000000493937</v>
      </c>
      <c r="M184" s="6">
        <v>180</v>
      </c>
      <c r="N184" s="6">
        <f t="shared" si="19"/>
        <v>127.65600000001723</v>
      </c>
      <c r="O184" s="6">
        <f t="shared" si="18"/>
        <v>0.18135922330111498</v>
      </c>
      <c r="P184" s="6">
        <f t="shared" si="20"/>
        <v>13750</v>
      </c>
      <c r="Q184" s="6">
        <f>FLOOR(P184*t_min*100,1)</f>
        <v>165</v>
      </c>
      <c r="R184" s="5">
        <v>5.43</v>
      </c>
      <c r="S184" s="5">
        <f>Q183/2+Q184/2+S183</f>
        <v>59803.5</v>
      </c>
      <c r="T184" s="5">
        <f>alpha/Q184*1000000</f>
        <v>181.81818181818181</v>
      </c>
      <c r="U184" s="3">
        <f t="shared" si="15"/>
        <v>0</v>
      </c>
    </row>
    <row r="185" spans="5:21">
      <c r="E185" s="1">
        <v>181</v>
      </c>
      <c r="F185" s="4">
        <f t="shared" si="14"/>
        <v>1.3831390835677793</v>
      </c>
      <c r="G185" s="5">
        <f t="shared" si="16"/>
        <v>165.9766900281335</v>
      </c>
      <c r="H185" s="5">
        <v>5.46</v>
      </c>
      <c r="I185" s="5">
        <f>G184/2+G185/2+I184</f>
        <v>60249.424170979342</v>
      </c>
      <c r="J185" s="5">
        <f>alpha/G185*1000000</f>
        <v>180.7482725129349</v>
      </c>
      <c r="K185" s="5">
        <f t="shared" si="17"/>
        <v>29.999999999480291</v>
      </c>
      <c r="M185" s="6">
        <v>181</v>
      </c>
      <c r="N185" s="6">
        <f t="shared" si="19"/>
        <v>77.656000000017229</v>
      </c>
      <c r="O185" s="6">
        <f t="shared" si="18"/>
        <v>0.35862068965434446</v>
      </c>
      <c r="P185" s="6">
        <f t="shared" si="20"/>
        <v>13711</v>
      </c>
      <c r="Q185" s="6">
        <f>FLOOR(P185*t_min*100,1)</f>
        <v>164</v>
      </c>
      <c r="R185" s="5">
        <v>5.46</v>
      </c>
      <c r="S185" s="5">
        <f>Q184/2+Q185/2+S184</f>
        <v>59968</v>
      </c>
      <c r="T185" s="5">
        <f>alpha/Q185*1000000</f>
        <v>182.92682926829269</v>
      </c>
      <c r="U185" s="3">
        <f t="shared" si="15"/>
        <v>67.39498176965833</v>
      </c>
    </row>
    <row r="186" spans="5:21">
      <c r="E186" s="1">
        <v>182</v>
      </c>
      <c r="F186" s="4">
        <f t="shared" si="14"/>
        <v>1.379344441860584</v>
      </c>
      <c r="G186" s="5">
        <f t="shared" si="16"/>
        <v>165.52133302327005</v>
      </c>
      <c r="H186" s="5">
        <v>5.49</v>
      </c>
      <c r="I186" s="5">
        <f>G185/2+G186/2+I185</f>
        <v>60415.173182505045</v>
      </c>
      <c r="J186" s="5">
        <f>alpha/G186*1000000</f>
        <v>181.24551954751601</v>
      </c>
      <c r="K186" s="5">
        <f t="shared" si="17"/>
        <v>30.000000000241354</v>
      </c>
      <c r="M186" s="6">
        <v>182</v>
      </c>
      <c r="N186" s="6">
        <f t="shared" si="19"/>
        <v>526.65600000001723</v>
      </c>
      <c r="O186" s="6">
        <f t="shared" si="18"/>
        <v>0.20764334705199872</v>
      </c>
      <c r="P186" s="6">
        <f t="shared" si="20"/>
        <v>13673</v>
      </c>
      <c r="Q186" s="6">
        <f>FLOOR(P186*t_min*100,1)</f>
        <v>164</v>
      </c>
      <c r="R186" s="5">
        <v>5.49</v>
      </c>
      <c r="S186" s="5">
        <f>Q185/2+Q186/2+S185</f>
        <v>60132</v>
      </c>
      <c r="T186" s="5">
        <f>alpha/Q186*1000000</f>
        <v>182.92682926829269</v>
      </c>
      <c r="U186" s="3">
        <f t="shared" si="15"/>
        <v>0</v>
      </c>
    </row>
    <row r="187" spans="5:21">
      <c r="E187" s="1">
        <v>183</v>
      </c>
      <c r="F187" s="4">
        <f t="shared" si="14"/>
        <v>1.3755808616309093</v>
      </c>
      <c r="G187" s="5">
        <f t="shared" si="16"/>
        <v>165.0697033957091</v>
      </c>
      <c r="H187" s="5">
        <v>5.52</v>
      </c>
      <c r="I187" s="5">
        <f>G186/2+G187/2+I186</f>
        <v>60580.468700714533</v>
      </c>
      <c r="J187" s="5">
        <f>alpha/G187*1000000</f>
        <v>181.74140610214386</v>
      </c>
      <c r="K187" s="5">
        <f t="shared" si="17"/>
        <v>29.999999999962462</v>
      </c>
      <c r="M187" s="6">
        <v>183</v>
      </c>
      <c r="N187" s="6">
        <f t="shared" si="19"/>
        <v>18.656000000017229</v>
      </c>
      <c r="O187" s="6">
        <f t="shared" si="18"/>
        <v>0.72849658935956541</v>
      </c>
      <c r="P187" s="6">
        <f t="shared" si="20"/>
        <v>13634</v>
      </c>
      <c r="Q187" s="6">
        <f>FLOOR(P187*t_min*100,1)</f>
        <v>163</v>
      </c>
      <c r="R187" s="5">
        <v>5.52</v>
      </c>
      <c r="S187" s="5">
        <f>Q186/2+Q187/2+S186</f>
        <v>60295.5</v>
      </c>
      <c r="T187" s="5">
        <f>alpha/Q187*1000000</f>
        <v>184.04907975460122</v>
      </c>
      <c r="U187" s="3">
        <f t="shared" si="15"/>
        <v>68.639173474527865</v>
      </c>
    </row>
    <row r="188" spans="5:21">
      <c r="E188" s="1">
        <v>184</v>
      </c>
      <c r="F188" s="4">
        <f t="shared" si="14"/>
        <v>1.3718479214149595</v>
      </c>
      <c r="G188" s="5">
        <f t="shared" si="16"/>
        <v>164.62175056979513</v>
      </c>
      <c r="H188" s="5">
        <v>5.55</v>
      </c>
      <c r="I188" s="5">
        <f>G187/2+G188/2+I187</f>
        <v>60745.314427697282</v>
      </c>
      <c r="J188" s="5">
        <f>alpha/G188*1000000</f>
        <v>182.23594328308894</v>
      </c>
      <c r="K188" s="5">
        <f t="shared" si="17"/>
        <v>29.999999999808413</v>
      </c>
      <c r="M188" s="6">
        <v>184</v>
      </c>
      <c r="N188" s="6">
        <f t="shared" si="19"/>
        <v>17.656000000017229</v>
      </c>
      <c r="O188" s="6">
        <f t="shared" si="18"/>
        <v>0.57291723202251887</v>
      </c>
      <c r="P188" s="6">
        <f t="shared" si="20"/>
        <v>13596</v>
      </c>
      <c r="Q188" s="6">
        <f>FLOOR(P188*t_min*100,1)</f>
        <v>163</v>
      </c>
      <c r="R188" s="5">
        <v>5.55</v>
      </c>
      <c r="S188" s="5">
        <f>Q187/2+Q188/2+S187</f>
        <v>60458.5</v>
      </c>
      <c r="T188" s="5">
        <f>alpha/Q188*1000000</f>
        <v>184.04907975460122</v>
      </c>
      <c r="U188" s="3">
        <f t="shared" si="15"/>
        <v>0</v>
      </c>
    </row>
    <row r="189" spans="5:21">
      <c r="E189" s="1">
        <v>185</v>
      </c>
      <c r="F189" s="4">
        <f t="shared" si="14"/>
        <v>1.3681452077118501</v>
      </c>
      <c r="G189" s="5">
        <f t="shared" si="16"/>
        <v>164.177424925422</v>
      </c>
      <c r="H189" s="5">
        <v>5.58</v>
      </c>
      <c r="I189" s="5">
        <f>G188/2+G189/2+I188</f>
        <v>60909.714015444893</v>
      </c>
      <c r="J189" s="5">
        <f>alpha/G189*1000000</f>
        <v>182.72914204634148</v>
      </c>
      <c r="K189" s="5">
        <f t="shared" si="17"/>
        <v>30.000000000590081</v>
      </c>
      <c r="M189" s="6">
        <v>185</v>
      </c>
      <c r="N189" s="6">
        <f t="shared" si="19"/>
        <v>533.65600000001723</v>
      </c>
      <c r="O189" s="6">
        <f t="shared" si="18"/>
        <v>8.9263157895402401E-2</v>
      </c>
      <c r="P189" s="6">
        <f t="shared" si="20"/>
        <v>13559</v>
      </c>
      <c r="Q189" s="6">
        <f>FLOOR(P189*t_min*100,1)</f>
        <v>162</v>
      </c>
      <c r="R189" s="5">
        <v>5.58</v>
      </c>
      <c r="S189" s="5">
        <f>Q188/2+Q189/2+S188</f>
        <v>60621</v>
      </c>
      <c r="T189" s="5">
        <f>alpha/Q189*1000000</f>
        <v>185.18518518518516</v>
      </c>
      <c r="U189" s="3">
        <f t="shared" si="15"/>
        <v>69.91418034362701</v>
      </c>
    </row>
    <row r="190" spans="5:21">
      <c r="E190" s="1">
        <v>186</v>
      </c>
      <c r="F190" s="4">
        <f t="shared" si="14"/>
        <v>1.3644723147916897</v>
      </c>
      <c r="G190" s="5">
        <f t="shared" si="16"/>
        <v>163.73667777500276</v>
      </c>
      <c r="H190" s="5">
        <v>5.61</v>
      </c>
      <c r="I190" s="5">
        <f>G189/2+G190/2+I189</f>
        <v>61073.671066795105</v>
      </c>
      <c r="J190" s="5">
        <f>alpha/G190*1000000</f>
        <v>183.22101320037908</v>
      </c>
      <c r="K190" s="5">
        <f t="shared" si="17"/>
        <v>29.999999999204842</v>
      </c>
      <c r="M190" s="6">
        <v>186</v>
      </c>
      <c r="N190" s="6">
        <f t="shared" si="19"/>
        <v>86.656000000017229</v>
      </c>
      <c r="O190" s="6">
        <f t="shared" si="18"/>
        <v>0.2775999999994383</v>
      </c>
      <c r="P190" s="6">
        <f t="shared" si="20"/>
        <v>13521</v>
      </c>
      <c r="Q190" s="6">
        <f>FLOOR(P190*t_min*100,1)</f>
        <v>162</v>
      </c>
      <c r="R190" s="5">
        <v>5.61</v>
      </c>
      <c r="S190" s="5">
        <f>Q189/2+Q190/2+S189</f>
        <v>60783</v>
      </c>
      <c r="T190" s="5">
        <f>alpha/Q190*1000000</f>
        <v>185.18518518518516</v>
      </c>
      <c r="U190" s="3">
        <f t="shared" si="15"/>
        <v>0</v>
      </c>
    </row>
    <row r="191" spans="5:21">
      <c r="E191" s="1">
        <v>187</v>
      </c>
      <c r="F191" s="4">
        <f t="shared" si="14"/>
        <v>1.3608288445078358</v>
      </c>
      <c r="G191" s="5">
        <f t="shared" si="16"/>
        <v>163.29946134094027</v>
      </c>
      <c r="H191" s="5">
        <v>5.64</v>
      </c>
      <c r="I191" s="5">
        <f>G190/2+G191/2+I190</f>
        <v>61237.189136353074</v>
      </c>
      <c r="J191" s="5">
        <f>alpha/G191*1000000</f>
        <v>183.71156740906406</v>
      </c>
      <c r="K191" s="5">
        <f t="shared" si="17"/>
        <v>30.000000000677332</v>
      </c>
      <c r="M191" s="6">
        <v>187</v>
      </c>
      <c r="N191" s="6">
        <f t="shared" si="19"/>
        <v>164.65600000001723</v>
      </c>
      <c r="O191" s="6">
        <f t="shared" si="18"/>
        <v>0.78960213618120179</v>
      </c>
      <c r="P191" s="6">
        <f t="shared" si="20"/>
        <v>13484</v>
      </c>
      <c r="Q191" s="6">
        <f>FLOOR(P191*t_min*100,1)</f>
        <v>161</v>
      </c>
      <c r="R191" s="5">
        <v>5.64</v>
      </c>
      <c r="S191" s="5">
        <f>Q190/2+Q191/2+S190</f>
        <v>60944.5</v>
      </c>
      <c r="T191" s="5">
        <f>alpha/Q191*1000000</f>
        <v>186.33540372670805</v>
      </c>
      <c r="U191" s="3">
        <f t="shared" si="15"/>
        <v>71.220962323398723</v>
      </c>
    </row>
    <row r="192" spans="5:21">
      <c r="E192" s="1">
        <v>188</v>
      </c>
      <c r="F192" s="4">
        <f t="shared" si="14"/>
        <v>1.3572144061168934</v>
      </c>
      <c r="G192" s="5">
        <f t="shared" si="16"/>
        <v>162.86572873402719</v>
      </c>
      <c r="H192" s="5">
        <v>5.67</v>
      </c>
      <c r="I192" s="5">
        <f>G191/2+G192/2+I191</f>
        <v>61400.27173139056</v>
      </c>
      <c r="J192" s="5">
        <f>alpha/G192*1000000</f>
        <v>184.20081519416777</v>
      </c>
      <c r="K192" s="5">
        <f t="shared" si="17"/>
        <v>29.99999999946392</v>
      </c>
      <c r="M192" s="6">
        <v>188</v>
      </c>
      <c r="N192" s="6">
        <f t="shared" si="19"/>
        <v>24.656000000017229</v>
      </c>
      <c r="O192" s="6">
        <f t="shared" si="18"/>
        <v>0.97368393094438943</v>
      </c>
      <c r="P192" s="6">
        <f t="shared" si="20"/>
        <v>13447</v>
      </c>
      <c r="Q192" s="6">
        <f>FLOOR(P192*t_min*100,1)</f>
        <v>161</v>
      </c>
      <c r="R192" s="5">
        <v>5.67</v>
      </c>
      <c r="S192" s="5">
        <f>Q191/2+Q192/2+S191</f>
        <v>61105.5</v>
      </c>
      <c r="T192" s="5">
        <f>alpha/Q192*1000000</f>
        <v>186.33540372670805</v>
      </c>
      <c r="U192" s="3">
        <f t="shared" si="15"/>
        <v>0</v>
      </c>
    </row>
    <row r="193" spans="5:21">
      <c r="E193" s="1">
        <v>189</v>
      </c>
      <c r="F193" s="4">
        <f t="shared" si="14"/>
        <v>1.3536286161014288</v>
      </c>
      <c r="G193" s="5">
        <f t="shared" si="16"/>
        <v>162.43543393217143</v>
      </c>
      <c r="H193" s="5">
        <v>5.7</v>
      </c>
      <c r="I193" s="5">
        <f>G192/2+G193/2+I192</f>
        <v>61562.922312723662</v>
      </c>
      <c r="J193" s="5">
        <f>alpha/G193*1000000</f>
        <v>184.68876693817418</v>
      </c>
      <c r="K193" s="5">
        <f t="shared" si="17"/>
        <v>30.000000000436657</v>
      </c>
      <c r="M193" s="6">
        <v>189</v>
      </c>
      <c r="N193" s="6">
        <f t="shared" si="19"/>
        <v>423.65600000001723</v>
      </c>
      <c r="O193" s="6">
        <f t="shared" si="18"/>
        <v>0.15569352708189399</v>
      </c>
      <c r="P193" s="6">
        <f t="shared" si="20"/>
        <v>13411</v>
      </c>
      <c r="Q193" s="6">
        <f>FLOOR(P193*t_min*100,1)</f>
        <v>160</v>
      </c>
      <c r="R193" s="5">
        <v>5.7</v>
      </c>
      <c r="S193" s="5">
        <f>Q192/2+Q193/2+S192</f>
        <v>61266</v>
      </c>
      <c r="T193" s="5">
        <f>alpha/Q193*1000000</f>
        <v>187.5</v>
      </c>
      <c r="U193" s="3">
        <f t="shared" si="15"/>
        <v>72.560515469903336</v>
      </c>
    </row>
    <row r="194" spans="5:21">
      <c r="E194" s="1">
        <v>190</v>
      </c>
      <c r="F194" s="4">
        <f t="shared" si="14"/>
        <v>1.3500710980000996</v>
      </c>
      <c r="G194" s="5">
        <f t="shared" si="16"/>
        <v>162.00853176001195</v>
      </c>
      <c r="H194" s="5">
        <v>5.73</v>
      </c>
      <c r="I194" s="5">
        <f>G193/2+G194/2+I193</f>
        <v>61725.144295569757</v>
      </c>
      <c r="J194" s="5">
        <f>alpha/G194*1000000</f>
        <v>185.1754328867068</v>
      </c>
      <c r="K194" s="5">
        <f t="shared" si="17"/>
        <v>29.999999999650715</v>
      </c>
      <c r="M194" s="6">
        <v>190</v>
      </c>
      <c r="N194" s="6">
        <f t="shared" si="19"/>
        <v>610.65600000001723</v>
      </c>
      <c r="O194" s="6">
        <f t="shared" si="18"/>
        <v>9.8869908033520915E-3</v>
      </c>
      <c r="P194" s="6">
        <f t="shared" si="20"/>
        <v>13375</v>
      </c>
      <c r="Q194" s="6">
        <f>FLOOR(P194*t_min*100,1)</f>
        <v>160</v>
      </c>
      <c r="R194" s="5">
        <v>5.73</v>
      </c>
      <c r="S194" s="5">
        <f>Q193/2+Q194/2+S193</f>
        <v>61426</v>
      </c>
      <c r="T194" s="5">
        <f>alpha/Q194*1000000</f>
        <v>187.5</v>
      </c>
      <c r="U194" s="3">
        <f t="shared" si="15"/>
        <v>0</v>
      </c>
    </row>
    <row r="195" spans="5:21">
      <c r="E195" s="1">
        <v>191</v>
      </c>
      <c r="F195" s="4">
        <f t="shared" si="14"/>
        <v>1.3465414822407604</v>
      </c>
      <c r="G195" s="5">
        <f t="shared" si="16"/>
        <v>161.58497786889123</v>
      </c>
      <c r="H195" s="5">
        <v>5.76</v>
      </c>
      <c r="I195" s="5">
        <f>G194/2+G195/2+I194</f>
        <v>61886.941050384208</v>
      </c>
      <c r="J195" s="5">
        <f>alpha/G195*1000000</f>
        <v>185.66082315115804</v>
      </c>
      <c r="K195" s="5">
        <f t="shared" si="17"/>
        <v>30.000000000487375</v>
      </c>
      <c r="M195" s="6">
        <v>191</v>
      </c>
      <c r="N195" s="6">
        <f t="shared" si="19"/>
        <v>585.65600000001723</v>
      </c>
      <c r="O195" s="6">
        <f t="shared" si="18"/>
        <v>0.8620915032679477</v>
      </c>
      <c r="P195" s="6">
        <f t="shared" si="20"/>
        <v>13339</v>
      </c>
      <c r="Q195" s="6">
        <f>FLOOR(P195*t_min*100,1)</f>
        <v>160</v>
      </c>
      <c r="R195" s="5">
        <v>5.76</v>
      </c>
      <c r="S195" s="5">
        <f>Q194/2+Q195/2+S194</f>
        <v>61586</v>
      </c>
      <c r="T195" s="5">
        <f>alpha/Q195*1000000</f>
        <v>187.5</v>
      </c>
      <c r="U195" s="3">
        <f t="shared" si="15"/>
        <v>0</v>
      </c>
    </row>
    <row r="196" spans="5:21">
      <c r="E196" s="1">
        <v>192</v>
      </c>
      <c r="F196" s="4">
        <f t="shared" si="14"/>
        <v>1.3430394059799928</v>
      </c>
      <c r="G196" s="5">
        <f t="shared" si="16"/>
        <v>161.1647287175991</v>
      </c>
      <c r="H196" s="5">
        <v>5.79</v>
      </c>
      <c r="I196" s="5">
        <f>G195/2+G196/2+I195</f>
        <v>62048.315903677452</v>
      </c>
      <c r="J196" s="5">
        <f>alpha/G196*1000000</f>
        <v>186.14494771103111</v>
      </c>
      <c r="K196" s="5">
        <f t="shared" si="17"/>
        <v>29.999999999586947</v>
      </c>
      <c r="M196" s="6">
        <v>192</v>
      </c>
      <c r="N196" s="6">
        <f t="shared" si="19"/>
        <v>348.65600000001723</v>
      </c>
      <c r="O196" s="6">
        <f t="shared" si="18"/>
        <v>0.7123381014316692</v>
      </c>
      <c r="P196" s="6">
        <f t="shared" si="20"/>
        <v>13303</v>
      </c>
      <c r="Q196" s="6">
        <f>FLOOR(P196*t_min*100,1)</f>
        <v>159</v>
      </c>
      <c r="R196" s="5">
        <v>5.79</v>
      </c>
      <c r="S196" s="5">
        <f>Q195/2+Q196/2+S195</f>
        <v>61745.5</v>
      </c>
      <c r="T196" s="5">
        <f>alpha/Q196*1000000</f>
        <v>188.67924528301887</v>
      </c>
      <c r="U196" s="3">
        <f t="shared" si="15"/>
        <v>73.933873543502955</v>
      </c>
    </row>
    <row r="197" spans="5:21">
      <c r="E197" s="1">
        <v>193</v>
      </c>
      <c r="F197" s="4">
        <f t="shared" ref="F197:F260" si="21">c_0*(SQRT(E197+1)-SQRT(E197))</f>
        <v>1.3395645129456795</v>
      </c>
      <c r="G197" s="5">
        <f t="shared" si="16"/>
        <v>160.74774155348152</v>
      </c>
      <c r="H197" s="5">
        <v>5.82</v>
      </c>
      <c r="I197" s="5">
        <f>G196/2+G197/2+I196</f>
        <v>62209.272138812994</v>
      </c>
      <c r="J197" s="5">
        <f>alpha/G197*1000000</f>
        <v>186.62781641643693</v>
      </c>
      <c r="K197" s="5">
        <f t="shared" si="17"/>
        <v>29.999999999950035</v>
      </c>
      <c r="M197" s="6">
        <v>193</v>
      </c>
      <c r="N197" s="6">
        <f t="shared" si="19"/>
        <v>672.65600000001723</v>
      </c>
      <c r="O197" s="6">
        <f t="shared" si="18"/>
        <v>0.56065717981982743</v>
      </c>
      <c r="P197" s="6">
        <f t="shared" si="20"/>
        <v>13268</v>
      </c>
      <c r="Q197" s="6">
        <f>FLOOR(P197*t_min*100,1)</f>
        <v>159</v>
      </c>
      <c r="R197" s="5">
        <v>5.82</v>
      </c>
      <c r="S197" s="5">
        <f>Q196/2+Q197/2+S196</f>
        <v>61904.5</v>
      </c>
      <c r="T197" s="5">
        <f>alpha/Q197*1000000</f>
        <v>188.67924528301887</v>
      </c>
      <c r="U197" s="3">
        <f t="shared" ref="U197:U260" si="22">(T197-T196)/(S197-S196)*10000</f>
        <v>0</v>
      </c>
    </row>
    <row r="198" spans="5:21">
      <c r="E198" s="1">
        <v>194</v>
      </c>
      <c r="F198" s="4">
        <f t="shared" si="21"/>
        <v>1.3361164532852716</v>
      </c>
      <c r="G198" s="5">
        <f t="shared" ref="G198:G261" si="23">F198*t_min*1000000</f>
        <v>160.3339743942326</v>
      </c>
      <c r="H198" s="5">
        <v>5.85</v>
      </c>
      <c r="I198" s="5">
        <f>G197/2+G198/2+I197</f>
        <v>62369.812996786852</v>
      </c>
      <c r="J198" s="5">
        <f>alpha/G198*1000000</f>
        <v>187.10943899036246</v>
      </c>
      <c r="K198" s="5">
        <f t="shared" ref="K198:K261" si="24">(J198-J197)/(I198-I197)*10000</f>
        <v>30.000000000246736</v>
      </c>
      <c r="M198" s="6">
        <v>194</v>
      </c>
      <c r="N198" s="6">
        <f t="shared" si="19"/>
        <v>13.656000000017229</v>
      </c>
      <c r="O198" s="6">
        <f t="shared" ref="O198:O261" si="25">P197*0.676-2*P197*0.676/(4*M198+1)-FLOOR(P197*0.676-2*P197*0.676/(4*M198+1),1)</f>
        <v>8.1338481339116697E-2</v>
      </c>
      <c r="P198" s="6">
        <f t="shared" si="20"/>
        <v>13232</v>
      </c>
      <c r="Q198" s="6">
        <f>FLOOR(P198*t_min*100,1)</f>
        <v>158</v>
      </c>
      <c r="R198" s="5">
        <v>5.85</v>
      </c>
      <c r="S198" s="5">
        <f>Q197/2+Q198/2+S197</f>
        <v>62063</v>
      </c>
      <c r="T198" s="5">
        <f>alpha/Q198*1000000</f>
        <v>189.87341772151899</v>
      </c>
      <c r="U198" s="3">
        <f t="shared" si="22"/>
        <v>75.342109684550039</v>
      </c>
    </row>
    <row r="199" spans="5:21">
      <c r="E199" s="1">
        <v>195</v>
      </c>
      <c r="F199" s="4">
        <f t="shared" si="21"/>
        <v>1.3326948834177634</v>
      </c>
      <c r="G199" s="5">
        <f t="shared" si="23"/>
        <v>159.92338601013159</v>
      </c>
      <c r="H199" s="5">
        <v>5.88</v>
      </c>
      <c r="I199" s="5">
        <f>G198/2+G199/2+I198</f>
        <v>62529.94167698903</v>
      </c>
      <c r="J199" s="5">
        <f>alpha/G199*1000000</f>
        <v>187.58982503096459</v>
      </c>
      <c r="K199" s="5">
        <f t="shared" si="24"/>
        <v>29.999999999724675</v>
      </c>
      <c r="M199" s="6">
        <v>195</v>
      </c>
      <c r="N199" s="6">
        <f t="shared" ref="N199:N262" si="26">MOD((2*P198+N198),(4*M199+1))</f>
        <v>704.65600000001723</v>
      </c>
      <c r="O199" s="6">
        <f t="shared" si="25"/>
        <v>0.92590012804066646</v>
      </c>
      <c r="P199" s="6">
        <f t="shared" ref="P199:P262" si="27">FLOOR(P198-(2*P198+N198)/(4*M199+1),1)</f>
        <v>13198</v>
      </c>
      <c r="Q199" s="6">
        <f>FLOOR(P199*t_min*100,1)</f>
        <v>158</v>
      </c>
      <c r="R199" s="5">
        <v>5.88</v>
      </c>
      <c r="S199" s="5">
        <f>Q198/2+Q199/2+S198</f>
        <v>62221</v>
      </c>
      <c r="T199" s="5">
        <f>alpha/Q199*1000000</f>
        <v>189.87341772151899</v>
      </c>
      <c r="U199" s="3">
        <f t="shared" si="22"/>
        <v>0</v>
      </c>
    </row>
    <row r="200" spans="5:21">
      <c r="E200" s="1">
        <v>196</v>
      </c>
      <c r="F200" s="4">
        <f t="shared" si="21"/>
        <v>1.3292994658895736</v>
      </c>
      <c r="G200" s="5">
        <f t="shared" si="23"/>
        <v>159.51593590674881</v>
      </c>
      <c r="H200" s="5">
        <v>5.91</v>
      </c>
      <c r="I200" s="5">
        <f>G199/2+G200/2+I199</f>
        <v>62689.661337947473</v>
      </c>
      <c r="J200" s="5">
        <f>alpha/G200*1000000</f>
        <v>188.06898401384584</v>
      </c>
      <c r="K200" s="5">
        <f t="shared" si="24"/>
        <v>30.000000000370473</v>
      </c>
      <c r="M200" s="6">
        <v>196</v>
      </c>
      <c r="N200" s="6">
        <f t="shared" si="26"/>
        <v>410.65600000001723</v>
      </c>
      <c r="O200" s="6">
        <f t="shared" si="25"/>
        <v>0.1171770700639172</v>
      </c>
      <c r="P200" s="6">
        <f t="shared" si="27"/>
        <v>13163</v>
      </c>
      <c r="Q200" s="6">
        <f>FLOOR(P200*t_min*100,1)</f>
        <v>157</v>
      </c>
      <c r="R200" s="5">
        <v>5.91</v>
      </c>
      <c r="S200" s="5">
        <f>Q199/2+Q200/2+S199</f>
        <v>62378.5</v>
      </c>
      <c r="T200" s="5">
        <f>alpha/Q200*1000000</f>
        <v>191.08280254777068</v>
      </c>
      <c r="U200" s="3">
        <f t="shared" si="22"/>
        <v>76.78633817471065</v>
      </c>
    </row>
    <row r="201" spans="5:21">
      <c r="E201" s="1">
        <v>197</v>
      </c>
      <c r="F201" s="4">
        <f t="shared" si="21"/>
        <v>1.3259298692352572</v>
      </c>
      <c r="G201" s="5">
        <f t="shared" si="23"/>
        <v>159.11158430823085</v>
      </c>
      <c r="H201" s="5">
        <v>5.94</v>
      </c>
      <c r="I201" s="5">
        <f>G200/2+G201/2+I200</f>
        <v>62848.975098054965</v>
      </c>
      <c r="J201" s="5">
        <f>alpha/G201*1000000</f>
        <v>188.54692529416349</v>
      </c>
      <c r="K201" s="5">
        <f t="shared" si="24"/>
        <v>29.999999999697106</v>
      </c>
      <c r="M201" s="6">
        <v>197</v>
      </c>
      <c r="N201" s="6">
        <f t="shared" si="26"/>
        <v>699.65600000001723</v>
      </c>
      <c r="O201" s="6">
        <f t="shared" si="25"/>
        <v>0.63239036755476263</v>
      </c>
      <c r="P201" s="6">
        <f t="shared" si="27"/>
        <v>13129</v>
      </c>
      <c r="Q201" s="6">
        <f>FLOOR(P201*t_min*100,1)</f>
        <v>157</v>
      </c>
      <c r="R201" s="5">
        <v>5.94</v>
      </c>
      <c r="S201" s="5">
        <f>Q200/2+Q201/2+S200</f>
        <v>62535.5</v>
      </c>
      <c r="T201" s="5">
        <f>alpha/Q201*1000000</f>
        <v>191.08280254777068</v>
      </c>
      <c r="U201" s="3">
        <f t="shared" si="22"/>
        <v>0</v>
      </c>
    </row>
    <row r="202" spans="5:21">
      <c r="E202" s="1">
        <v>198</v>
      </c>
      <c r="F202" s="4">
        <f t="shared" si="21"/>
        <v>1.3225857678410671</v>
      </c>
      <c r="G202" s="5">
        <f t="shared" si="23"/>
        <v>158.71029214092803</v>
      </c>
      <c r="H202" s="5">
        <v>5.97</v>
      </c>
      <c r="I202" s="5">
        <f>G201/2+G202/2+I201</f>
        <v>63007.886036279546</v>
      </c>
      <c r="J202" s="5">
        <f>alpha/G202*1000000</f>
        <v>189.02365810883435</v>
      </c>
      <c r="K202" s="5">
        <f t="shared" si="24"/>
        <v>29.999999999819142</v>
      </c>
      <c r="M202" s="6">
        <v>198</v>
      </c>
      <c r="N202" s="6">
        <f t="shared" si="26"/>
        <v>788.65600000001723</v>
      </c>
      <c r="O202" s="6">
        <f t="shared" si="25"/>
        <v>0.82013114754045091</v>
      </c>
      <c r="P202" s="6">
        <f t="shared" si="27"/>
        <v>13095</v>
      </c>
      <c r="Q202" s="6">
        <f>FLOOR(P202*t_min*100,1)</f>
        <v>157</v>
      </c>
      <c r="R202" s="5">
        <v>5.97</v>
      </c>
      <c r="S202" s="5">
        <f>Q201/2+Q202/2+S201</f>
        <v>62692.5</v>
      </c>
      <c r="T202" s="5">
        <f>alpha/Q202*1000000</f>
        <v>191.08280254777068</v>
      </c>
      <c r="U202" s="3">
        <f t="shared" si="22"/>
        <v>0</v>
      </c>
    </row>
    <row r="203" spans="5:21">
      <c r="E203" s="1">
        <v>199</v>
      </c>
      <c r="F203" s="4">
        <f t="shared" si="21"/>
        <v>1.3192668418130806</v>
      </c>
      <c r="G203" s="5">
        <f t="shared" si="23"/>
        <v>158.31202101756966</v>
      </c>
      <c r="H203" s="5">
        <v>6</v>
      </c>
      <c r="I203" s="5">
        <f>G202/2+G203/2+I202</f>
        <v>63166.397192858793</v>
      </c>
      <c r="J203" s="5">
        <f>alpha/G203*1000000</f>
        <v>189.4991915785761</v>
      </c>
      <c r="K203" s="5">
        <f t="shared" si="24"/>
        <v>30.00000000025285</v>
      </c>
      <c r="M203" s="6">
        <v>199</v>
      </c>
      <c r="N203" s="6">
        <f t="shared" si="26"/>
        <v>677.65600000001723</v>
      </c>
      <c r="O203" s="6">
        <f t="shared" si="25"/>
        <v>6.1480552085413365E-3</v>
      </c>
      <c r="P203" s="6">
        <f t="shared" si="27"/>
        <v>13061</v>
      </c>
      <c r="Q203" s="6">
        <f>FLOOR(P203*t_min*100,1)</f>
        <v>156</v>
      </c>
      <c r="R203" s="5">
        <v>6</v>
      </c>
      <c r="S203" s="5">
        <f>Q202/2+Q203/2+S202</f>
        <v>62849</v>
      </c>
      <c r="T203" s="5">
        <f>alpha/Q203*1000000</f>
        <v>192.30769230769232</v>
      </c>
      <c r="U203" s="3">
        <f t="shared" si="22"/>
        <v>78.267716288922543</v>
      </c>
    </row>
    <row r="204" spans="5:21">
      <c r="E204" s="1">
        <v>200</v>
      </c>
      <c r="F204" s="4">
        <f t="shared" si="21"/>
        <v>1.3159727768487044</v>
      </c>
      <c r="G204" s="5">
        <f t="shared" si="23"/>
        <v>157.91673322184451</v>
      </c>
      <c r="H204" s="5">
        <v>6.03</v>
      </c>
      <c r="I204" s="5">
        <f>G203/2+G204/2+I203</f>
        <v>63324.511569978502</v>
      </c>
      <c r="J204" s="5">
        <f>alpha/G204*1000000</f>
        <v>189.97353470993738</v>
      </c>
      <c r="K204" s="5">
        <f t="shared" si="24"/>
        <v>30.000000000136112</v>
      </c>
      <c r="M204" s="6">
        <v>200</v>
      </c>
      <c r="N204" s="6">
        <f t="shared" si="26"/>
        <v>366.65600000001723</v>
      </c>
      <c r="O204" s="6">
        <f t="shared" si="25"/>
        <v>0.1904669163559447</v>
      </c>
      <c r="P204" s="6">
        <f t="shared" si="27"/>
        <v>13027</v>
      </c>
      <c r="Q204" s="6">
        <f>FLOOR(P204*t_min*100,1)</f>
        <v>156</v>
      </c>
      <c r="R204" s="5">
        <v>6.03</v>
      </c>
      <c r="S204" s="5">
        <f>Q203/2+Q204/2+S203</f>
        <v>63005</v>
      </c>
      <c r="T204" s="5">
        <f>alpha/Q204*1000000</f>
        <v>192.30769230769232</v>
      </c>
      <c r="U204" s="3">
        <f t="shared" si="22"/>
        <v>0</v>
      </c>
    </row>
    <row r="205" spans="5:21">
      <c r="E205" s="1">
        <v>201</v>
      </c>
      <c r="F205" s="4">
        <f t="shared" si="21"/>
        <v>1.3127032641114877</v>
      </c>
      <c r="G205" s="5">
        <f t="shared" si="23"/>
        <v>157.52439169337853</v>
      </c>
      <c r="H205" s="5">
        <v>6.06</v>
      </c>
      <c r="I205" s="5">
        <f>G204/2+G205/2+I204</f>
        <v>63482.232132436111</v>
      </c>
      <c r="J205" s="5">
        <f>alpha/G205*1000000</f>
        <v>190.44669639731126</v>
      </c>
      <c r="K205" s="5">
        <f t="shared" si="24"/>
        <v>30.0000000000664</v>
      </c>
      <c r="M205" s="6">
        <v>201</v>
      </c>
      <c r="N205" s="6">
        <f t="shared" si="26"/>
        <v>660.65600000001723</v>
      </c>
      <c r="O205" s="6">
        <f t="shared" si="25"/>
        <v>0.37311304347895202</v>
      </c>
      <c r="P205" s="6">
        <f t="shared" si="27"/>
        <v>12994</v>
      </c>
      <c r="Q205" s="6">
        <f>FLOOR(P205*t_min*100,1)</f>
        <v>155</v>
      </c>
      <c r="R205" s="5">
        <v>6.06</v>
      </c>
      <c r="S205" s="5">
        <f>Q204/2+Q205/2+S204</f>
        <v>63160.5</v>
      </c>
      <c r="T205" s="5">
        <f>alpha/Q205*1000000</f>
        <v>193.54838709677418</v>
      </c>
      <c r="U205" s="3">
        <f t="shared" si="22"/>
        <v>79.787446243206247</v>
      </c>
    </row>
    <row r="206" spans="5:21">
      <c r="E206" s="1">
        <v>202</v>
      </c>
      <c r="F206" s="4">
        <f t="shared" si="21"/>
        <v>1.3094580001095779</v>
      </c>
      <c r="G206" s="5">
        <f t="shared" si="23"/>
        <v>157.13496001314934</v>
      </c>
      <c r="H206" s="5">
        <v>6.09</v>
      </c>
      <c r="I206" s="5">
        <f>G205/2+G206/2+I205</f>
        <v>63639.561808289378</v>
      </c>
      <c r="J206" s="5">
        <f>alpha/G206*1000000</f>
        <v>190.91868542487009</v>
      </c>
      <c r="K206" s="5">
        <f t="shared" si="24"/>
        <v>29.999999999938549</v>
      </c>
      <c r="M206" s="6">
        <v>202</v>
      </c>
      <c r="N206" s="6">
        <f t="shared" si="26"/>
        <v>760.65600000001723</v>
      </c>
      <c r="O206" s="6">
        <f t="shared" si="25"/>
        <v>0.22844004944454355</v>
      </c>
      <c r="P206" s="6">
        <f t="shared" si="27"/>
        <v>12961</v>
      </c>
      <c r="Q206" s="6">
        <f>FLOOR(P206*t_min*100,1)</f>
        <v>155</v>
      </c>
      <c r="R206" s="5">
        <v>6.09</v>
      </c>
      <c r="S206" s="5">
        <f>Q205/2+Q206/2+S205</f>
        <v>63315.5</v>
      </c>
      <c r="T206" s="5">
        <f>alpha/Q206*1000000</f>
        <v>193.54838709677418</v>
      </c>
      <c r="U206" s="3">
        <f t="shared" si="22"/>
        <v>0</v>
      </c>
    </row>
    <row r="207" spans="5:21">
      <c r="E207" s="1">
        <v>203</v>
      </c>
      <c r="F207" s="4">
        <f t="shared" si="21"/>
        <v>1.30623668657742</v>
      </c>
      <c r="G207" s="5">
        <f t="shared" si="23"/>
        <v>156.74840238929039</v>
      </c>
      <c r="H207" s="5">
        <v>6.12</v>
      </c>
      <c r="I207" s="5">
        <f>G206/2+G207/2+I206</f>
        <v>63796.503489490598</v>
      </c>
      <c r="J207" s="5">
        <f>alpha/G207*1000000</f>
        <v>191.38951046846336</v>
      </c>
      <c r="K207" s="5">
        <f t="shared" si="24"/>
        <v>29.999999999337589</v>
      </c>
      <c r="M207" s="6">
        <v>203</v>
      </c>
      <c r="N207" s="6">
        <f t="shared" si="26"/>
        <v>666.65600000001723</v>
      </c>
      <c r="O207" s="6">
        <f t="shared" si="25"/>
        <v>8.2159901599879959E-2</v>
      </c>
      <c r="P207" s="6">
        <f t="shared" si="27"/>
        <v>12928</v>
      </c>
      <c r="Q207" s="6">
        <f>FLOOR(P207*t_min*100,1)</f>
        <v>155</v>
      </c>
      <c r="R207" s="5">
        <v>6.12</v>
      </c>
      <c r="S207" s="5">
        <f>Q206/2+Q207/2+S206</f>
        <v>63470.5</v>
      </c>
      <c r="T207" s="5">
        <f>alpha/Q207*1000000</f>
        <v>193.54838709677418</v>
      </c>
      <c r="U207" s="3">
        <f t="shared" si="22"/>
        <v>0</v>
      </c>
    </row>
    <row r="208" spans="5:21">
      <c r="E208" s="1">
        <v>204</v>
      </c>
      <c r="F208" s="4">
        <f t="shared" si="21"/>
        <v>1.303039030360301</v>
      </c>
      <c r="G208" s="5">
        <f t="shared" si="23"/>
        <v>156.36468364323611</v>
      </c>
      <c r="H208" s="5">
        <v>6.15</v>
      </c>
      <c r="I208" s="5">
        <f>G207/2+G208/2+I207</f>
        <v>63953.060032506859</v>
      </c>
      <c r="J208" s="5">
        <f>alpha/G208*1000000</f>
        <v>191.85918009752399</v>
      </c>
      <c r="K208" s="5">
        <f t="shared" si="24"/>
        <v>30.000000000756973</v>
      </c>
      <c r="M208" s="6">
        <v>204</v>
      </c>
      <c r="N208" s="6">
        <f t="shared" si="26"/>
        <v>378.65600000001723</v>
      </c>
      <c r="O208" s="6">
        <f t="shared" si="25"/>
        <v>0.93429620563256321</v>
      </c>
      <c r="P208" s="6">
        <f t="shared" si="27"/>
        <v>12895</v>
      </c>
      <c r="Q208" s="6">
        <f>FLOOR(P208*t_min*100,1)</f>
        <v>154</v>
      </c>
      <c r="R208" s="5">
        <v>6.15</v>
      </c>
      <c r="S208" s="5">
        <f>Q207/2+Q208/2+S207</f>
        <v>63625</v>
      </c>
      <c r="T208" s="5">
        <f>alpha/Q208*1000000</f>
        <v>194.80519480519482</v>
      </c>
      <c r="U208" s="3">
        <f t="shared" si="22"/>
        <v>81.346777244054223</v>
      </c>
    </row>
    <row r="209" spans="5:21">
      <c r="E209" s="1">
        <v>205</v>
      </c>
      <c r="F209" s="4">
        <f t="shared" si="21"/>
        <v>1.2998647433030013</v>
      </c>
      <c r="G209" s="5">
        <f t="shared" si="23"/>
        <v>155.98376919636016</v>
      </c>
      <c r="H209" s="5">
        <v>6.18</v>
      </c>
      <c r="I209" s="5">
        <f>G208/2+G209/2+I208</f>
        <v>64109.234258926655</v>
      </c>
      <c r="J209" s="5">
        <f>alpha/G209*1000000</f>
        <v>192.32770277678378</v>
      </c>
      <c r="K209" s="5">
        <f t="shared" si="24"/>
        <v>30.000000000025757</v>
      </c>
      <c r="M209" s="6">
        <v>205</v>
      </c>
      <c r="N209" s="6">
        <f t="shared" si="26"/>
        <v>717.65600000001723</v>
      </c>
      <c r="O209" s="6">
        <f t="shared" si="25"/>
        <v>0.78487210718594724</v>
      </c>
      <c r="P209" s="6">
        <f t="shared" si="27"/>
        <v>12863</v>
      </c>
      <c r="Q209" s="6">
        <f>FLOOR(P209*t_min*100,1)</f>
        <v>154</v>
      </c>
      <c r="R209" s="5">
        <v>6.18</v>
      </c>
      <c r="S209" s="5">
        <f>Q208/2+Q209/2+S208</f>
        <v>63779</v>
      </c>
      <c r="T209" s="5">
        <f>alpha/Q209*1000000</f>
        <v>194.80519480519482</v>
      </c>
      <c r="U209" s="3">
        <f t="shared" si="22"/>
        <v>0</v>
      </c>
    </row>
    <row r="210" spans="5:21">
      <c r="E210" s="1">
        <v>206</v>
      </c>
      <c r="F210" s="4">
        <f t="shared" si="21"/>
        <v>1.2967135421400324</v>
      </c>
      <c r="G210" s="5">
        <f t="shared" si="23"/>
        <v>155.60562505680389</v>
      </c>
      <c r="H210" s="5">
        <v>6.21</v>
      </c>
      <c r="I210" s="5">
        <f>G209/2+G210/2+I209</f>
        <v>64265.02895605324</v>
      </c>
      <c r="J210" s="5">
        <f>alpha/G210*1000000</f>
        <v>192.79508686815458</v>
      </c>
      <c r="K210" s="5">
        <f t="shared" si="24"/>
        <v>29.999999999425491</v>
      </c>
      <c r="M210" s="6">
        <v>206</v>
      </c>
      <c r="N210" s="6">
        <f t="shared" si="26"/>
        <v>43.656000000017229</v>
      </c>
      <c r="O210" s="6">
        <f t="shared" si="25"/>
        <v>0.30827151515222795</v>
      </c>
      <c r="P210" s="6">
        <f t="shared" si="27"/>
        <v>12830</v>
      </c>
      <c r="Q210" s="6">
        <f>FLOOR(P210*t_min*100,1)</f>
        <v>153</v>
      </c>
      <c r="R210" s="5">
        <v>6.21</v>
      </c>
      <c r="S210" s="5">
        <f>Q209/2+Q210/2+S209</f>
        <v>63932.5</v>
      </c>
      <c r="T210" s="5">
        <f>alpha/Q210*1000000</f>
        <v>196.07843137254901</v>
      </c>
      <c r="U210" s="3">
        <f t="shared" si="22"/>
        <v>82.947007645224062</v>
      </c>
    </row>
    <row r="211" spans="5:21">
      <c r="E211" s="1">
        <v>207</v>
      </c>
      <c r="F211" s="4">
        <f t="shared" si="21"/>
        <v>1.293585148389518</v>
      </c>
      <c r="G211" s="5">
        <f t="shared" si="23"/>
        <v>155.23021780674213</v>
      </c>
      <c r="H211" s="5">
        <v>6.24</v>
      </c>
      <c r="I211" s="5">
        <f>G210/2+G211/2+I210</f>
        <v>64420.44687748501</v>
      </c>
      <c r="J211" s="5">
        <f>alpha/G211*1000000</f>
        <v>193.26134063246161</v>
      </c>
      <c r="K211" s="5">
        <f t="shared" si="24"/>
        <v>30.000000000753861</v>
      </c>
      <c r="M211" s="6">
        <v>207</v>
      </c>
      <c r="N211" s="6">
        <f t="shared" si="26"/>
        <v>4.6560000000172295</v>
      </c>
      <c r="O211" s="6">
        <f t="shared" si="25"/>
        <v>0.15580217128990625</v>
      </c>
      <c r="P211" s="6">
        <f t="shared" si="27"/>
        <v>12798</v>
      </c>
      <c r="Q211" s="6">
        <f>FLOOR(P211*t_min*100,1)</f>
        <v>153</v>
      </c>
      <c r="R211" s="5">
        <v>6.24</v>
      </c>
      <c r="S211" s="5">
        <f>Q210/2+Q211/2+S210</f>
        <v>64085.5</v>
      </c>
      <c r="T211" s="5">
        <f>alpha/Q211*1000000</f>
        <v>196.07843137254901</v>
      </c>
      <c r="U211" s="3">
        <f t="shared" si="22"/>
        <v>0</v>
      </c>
    </row>
    <row r="212" spans="5:21">
      <c r="E212" s="1">
        <v>208</v>
      </c>
      <c r="F212" s="4">
        <f t="shared" si="21"/>
        <v>1.2904792882505154</v>
      </c>
      <c r="G212" s="5">
        <f t="shared" si="23"/>
        <v>154.85751459006184</v>
      </c>
      <c r="H212" s="5">
        <v>6.27</v>
      </c>
      <c r="I212" s="5">
        <f>G211/2+G212/2+I211</f>
        <v>64575.490743683411</v>
      </c>
      <c r="J212" s="5">
        <f>alpha/G212*1000000</f>
        <v>193.72647223104329</v>
      </c>
      <c r="K212" s="5">
        <f t="shared" si="24"/>
        <v>29.999999999127702</v>
      </c>
      <c r="M212" s="6">
        <v>208</v>
      </c>
      <c r="N212" s="6">
        <f t="shared" si="26"/>
        <v>610.65600000001723</v>
      </c>
      <c r="O212" s="6">
        <f t="shared" si="25"/>
        <v>0.67621608643457876</v>
      </c>
      <c r="P212" s="6">
        <f t="shared" si="27"/>
        <v>12767</v>
      </c>
      <c r="Q212" s="6">
        <f>FLOOR(P212*t_min*100,1)</f>
        <v>153</v>
      </c>
      <c r="R212" s="5">
        <v>6.27</v>
      </c>
      <c r="S212" s="5">
        <f>Q211/2+Q212/2+S211</f>
        <v>64238.5</v>
      </c>
      <c r="T212" s="5">
        <f>alpha/Q212*1000000</f>
        <v>196.07843137254901</v>
      </c>
      <c r="U212" s="3">
        <f t="shared" si="22"/>
        <v>0</v>
      </c>
    </row>
    <row r="213" spans="5:21">
      <c r="E213" s="1">
        <v>209</v>
      </c>
      <c r="F213" s="4">
        <f t="shared" si="21"/>
        <v>1.2873956925011991</v>
      </c>
      <c r="G213" s="5">
        <f t="shared" si="23"/>
        <v>154.48748310014386</v>
      </c>
      <c r="H213" s="5">
        <v>6.3</v>
      </c>
      <c r="I213" s="5">
        <f>G212/2+G213/2+I212</f>
        <v>64730.163242528513</v>
      </c>
      <c r="J213" s="5">
        <f>alpha/G213*1000000</f>
        <v>194.1904897275918</v>
      </c>
      <c r="K213" s="5">
        <f t="shared" si="24"/>
        <v>30.000000000853429</v>
      </c>
      <c r="M213" s="6">
        <v>209</v>
      </c>
      <c r="N213" s="6">
        <f t="shared" si="26"/>
        <v>197.65600000001723</v>
      </c>
      <c r="O213" s="6">
        <f t="shared" si="25"/>
        <v>0.86955794504137884</v>
      </c>
      <c r="P213" s="6">
        <f t="shared" si="27"/>
        <v>12735</v>
      </c>
      <c r="Q213" s="6">
        <f>FLOOR(P213*t_min*100,1)</f>
        <v>152</v>
      </c>
      <c r="R213" s="5">
        <v>6.3</v>
      </c>
      <c r="S213" s="5">
        <f>Q212/2+Q213/2+S212</f>
        <v>64391</v>
      </c>
      <c r="T213" s="5">
        <f>alpha/Q213*1000000</f>
        <v>197.36842105263156</v>
      </c>
      <c r="U213" s="3">
        <f t="shared" si="22"/>
        <v>84.589487218528248</v>
      </c>
    </row>
    <row r="214" spans="5:21">
      <c r="E214" s="1">
        <v>210</v>
      </c>
      <c r="F214" s="4">
        <f t="shared" si="21"/>
        <v>1.2843340964021408</v>
      </c>
      <c r="G214" s="5">
        <f t="shared" si="23"/>
        <v>154.12009156825687</v>
      </c>
      <c r="H214" s="5">
        <v>6.33</v>
      </c>
      <c r="I214" s="5">
        <f>G213/2+G214/2+I213</f>
        <v>64884.467029862717</v>
      </c>
      <c r="J214" s="5">
        <f>alpha/G214*1000000</f>
        <v>194.65340108958841</v>
      </c>
      <c r="K214" s="5">
        <f t="shared" si="24"/>
        <v>29.999999999611589</v>
      </c>
      <c r="M214" s="6">
        <v>210</v>
      </c>
      <c r="N214" s="6">
        <f t="shared" si="26"/>
        <v>437.65600000001723</v>
      </c>
      <c r="O214" s="6">
        <f t="shared" si="25"/>
        <v>0.3870868014273583</v>
      </c>
      <c r="P214" s="6">
        <f t="shared" si="27"/>
        <v>12704</v>
      </c>
      <c r="Q214" s="6">
        <f>FLOOR(P214*t_min*100,1)</f>
        <v>152</v>
      </c>
      <c r="R214" s="5">
        <v>6.33</v>
      </c>
      <c r="S214" s="5">
        <f>Q213/2+Q214/2+S213</f>
        <v>64543</v>
      </c>
      <c r="T214" s="5">
        <f>alpha/Q214*1000000</f>
        <v>197.36842105263156</v>
      </c>
      <c r="U214" s="3">
        <f t="shared" si="22"/>
        <v>0</v>
      </c>
    </row>
    <row r="215" spans="5:21">
      <c r="E215" s="1">
        <v>211</v>
      </c>
      <c r="F215" s="4">
        <f t="shared" si="21"/>
        <v>1.2812942395997227</v>
      </c>
      <c r="G215" s="5">
        <f t="shared" si="23"/>
        <v>153.75530875196671</v>
      </c>
      <c r="H215" s="5">
        <v>6.36</v>
      </c>
      <c r="I215" s="5">
        <f>G214/2+G215/2+I214</f>
        <v>65038.404730022827</v>
      </c>
      <c r="J215" s="5">
        <f>alpha/G215*1000000</f>
        <v>195.11521419006786</v>
      </c>
      <c r="K215" s="5">
        <f t="shared" si="24"/>
        <v>29.999999999942659</v>
      </c>
      <c r="M215" s="6">
        <v>211</v>
      </c>
      <c r="N215" s="6">
        <f t="shared" si="26"/>
        <v>495.65600000001723</v>
      </c>
      <c r="O215" s="6">
        <f t="shared" si="25"/>
        <v>0.57760000000052969</v>
      </c>
      <c r="P215" s="6">
        <f t="shared" si="27"/>
        <v>12673</v>
      </c>
      <c r="Q215" s="6">
        <f>FLOOR(P215*t_min*100,1)</f>
        <v>152</v>
      </c>
      <c r="R215" s="5">
        <v>6.36</v>
      </c>
      <c r="S215" s="5">
        <f>Q214/2+Q215/2+S214</f>
        <v>64695</v>
      </c>
      <c r="T215" s="5">
        <f>alpha/Q215*1000000</f>
        <v>197.36842105263156</v>
      </c>
      <c r="U215" s="3">
        <f t="shared" si="22"/>
        <v>0</v>
      </c>
    </row>
    <row r="216" spans="5:21">
      <c r="E216" s="1">
        <v>212</v>
      </c>
      <c r="F216" s="4">
        <f t="shared" si="21"/>
        <v>1.2782758660337872</v>
      </c>
      <c r="G216" s="5">
        <f t="shared" si="23"/>
        <v>153.39310392405446</v>
      </c>
      <c r="H216" s="5">
        <v>6.39</v>
      </c>
      <c r="I216" s="5">
        <f>G215/2+G216/2+I215</f>
        <v>65191.978936360836</v>
      </c>
      <c r="J216" s="5">
        <f>alpha/G216*1000000</f>
        <v>195.57593680908315</v>
      </c>
      <c r="K216" s="5">
        <f t="shared" si="24"/>
        <v>30.000000000081886</v>
      </c>
      <c r="M216" s="6">
        <v>212</v>
      </c>
      <c r="N216" s="6">
        <f t="shared" si="26"/>
        <v>371.65600000001723</v>
      </c>
      <c r="O216" s="6">
        <f t="shared" si="25"/>
        <v>0.76673262662006891</v>
      </c>
      <c r="P216" s="6">
        <f t="shared" si="27"/>
        <v>12642</v>
      </c>
      <c r="Q216" s="6">
        <f>FLOOR(P216*t_min*100,1)</f>
        <v>151</v>
      </c>
      <c r="R216" s="5">
        <v>6.39</v>
      </c>
      <c r="S216" s="5">
        <f>Q215/2+Q216/2+S215</f>
        <v>64846.5</v>
      </c>
      <c r="T216" s="5">
        <f>alpha/Q216*1000000</f>
        <v>198.67549668874173</v>
      </c>
      <c r="U216" s="3">
        <f t="shared" si="22"/>
        <v>86.275619545225737</v>
      </c>
    </row>
    <row r="217" spans="5:21">
      <c r="E217" s="1">
        <v>213</v>
      </c>
      <c r="F217" s="4">
        <f t="shared" si="21"/>
        <v>1.2752787238468752</v>
      </c>
      <c r="G217" s="5">
        <f t="shared" si="23"/>
        <v>153.03344686162504</v>
      </c>
      <c r="H217" s="5">
        <v>6.42</v>
      </c>
      <c r="I217" s="5">
        <f>G216/2+G217/2+I216</f>
        <v>65345.192211753674</v>
      </c>
      <c r="J217" s="5">
        <f>alpha/G217*1000000</f>
        <v>196.03557663525945</v>
      </c>
      <c r="K217" s="5">
        <f t="shared" si="24"/>
        <v>29.999999999855469</v>
      </c>
      <c r="M217" s="6">
        <v>213</v>
      </c>
      <c r="N217" s="6">
        <f t="shared" si="26"/>
        <v>65.656000000017229</v>
      </c>
      <c r="O217" s="6">
        <f t="shared" si="25"/>
        <v>0.95450410316516354</v>
      </c>
      <c r="P217" s="6">
        <f t="shared" si="27"/>
        <v>12611</v>
      </c>
      <c r="Q217" s="6">
        <f>FLOOR(P217*t_min*100,1)</f>
        <v>151</v>
      </c>
      <c r="R217" s="5">
        <v>6.42</v>
      </c>
      <c r="S217" s="5">
        <f>Q216/2+Q217/2+S216</f>
        <v>64997.5</v>
      </c>
      <c r="T217" s="5">
        <f>alpha/Q217*1000000</f>
        <v>198.67549668874173</v>
      </c>
      <c r="U217" s="3">
        <f t="shared" si="22"/>
        <v>0</v>
      </c>
    </row>
    <row r="218" spans="5:21">
      <c r="E218" s="1">
        <v>214</v>
      </c>
      <c r="F218" s="4">
        <f t="shared" si="21"/>
        <v>1.2723025652958477</v>
      </c>
      <c r="G218" s="5">
        <f t="shared" si="23"/>
        <v>152.67630783550172</v>
      </c>
      <c r="H218" s="5">
        <v>6.45</v>
      </c>
      <c r="I218" s="5">
        <f>G217/2+G218/2+I217</f>
        <v>65498.047089102234</v>
      </c>
      <c r="J218" s="5">
        <f>alpha/G218*1000000</f>
        <v>196.4941412673075</v>
      </c>
      <c r="K218" s="5">
        <f t="shared" si="24"/>
        <v>30.000000000155193</v>
      </c>
      <c r="M218" s="6">
        <v>214</v>
      </c>
      <c r="N218" s="6">
        <f t="shared" si="26"/>
        <v>434.65600000001723</v>
      </c>
      <c r="O218" s="6">
        <f t="shared" si="25"/>
        <v>0.14093348891401547</v>
      </c>
      <c r="P218" s="6">
        <f t="shared" si="27"/>
        <v>12581</v>
      </c>
      <c r="Q218" s="6">
        <f>FLOOR(P218*t_min*100,1)</f>
        <v>150</v>
      </c>
      <c r="R218" s="5">
        <v>6.45</v>
      </c>
      <c r="S218" s="5">
        <f>Q217/2+Q218/2+S217</f>
        <v>65148</v>
      </c>
      <c r="T218" s="5">
        <f>alpha/Q218*1000000</f>
        <v>199.99999999999997</v>
      </c>
      <c r="U218" s="3">
        <f t="shared" si="22"/>
        <v>88.006864535431276</v>
      </c>
    </row>
    <row r="219" spans="5:21">
      <c r="E219" s="1">
        <v>215</v>
      </c>
      <c r="F219" s="4">
        <f t="shared" si="21"/>
        <v>1.2693471466660906</v>
      </c>
      <c r="G219" s="5">
        <f t="shared" si="23"/>
        <v>152.32165759993086</v>
      </c>
      <c r="H219" s="5">
        <v>6.48</v>
      </c>
      <c r="I219" s="5">
        <f>G218/2+G219/2+I218</f>
        <v>65650.546071819947</v>
      </c>
      <c r="J219" s="5">
        <f>alpha/G219*1000000</f>
        <v>196.95163821545503</v>
      </c>
      <c r="K219" s="5">
        <f t="shared" si="24"/>
        <v>29.999999999632742</v>
      </c>
      <c r="M219" s="6">
        <v>215</v>
      </c>
      <c r="N219" s="6">
        <f t="shared" si="26"/>
        <v>627.65600000001723</v>
      </c>
      <c r="O219" s="6">
        <f t="shared" si="25"/>
        <v>4.6922183719289023E-4</v>
      </c>
      <c r="P219" s="6">
        <f t="shared" si="27"/>
        <v>12551</v>
      </c>
      <c r="Q219" s="6">
        <f>FLOOR(P219*t_min*100,1)</f>
        <v>150</v>
      </c>
      <c r="R219" s="5">
        <v>6.48</v>
      </c>
      <c r="S219" s="5">
        <f>Q218/2+Q219/2+S218</f>
        <v>65298</v>
      </c>
      <c r="T219" s="5">
        <f>alpha/Q219*1000000</f>
        <v>199.99999999999997</v>
      </c>
      <c r="U219" s="3">
        <f t="shared" si="22"/>
        <v>0</v>
      </c>
    </row>
    <row r="220" spans="5:21">
      <c r="E220" s="1">
        <v>216</v>
      </c>
      <c r="F220" s="4">
        <f t="shared" si="21"/>
        <v>1.2664122281873051</v>
      </c>
      <c r="G220" s="5">
        <f t="shared" si="23"/>
        <v>151.96946738247661</v>
      </c>
      <c r="H220" s="5">
        <v>6.51</v>
      </c>
      <c r="I220" s="5">
        <f>G219/2+G220/2+I219</f>
        <v>65802.691634311152</v>
      </c>
      <c r="J220" s="5">
        <f>alpha/G220*1000000</f>
        <v>197.40807490294105</v>
      </c>
      <c r="K220" s="5">
        <f t="shared" si="24"/>
        <v>30.00000000081522</v>
      </c>
      <c r="M220" s="6">
        <v>216</v>
      </c>
      <c r="N220" s="6">
        <f t="shared" si="26"/>
        <v>644.65600000001723</v>
      </c>
      <c r="O220" s="6">
        <f t="shared" si="25"/>
        <v>0.85871445086741005</v>
      </c>
      <c r="P220" s="6">
        <f t="shared" si="27"/>
        <v>12521</v>
      </c>
      <c r="Q220" s="6">
        <f>FLOOR(P220*t_min*100,1)</f>
        <v>150</v>
      </c>
      <c r="R220" s="5">
        <v>6.51</v>
      </c>
      <c r="S220" s="5">
        <f>Q219/2+Q220/2+S219</f>
        <v>65448</v>
      </c>
      <c r="T220" s="5">
        <f>alpha/Q220*1000000</f>
        <v>199.99999999999997</v>
      </c>
      <c r="U220" s="3">
        <f t="shared" si="22"/>
        <v>0</v>
      </c>
    </row>
    <row r="221" spans="5:21">
      <c r="E221" s="1">
        <v>217</v>
      </c>
      <c r="F221" s="4">
        <f t="shared" si="21"/>
        <v>1.2634975739524799</v>
      </c>
      <c r="G221" s="5">
        <f t="shared" si="23"/>
        <v>151.61970887429757</v>
      </c>
      <c r="H221" s="5">
        <v>6.54</v>
      </c>
      <c r="I221" s="5">
        <f>G220/2+G221/2+I220</f>
        <v>65954.486222439533</v>
      </c>
      <c r="J221" s="5">
        <f>alpha/G221*1000000</f>
        <v>197.86345866731557</v>
      </c>
      <c r="K221" s="5">
        <f t="shared" si="24"/>
        <v>29.999999999299909</v>
      </c>
      <c r="M221" s="6">
        <v>217</v>
      </c>
      <c r="N221" s="6">
        <f t="shared" si="26"/>
        <v>485.65600000001723</v>
      </c>
      <c r="O221" s="6">
        <f t="shared" si="25"/>
        <v>0.71568699654744705</v>
      </c>
      <c r="P221" s="6">
        <f t="shared" si="27"/>
        <v>12491</v>
      </c>
      <c r="Q221" s="6">
        <f>FLOOR(P221*t_min*100,1)</f>
        <v>149</v>
      </c>
      <c r="R221" s="5">
        <v>6.54</v>
      </c>
      <c r="S221" s="5">
        <f>Q220/2+Q221/2+S220</f>
        <v>65597.5</v>
      </c>
      <c r="T221" s="5">
        <f>alpha/Q221*1000000</f>
        <v>201.34228187919462</v>
      </c>
      <c r="U221" s="3">
        <f t="shared" si="22"/>
        <v>89.784741083253778</v>
      </c>
    </row>
    <row r="222" spans="5:21">
      <c r="E222" s="1">
        <v>218</v>
      </c>
      <c r="F222" s="4">
        <f t="shared" si="21"/>
        <v>1.2606029518373232</v>
      </c>
      <c r="G222" s="5">
        <f t="shared" si="23"/>
        <v>151.27235422047877</v>
      </c>
      <c r="H222" s="5">
        <v>6.57</v>
      </c>
      <c r="I222" s="5">
        <f>G221/2+G222/2+I221</f>
        <v>66105.932253986917</v>
      </c>
      <c r="J222" s="5">
        <f>alpha/G222*1000000</f>
        <v>198.3177967619591</v>
      </c>
      <c r="K222" s="5">
        <f t="shared" si="24"/>
        <v>30.000000000091056</v>
      </c>
      <c r="M222" s="6">
        <v>218</v>
      </c>
      <c r="N222" s="6">
        <f t="shared" si="26"/>
        <v>150.65600000001723</v>
      </c>
      <c r="O222" s="6">
        <f t="shared" si="25"/>
        <v>0.57140435280780366</v>
      </c>
      <c r="P222" s="6">
        <f t="shared" si="27"/>
        <v>12461</v>
      </c>
      <c r="Q222" s="6">
        <f>FLOOR(P222*t_min*100,1)</f>
        <v>149</v>
      </c>
      <c r="R222" s="5">
        <v>6.57</v>
      </c>
      <c r="S222" s="5">
        <f>Q221/2+Q222/2+S221</f>
        <v>65746.5</v>
      </c>
      <c r="T222" s="5">
        <f>alpha/Q222*1000000</f>
        <v>201.34228187919462</v>
      </c>
      <c r="U222" s="3">
        <f t="shared" si="22"/>
        <v>0</v>
      </c>
    </row>
    <row r="223" spans="5:21">
      <c r="E223" s="1">
        <v>219</v>
      </c>
      <c r="F223" s="4">
        <f t="shared" si="21"/>
        <v>1.2577281334234043</v>
      </c>
      <c r="G223" s="5">
        <f t="shared" si="23"/>
        <v>150.9273760108085</v>
      </c>
      <c r="H223" s="5">
        <v>6.6</v>
      </c>
      <c r="I223" s="5">
        <f>G222/2+G223/2+I222</f>
        <v>66257.032119102558</v>
      </c>
      <c r="J223" s="5">
        <f>alpha/G223*1000000</f>
        <v>198.7710963573075</v>
      </c>
      <c r="K223" s="5">
        <f t="shared" si="24"/>
        <v>30.000000000097675</v>
      </c>
      <c r="M223" s="6">
        <v>219</v>
      </c>
      <c r="N223" s="6">
        <f t="shared" si="26"/>
        <v>516.65600000001723</v>
      </c>
      <c r="O223" s="6">
        <f t="shared" si="25"/>
        <v>0.42588369441364193</v>
      </c>
      <c r="P223" s="6">
        <f t="shared" si="27"/>
        <v>12432</v>
      </c>
      <c r="Q223" s="6">
        <f>FLOOR(P223*t_min*100,1)</f>
        <v>149</v>
      </c>
      <c r="R223" s="5">
        <v>6.6</v>
      </c>
      <c r="S223" s="5">
        <f>Q222/2+Q223/2+S222</f>
        <v>65895.5</v>
      </c>
      <c r="T223" s="5">
        <f>alpha/Q223*1000000</f>
        <v>201.34228187919462</v>
      </c>
      <c r="U223" s="3">
        <f t="shared" si="22"/>
        <v>0</v>
      </c>
    </row>
    <row r="224" spans="5:21">
      <c r="E224" s="1">
        <v>220</v>
      </c>
      <c r="F224" s="4">
        <f t="shared" si="21"/>
        <v>1.2548728939220879</v>
      </c>
      <c r="G224" s="5">
        <f t="shared" si="23"/>
        <v>150.58474727065055</v>
      </c>
      <c r="H224" s="5">
        <v>6.63</v>
      </c>
      <c r="I224" s="5">
        <f>G223/2+G224/2+I223</f>
        <v>66407.788180743286</v>
      </c>
      <c r="J224" s="5">
        <f>alpha/G224*1000000</f>
        <v>199.22336454222742</v>
      </c>
      <c r="K224" s="5">
        <f t="shared" si="24"/>
        <v>29.999999999849525</v>
      </c>
      <c r="M224" s="6">
        <v>220</v>
      </c>
      <c r="N224" s="6">
        <f t="shared" si="26"/>
        <v>712.65600000001723</v>
      </c>
      <c r="O224" s="6">
        <f t="shared" si="25"/>
        <v>0.95360726447324851</v>
      </c>
      <c r="P224" s="6">
        <f t="shared" si="27"/>
        <v>12403</v>
      </c>
      <c r="Q224" s="6">
        <f>FLOOR(P224*t_min*100,1)</f>
        <v>148</v>
      </c>
      <c r="R224" s="5">
        <v>6.63</v>
      </c>
      <c r="S224" s="5">
        <f>Q223/2+Q224/2+S223</f>
        <v>66044</v>
      </c>
      <c r="T224" s="5">
        <f>alpha/Q224*1000000</f>
        <v>202.70270270270268</v>
      </c>
      <c r="U224" s="3">
        <f t="shared" si="22"/>
        <v>91.610829865862939</v>
      </c>
    </row>
    <row r="225" spans="5:21">
      <c r="E225" s="1">
        <v>221</v>
      </c>
      <c r="F225" s="4">
        <f t="shared" si="21"/>
        <v>1.2520370121006554</v>
      </c>
      <c r="G225" s="5">
        <f t="shared" si="23"/>
        <v>150.24444145207866</v>
      </c>
      <c r="H225" s="5">
        <v>6.66</v>
      </c>
      <c r="I225" s="5">
        <f>G224/2+G225/2+I224</f>
        <v>66558.202775104655</v>
      </c>
      <c r="J225" s="5">
        <f>alpha/G225*1000000</f>
        <v>199.67460832531813</v>
      </c>
      <c r="K225" s="5">
        <f t="shared" si="24"/>
        <v>30.000000000439407</v>
      </c>
      <c r="M225" s="6">
        <v>221</v>
      </c>
      <c r="N225" s="6">
        <f t="shared" si="26"/>
        <v>738.65600000001723</v>
      </c>
      <c r="O225" s="6">
        <f t="shared" si="25"/>
        <v>0.48014011299346748</v>
      </c>
      <c r="P225" s="6">
        <f t="shared" si="27"/>
        <v>12374</v>
      </c>
      <c r="Q225" s="6">
        <f>FLOOR(P225*t_min*100,1)</f>
        <v>148</v>
      </c>
      <c r="R225" s="5">
        <v>6.66</v>
      </c>
      <c r="S225" s="5">
        <f>Q224/2+Q225/2+S224</f>
        <v>66192</v>
      </c>
      <c r="T225" s="5">
        <f>alpha/Q225*1000000</f>
        <v>202.70270270270268</v>
      </c>
      <c r="U225" s="3">
        <f t="shared" si="22"/>
        <v>0</v>
      </c>
    </row>
    <row r="226" spans="5:21">
      <c r="E226" s="1">
        <v>222</v>
      </c>
      <c r="F226" s="4">
        <f t="shared" si="21"/>
        <v>1.2492202702106072</v>
      </c>
      <c r="G226" s="5">
        <f t="shared" si="23"/>
        <v>149.90643242527287</v>
      </c>
      <c r="H226" s="5">
        <v>6.69</v>
      </c>
      <c r="I226" s="5">
        <f>G225/2+G226/2+I225</f>
        <v>66708.278212043326</v>
      </c>
      <c r="J226" s="5">
        <f>alpha/G226*1000000</f>
        <v>200.12483463613046</v>
      </c>
      <c r="K226" s="5">
        <f t="shared" si="24"/>
        <v>29.999999999754426</v>
      </c>
      <c r="M226" s="6">
        <v>222</v>
      </c>
      <c r="N226" s="6">
        <f t="shared" si="26"/>
        <v>594.65600000001723</v>
      </c>
      <c r="O226" s="6">
        <f t="shared" si="25"/>
        <v>5.4983127120067365E-3</v>
      </c>
      <c r="P226" s="6">
        <f t="shared" si="27"/>
        <v>12345</v>
      </c>
      <c r="Q226" s="6">
        <f>FLOOR(P226*t_min*100,1)</f>
        <v>148</v>
      </c>
      <c r="R226" s="5">
        <v>6.69</v>
      </c>
      <c r="S226" s="5">
        <f>Q225/2+Q226/2+S225</f>
        <v>66340</v>
      </c>
      <c r="T226" s="5">
        <f>alpha/Q226*1000000</f>
        <v>202.70270270270268</v>
      </c>
      <c r="U226" s="3">
        <f t="shared" si="22"/>
        <v>0</v>
      </c>
    </row>
    <row r="227" spans="5:21">
      <c r="E227" s="1">
        <v>223</v>
      </c>
      <c r="F227" s="4">
        <f t="shared" si="21"/>
        <v>1.2464224539170285</v>
      </c>
      <c r="G227" s="5">
        <f t="shared" si="23"/>
        <v>149.57069447004343</v>
      </c>
      <c r="H227" s="5">
        <v>6.72</v>
      </c>
      <c r="I227" s="5">
        <f>G226/2+G227/2+I226</f>
        <v>66858.016775490978</v>
      </c>
      <c r="J227" s="5">
        <f>alpha/G227*1000000</f>
        <v>200.57405032647293</v>
      </c>
      <c r="K227" s="5">
        <f t="shared" si="24"/>
        <v>29.999999999967489</v>
      </c>
      <c r="M227" s="6">
        <v>223</v>
      </c>
      <c r="N227" s="6">
        <f t="shared" si="26"/>
        <v>280.65600000001723</v>
      </c>
      <c r="O227" s="6">
        <f t="shared" si="25"/>
        <v>0.52969764837689581</v>
      </c>
      <c r="P227" s="6">
        <f t="shared" si="27"/>
        <v>12316</v>
      </c>
      <c r="Q227" s="6">
        <f>FLOOR(P227*t_min*100,1)</f>
        <v>147</v>
      </c>
      <c r="R227" s="5">
        <v>6.72</v>
      </c>
      <c r="S227" s="5">
        <f>Q226/2+Q227/2+S226</f>
        <v>66487.5</v>
      </c>
      <c r="T227" s="5">
        <f>alpha/Q227*1000000</f>
        <v>204.08163265306121</v>
      </c>
      <c r="U227" s="3">
        <f t="shared" si="22"/>
        <v>93.486776295493257</v>
      </c>
    </row>
    <row r="228" spans="5:21">
      <c r="E228" s="1">
        <v>224</v>
      </c>
      <c r="F228" s="4">
        <f t="shared" si="21"/>
        <v>1.2436433522304005</v>
      </c>
      <c r="G228" s="5">
        <f t="shared" si="23"/>
        <v>149.23720226764803</v>
      </c>
      <c r="H228" s="5">
        <v>6.75</v>
      </c>
      <c r="I228" s="5">
        <f>G227/2+G228/2+I227</f>
        <v>67007.420723859817</v>
      </c>
      <c r="J228" s="5">
        <f>alpha/G228*1000000</f>
        <v>201.02226217157829</v>
      </c>
      <c r="K228" s="5">
        <f t="shared" si="24"/>
        <v>29.999999999922643</v>
      </c>
      <c r="M228" s="6">
        <v>224</v>
      </c>
      <c r="N228" s="6">
        <f t="shared" si="26"/>
        <v>693.65600000001723</v>
      </c>
      <c r="O228" s="6">
        <f t="shared" si="25"/>
        <v>5.275362318752741E-2</v>
      </c>
      <c r="P228" s="6">
        <f t="shared" si="27"/>
        <v>12288</v>
      </c>
      <c r="Q228" s="6">
        <f>FLOOR(P228*t_min*100,1)</f>
        <v>147</v>
      </c>
      <c r="R228" s="5">
        <v>6.75</v>
      </c>
      <c r="S228" s="5">
        <f>Q227/2+Q228/2+S227</f>
        <v>66634.5</v>
      </c>
      <c r="T228" s="5">
        <f>alpha/Q228*1000000</f>
        <v>204.08163265306121</v>
      </c>
      <c r="U228" s="3">
        <f t="shared" si="22"/>
        <v>0</v>
      </c>
    </row>
    <row r="229" spans="5:21">
      <c r="E229" s="1">
        <v>225</v>
      </c>
      <c r="F229" s="4">
        <f t="shared" si="21"/>
        <v>1.2408827574396062</v>
      </c>
      <c r="G229" s="5">
        <f t="shared" si="23"/>
        <v>148.90593089275274</v>
      </c>
      <c r="H229" s="5">
        <v>6.78</v>
      </c>
      <c r="I229" s="5">
        <f>G228/2+G229/2+I228</f>
        <v>67156.492290440015</v>
      </c>
      <c r="J229" s="5">
        <f>alpha/G229*1000000</f>
        <v>201.46947687132121</v>
      </c>
      <c r="K229" s="5">
        <f t="shared" si="24"/>
        <v>30.000000000155669</v>
      </c>
      <c r="M229" s="6">
        <v>225</v>
      </c>
      <c r="N229" s="6">
        <f t="shared" si="26"/>
        <v>41.656000000017229</v>
      </c>
      <c r="O229" s="6">
        <f t="shared" si="25"/>
        <v>0.24918091009931231</v>
      </c>
      <c r="P229" s="6">
        <f t="shared" si="27"/>
        <v>12259</v>
      </c>
      <c r="Q229" s="6">
        <f>FLOOR(P229*t_min*100,1)</f>
        <v>147</v>
      </c>
      <c r="R229" s="5">
        <v>6.78</v>
      </c>
      <c r="S229" s="5">
        <f>Q228/2+Q229/2+S228</f>
        <v>66781.5</v>
      </c>
      <c r="T229" s="5">
        <f>alpha/Q229*1000000</f>
        <v>204.08163265306121</v>
      </c>
      <c r="U229" s="3">
        <f t="shared" si="22"/>
        <v>0</v>
      </c>
    </row>
    <row r="230" spans="5:21">
      <c r="E230" s="1">
        <v>226</v>
      </c>
      <c r="F230" s="4">
        <f t="shared" si="21"/>
        <v>1.2381404650468546</v>
      </c>
      <c r="G230" s="5">
        <f t="shared" si="23"/>
        <v>148.57685580562253</v>
      </c>
      <c r="H230" s="5">
        <v>6.81</v>
      </c>
      <c r="I230" s="5">
        <f>G229/2+G230/2+I229</f>
        <v>67305.233683789207</v>
      </c>
      <c r="J230" s="5">
        <f>alpha/G230*1000000</f>
        <v>201.91570105136603</v>
      </c>
      <c r="K230" s="5">
        <f t="shared" si="24"/>
        <v>29.999999999814957</v>
      </c>
      <c r="M230" s="6">
        <v>226</v>
      </c>
      <c r="N230" s="6">
        <f t="shared" si="26"/>
        <v>124.65600000001723</v>
      </c>
      <c r="O230" s="6">
        <f t="shared" si="25"/>
        <v>0.77000220994523261</v>
      </c>
      <c r="P230" s="6">
        <f t="shared" si="27"/>
        <v>12231</v>
      </c>
      <c r="Q230" s="6">
        <f>FLOOR(P230*t_min*100,1)</f>
        <v>146</v>
      </c>
      <c r="R230" s="5">
        <v>6.81</v>
      </c>
      <c r="S230" s="5">
        <f>Q229/2+Q230/2+S229</f>
        <v>66928</v>
      </c>
      <c r="T230" s="5">
        <f>alpha/Q230*1000000</f>
        <v>205.47945205479451</v>
      </c>
      <c r="U230" s="3">
        <f t="shared" si="22"/>
        <v>95.414293633672429</v>
      </c>
    </row>
    <row r="231" spans="5:21">
      <c r="E231" s="1">
        <v>227</v>
      </c>
      <c r="F231" s="4">
        <f t="shared" si="21"/>
        <v>1.2354162737038634</v>
      </c>
      <c r="G231" s="5">
        <f t="shared" si="23"/>
        <v>148.24995284446359</v>
      </c>
      <c r="H231" s="5">
        <v>6.84</v>
      </c>
      <c r="I231" s="5">
        <f>G230/2+G231/2+I230</f>
        <v>67453.647088114245</v>
      </c>
      <c r="J231" s="5">
        <f>alpha/G231*1000000</f>
        <v>202.36094126434222</v>
      </c>
      <c r="K231" s="5">
        <f t="shared" si="24"/>
        <v>30.000000000072387</v>
      </c>
      <c r="M231" s="6">
        <v>227</v>
      </c>
      <c r="N231" s="6">
        <f t="shared" si="26"/>
        <v>43.656000000017229</v>
      </c>
      <c r="O231" s="6">
        <f t="shared" si="25"/>
        <v>0.96423762376252853</v>
      </c>
      <c r="P231" s="6">
        <f t="shared" si="27"/>
        <v>12203</v>
      </c>
      <c r="Q231" s="6">
        <f>FLOOR(P231*t_min*100,1)</f>
        <v>146</v>
      </c>
      <c r="R231" s="5">
        <v>6.84</v>
      </c>
      <c r="S231" s="5">
        <f>Q230/2+Q231/2+S230</f>
        <v>67074</v>
      </c>
      <c r="T231" s="5">
        <f>alpha/Q231*1000000</f>
        <v>205.47945205479451</v>
      </c>
      <c r="U231" s="3">
        <f t="shared" si="22"/>
        <v>0</v>
      </c>
    </row>
    <row r="232" spans="5:21">
      <c r="E232" s="1">
        <v>228</v>
      </c>
      <c r="F232" s="4">
        <f t="shared" si="21"/>
        <v>1.2327099851499603</v>
      </c>
      <c r="G232" s="5">
        <f t="shared" si="23"/>
        <v>147.92519821799522</v>
      </c>
      <c r="H232" s="5">
        <v>6.87</v>
      </c>
      <c r="I232" s="5">
        <f>G231/2+G232/2+I231</f>
        <v>67601.734663645475</v>
      </c>
      <c r="J232" s="5">
        <f>alpha/G232*1000000</f>
        <v>202.8052039909349</v>
      </c>
      <c r="K232" s="5">
        <f t="shared" si="24"/>
        <v>29.999999999932012</v>
      </c>
      <c r="M232" s="6">
        <v>228</v>
      </c>
      <c r="N232" s="6">
        <f t="shared" si="26"/>
        <v>711.65600000001723</v>
      </c>
      <c r="O232" s="6">
        <f t="shared" si="25"/>
        <v>0.15740197152263136</v>
      </c>
      <c r="P232" s="6">
        <f t="shared" si="27"/>
        <v>12176</v>
      </c>
      <c r="Q232" s="6">
        <f>FLOOR(P232*t_min*100,1)</f>
        <v>146</v>
      </c>
      <c r="R232" s="5">
        <v>6.87</v>
      </c>
      <c r="S232" s="5">
        <f>Q231/2+Q232/2+S231</f>
        <v>67220</v>
      </c>
      <c r="T232" s="5">
        <f>alpha/Q232*1000000</f>
        <v>205.47945205479451</v>
      </c>
      <c r="U232" s="3">
        <f t="shared" si="22"/>
        <v>0</v>
      </c>
    </row>
    <row r="233" spans="5:21">
      <c r="E233" s="1">
        <v>229</v>
      </c>
      <c r="F233" s="4">
        <f t="shared" si="21"/>
        <v>1.2300214041513111</v>
      </c>
      <c r="G233" s="5">
        <f t="shared" si="23"/>
        <v>147.6025684981573</v>
      </c>
      <c r="H233" s="5">
        <v>6.9</v>
      </c>
      <c r="I233" s="5">
        <f>G232/2+G233/2+I232</f>
        <v>67749.498547003546</v>
      </c>
      <c r="J233" s="5">
        <f>alpha/G233*1000000</f>
        <v>203.24849564101268</v>
      </c>
      <c r="K233" s="5">
        <f t="shared" si="24"/>
        <v>30.000000000241478</v>
      </c>
      <c r="M233" s="6">
        <v>229</v>
      </c>
      <c r="N233" s="6">
        <f t="shared" si="26"/>
        <v>304.65600000001723</v>
      </c>
      <c r="O233" s="6">
        <f t="shared" si="25"/>
        <v>2.4034896401644801E-2</v>
      </c>
      <c r="P233" s="6">
        <f t="shared" si="27"/>
        <v>12148</v>
      </c>
      <c r="Q233" s="6">
        <f>FLOOR(P233*t_min*100,1)</f>
        <v>145</v>
      </c>
      <c r="R233" s="5">
        <v>6.9</v>
      </c>
      <c r="S233" s="5">
        <f>Q232/2+Q233/2+S232</f>
        <v>67365.5</v>
      </c>
      <c r="T233" s="5">
        <f>alpha/Q233*1000000</f>
        <v>206.89655172413794</v>
      </c>
      <c r="U233" s="3">
        <f t="shared" si="22"/>
        <v>97.395166277898895</v>
      </c>
    </row>
    <row r="234" spans="5:21">
      <c r="E234" s="1">
        <v>230</v>
      </c>
      <c r="F234" s="4">
        <f t="shared" si="21"/>
        <v>1.2273503384419349</v>
      </c>
      <c r="G234" s="5">
        <f t="shared" si="23"/>
        <v>147.28204061303217</v>
      </c>
      <c r="H234" s="5">
        <v>6.93</v>
      </c>
      <c r="I234" s="5">
        <f>G233/2+G234/2+I233</f>
        <v>67896.940851559135</v>
      </c>
      <c r="J234" s="5">
        <f>alpha/G234*1000000</f>
        <v>203.69082255467791</v>
      </c>
      <c r="K234" s="5">
        <f t="shared" si="24"/>
        <v>29.9999999998956</v>
      </c>
      <c r="M234" s="6">
        <v>230</v>
      </c>
      <c r="N234" s="6">
        <f t="shared" si="26"/>
        <v>654.65600000001723</v>
      </c>
      <c r="O234" s="6">
        <f t="shared" si="25"/>
        <v>0.21510532030515606</v>
      </c>
      <c r="P234" s="6">
        <f t="shared" si="27"/>
        <v>12121</v>
      </c>
      <c r="Q234" s="6">
        <f>FLOOR(P234*t_min*100,1)</f>
        <v>145</v>
      </c>
      <c r="R234" s="5">
        <v>6.93</v>
      </c>
      <c r="S234" s="5">
        <f>Q233/2+Q234/2+S233</f>
        <v>67510.5</v>
      </c>
      <c r="T234" s="5">
        <f>alpha/Q234*1000000</f>
        <v>206.89655172413794</v>
      </c>
      <c r="U234" s="3">
        <f t="shared" si="22"/>
        <v>0</v>
      </c>
    </row>
    <row r="235" spans="5:21">
      <c r="E235" s="1">
        <v>231</v>
      </c>
      <c r="F235" s="4">
        <f t="shared" si="21"/>
        <v>1.2246965986657776</v>
      </c>
      <c r="G235" s="5">
        <f t="shared" si="23"/>
        <v>146.9635918398933</v>
      </c>
      <c r="H235" s="5">
        <v>6.96</v>
      </c>
      <c r="I235" s="5">
        <f>G234/2+G235/2+I234</f>
        <v>68044.063667785595</v>
      </c>
      <c r="J235" s="5">
        <f>alpha/G235*1000000</f>
        <v>204.13219100335363</v>
      </c>
      <c r="K235" s="5">
        <f t="shared" si="24"/>
        <v>29.999999999751132</v>
      </c>
      <c r="M235" s="6">
        <v>231</v>
      </c>
      <c r="N235" s="6">
        <f t="shared" si="26"/>
        <v>846.65600000001723</v>
      </c>
      <c r="O235" s="6">
        <f t="shared" si="25"/>
        <v>7.9684324324261979E-2</v>
      </c>
      <c r="P235" s="6">
        <f t="shared" si="27"/>
        <v>12094</v>
      </c>
      <c r="Q235" s="6">
        <f>FLOOR(P235*t_min*100,1)</f>
        <v>145</v>
      </c>
      <c r="R235" s="5">
        <v>6.96</v>
      </c>
      <c r="S235" s="5">
        <f>Q234/2+Q235/2+S234</f>
        <v>67655.5</v>
      </c>
      <c r="T235" s="5">
        <f>alpha/Q235*1000000</f>
        <v>206.89655172413794</v>
      </c>
      <c r="U235" s="3">
        <f t="shared" si="22"/>
        <v>0</v>
      </c>
    </row>
    <row r="236" spans="5:21">
      <c r="E236" s="1">
        <v>232</v>
      </c>
      <c r="F236" s="4">
        <f t="shared" si="21"/>
        <v>1.2220599983203095</v>
      </c>
      <c r="G236" s="5">
        <f t="shared" si="23"/>
        <v>146.64719979843713</v>
      </c>
      <c r="H236" s="5">
        <v>6.99</v>
      </c>
      <c r="I236" s="5">
        <f>G235/2+G236/2+I235</f>
        <v>68190.869063604754</v>
      </c>
      <c r="J236" s="5">
        <f>alpha/G236*1000000</f>
        <v>204.57260719082424</v>
      </c>
      <c r="K236" s="5">
        <f t="shared" si="24"/>
        <v>30.00000000089501</v>
      </c>
      <c r="M236" s="6">
        <v>232</v>
      </c>
      <c r="N236" s="6">
        <f t="shared" si="26"/>
        <v>880.65600000001723</v>
      </c>
      <c r="O236" s="6">
        <f t="shared" si="25"/>
        <v>0.94325941873103147</v>
      </c>
      <c r="P236" s="6">
        <f t="shared" si="27"/>
        <v>12067</v>
      </c>
      <c r="Q236" s="6">
        <f>FLOOR(P236*t_min*100,1)</f>
        <v>144</v>
      </c>
      <c r="R236" s="5">
        <v>6.99</v>
      </c>
      <c r="S236" s="5">
        <f>Q235/2+Q236/2+S235</f>
        <v>67800</v>
      </c>
      <c r="T236" s="5">
        <f>alpha/Q236*1000000</f>
        <v>208.33333333333331</v>
      </c>
      <c r="U236" s="3">
        <f t="shared" si="22"/>
        <v>99.431253231514077</v>
      </c>
    </row>
    <row r="237" spans="5:21">
      <c r="E237" s="1">
        <v>233</v>
      </c>
      <c r="F237" s="4">
        <f t="shared" si="21"/>
        <v>1.2194403537019753</v>
      </c>
      <c r="G237" s="5">
        <f t="shared" si="23"/>
        <v>146.33284244423703</v>
      </c>
      <c r="H237" s="5">
        <v>7.02</v>
      </c>
      <c r="I237" s="5">
        <f>G236/2+G237/2+I236</f>
        <v>68337.359084726093</v>
      </c>
      <c r="J237" s="5">
        <f>alpha/G237*1000000</f>
        <v>205.01207725416856</v>
      </c>
      <c r="K237" s="5">
        <f t="shared" si="24"/>
        <v>29.999999998655174</v>
      </c>
      <c r="M237" s="6">
        <v>233</v>
      </c>
      <c r="N237" s="6">
        <f t="shared" si="26"/>
        <v>756.65600000001723</v>
      </c>
      <c r="O237" s="6">
        <f t="shared" si="25"/>
        <v>0.80584351554171008</v>
      </c>
      <c r="P237" s="6">
        <f t="shared" si="27"/>
        <v>12040</v>
      </c>
      <c r="Q237" s="6">
        <f>FLOOR(P237*t_min*100,1)</f>
        <v>144</v>
      </c>
      <c r="R237" s="5">
        <v>7.02</v>
      </c>
      <c r="S237" s="5">
        <f>Q236/2+Q237/2+S236</f>
        <v>67944</v>
      </c>
      <c r="T237" s="5">
        <f>alpha/Q237*1000000</f>
        <v>208.33333333333331</v>
      </c>
      <c r="U237" s="3">
        <f t="shared" si="22"/>
        <v>0</v>
      </c>
    </row>
    <row r="238" spans="5:21">
      <c r="E238" s="1">
        <v>234</v>
      </c>
      <c r="F238" s="4">
        <f t="shared" si="21"/>
        <v>1.2168374838513139</v>
      </c>
      <c r="G238" s="5">
        <f t="shared" si="23"/>
        <v>146.02049806215763</v>
      </c>
      <c r="H238" s="5">
        <v>7.05</v>
      </c>
      <c r="I238" s="5">
        <f>G237/2+G238/2+I237</f>
        <v>68483.535754979297</v>
      </c>
      <c r="J238" s="5">
        <f>alpha/G238*1000000</f>
        <v>205.45060726494492</v>
      </c>
      <c r="K238" s="5">
        <f t="shared" si="24"/>
        <v>30.000000001145807</v>
      </c>
      <c r="M238" s="6">
        <v>234</v>
      </c>
      <c r="N238" s="6">
        <f t="shared" si="26"/>
        <v>474.65600000001723</v>
      </c>
      <c r="O238" s="6">
        <f t="shared" si="25"/>
        <v>0.66744930629738519</v>
      </c>
      <c r="P238" s="6">
        <f t="shared" si="27"/>
        <v>12013</v>
      </c>
      <c r="Q238" s="6">
        <f>FLOOR(P238*t_min*100,1)</f>
        <v>144</v>
      </c>
      <c r="R238" s="5">
        <v>7.05</v>
      </c>
      <c r="S238" s="5">
        <f>Q237/2+Q238/2+S237</f>
        <v>68088</v>
      </c>
      <c r="T238" s="5">
        <f>alpha/Q238*1000000</f>
        <v>208.33333333333331</v>
      </c>
      <c r="U238" s="3">
        <f t="shared" si="22"/>
        <v>0</v>
      </c>
    </row>
    <row r="239" spans="5:21">
      <c r="E239" s="1">
        <v>235</v>
      </c>
      <c r="F239" s="4">
        <f t="shared" si="21"/>
        <v>1.2142512105019165</v>
      </c>
      <c r="G239" s="5">
        <f t="shared" si="23"/>
        <v>145.71014526022995</v>
      </c>
      <c r="H239" s="5">
        <v>7.08</v>
      </c>
      <c r="I239" s="5">
        <f>G238/2+G239/2+I238</f>
        <v>68629.401076640497</v>
      </c>
      <c r="J239" s="5">
        <f>alpha/G239*1000000</f>
        <v>205.88820322992419</v>
      </c>
      <c r="K239" s="5">
        <f t="shared" si="24"/>
        <v>29.999999999702865</v>
      </c>
      <c r="M239" s="6">
        <v>235</v>
      </c>
      <c r="N239" s="6">
        <f t="shared" si="26"/>
        <v>34.656000000017229</v>
      </c>
      <c r="O239" s="6">
        <f t="shared" si="25"/>
        <v>0.52808926673787937</v>
      </c>
      <c r="P239" s="6">
        <f t="shared" si="27"/>
        <v>11986</v>
      </c>
      <c r="Q239" s="6">
        <f>FLOOR(P239*t_min*100,1)</f>
        <v>143</v>
      </c>
      <c r="R239" s="5">
        <v>7.08</v>
      </c>
      <c r="S239" s="5">
        <f>Q238/2+Q239/2+S238</f>
        <v>68231.5</v>
      </c>
      <c r="T239" s="5">
        <f>alpha/Q239*1000000</f>
        <v>209.79020979020979</v>
      </c>
      <c r="U239" s="3">
        <f t="shared" si="22"/>
        <v>101.52449176839527</v>
      </c>
    </row>
    <row r="240" spans="5:21">
      <c r="E240" s="1">
        <v>236</v>
      </c>
      <c r="F240" s="4">
        <f t="shared" si="21"/>
        <v>1.2116813580279311</v>
      </c>
      <c r="G240" s="5">
        <f t="shared" si="23"/>
        <v>145.40176296335173</v>
      </c>
      <c r="H240" s="5">
        <v>7.11</v>
      </c>
      <c r="I240" s="5">
        <f>G239/2+G240/2+I239</f>
        <v>68774.957030752281</v>
      </c>
      <c r="J240" s="5">
        <f>alpha/G240*1000000</f>
        <v>206.32487109225389</v>
      </c>
      <c r="K240" s="5">
        <f t="shared" si="24"/>
        <v>29.99999999961171</v>
      </c>
      <c r="M240" s="6">
        <v>236</v>
      </c>
      <c r="N240" s="6">
        <f t="shared" si="26"/>
        <v>381.65600000001723</v>
      </c>
      <c r="O240" s="6">
        <f t="shared" si="25"/>
        <v>0.38777566137650865</v>
      </c>
      <c r="P240" s="6">
        <f t="shared" si="27"/>
        <v>11960</v>
      </c>
      <c r="Q240" s="6">
        <f>FLOOR(P240*t_min*100,1)</f>
        <v>143</v>
      </c>
      <c r="R240" s="5">
        <v>7.11</v>
      </c>
      <c r="S240" s="5">
        <f>Q239/2+Q240/2+S239</f>
        <v>68374.5</v>
      </c>
      <c r="T240" s="5">
        <f>alpha/Q240*1000000</f>
        <v>209.79020979020979</v>
      </c>
      <c r="U240" s="3">
        <f t="shared" si="22"/>
        <v>0</v>
      </c>
    </row>
    <row r="241" spans="5:21">
      <c r="E241" s="1">
        <v>237</v>
      </c>
      <c r="F241" s="4">
        <f t="shared" si="21"/>
        <v>1.209127753394476</v>
      </c>
      <c r="G241" s="5">
        <f t="shared" si="23"/>
        <v>145.09533040733712</v>
      </c>
      <c r="H241" s="5">
        <v>7.14</v>
      </c>
      <c r="I241" s="5">
        <f>G240/2+G241/2+I240</f>
        <v>68920.20557743762</v>
      </c>
      <c r="J241" s="5">
        <f>alpha/G241*1000000</f>
        <v>206.76061673231473</v>
      </c>
      <c r="K241" s="5">
        <f t="shared" si="24"/>
        <v>30.000000000332225</v>
      </c>
      <c r="M241" s="6">
        <v>237</v>
      </c>
      <c r="N241" s="6">
        <f t="shared" si="26"/>
        <v>576.65600000001723</v>
      </c>
      <c r="O241" s="6">
        <f t="shared" si="25"/>
        <v>0.92109589041228901</v>
      </c>
      <c r="P241" s="6">
        <f t="shared" si="27"/>
        <v>11934</v>
      </c>
      <c r="Q241" s="6">
        <f>FLOOR(P241*t_min*100,1)</f>
        <v>143</v>
      </c>
      <c r="R241" s="5">
        <v>7.14</v>
      </c>
      <c r="S241" s="5">
        <f>Q240/2+Q241/2+S240</f>
        <v>68517.5</v>
      </c>
      <c r="T241" s="5">
        <f>alpha/Q241*1000000</f>
        <v>209.79020979020979</v>
      </c>
      <c r="U241" s="3">
        <f t="shared" si="22"/>
        <v>0</v>
      </c>
    </row>
    <row r="242" spans="5:21">
      <c r="E242" s="1">
        <v>238</v>
      </c>
      <c r="F242" s="4">
        <f t="shared" si="21"/>
        <v>1.2065902261088512</v>
      </c>
      <c r="G242" s="5">
        <f t="shared" si="23"/>
        <v>144.79082713306212</v>
      </c>
      <c r="H242" s="5">
        <v>7.17</v>
      </c>
      <c r="I242" s="5">
        <f>G241/2+G242/2+I241</f>
        <v>69065.148656207821</v>
      </c>
      <c r="J242" s="5">
        <f>alpha/G242*1000000</f>
        <v>207.1954459686188</v>
      </c>
      <c r="K242" s="5">
        <f t="shared" si="24"/>
        <v>29.999999999549292</v>
      </c>
      <c r="M242" s="6">
        <v>238</v>
      </c>
      <c r="N242" s="6">
        <f t="shared" si="26"/>
        <v>619.65600000001723</v>
      </c>
      <c r="O242" s="6">
        <f t="shared" si="25"/>
        <v>0.45349842602445278</v>
      </c>
      <c r="P242" s="6">
        <f t="shared" si="27"/>
        <v>11908</v>
      </c>
      <c r="Q242" s="6">
        <f>FLOOR(P242*t_min*100,1)</f>
        <v>142</v>
      </c>
      <c r="R242" s="5">
        <v>7.17</v>
      </c>
      <c r="S242" s="5">
        <f>Q241/2+Q242/2+S241</f>
        <v>68660</v>
      </c>
      <c r="T242" s="5">
        <f>alpha/Q242*1000000</f>
        <v>211.26760563380279</v>
      </c>
      <c r="U242" s="3">
        <f t="shared" si="22"/>
        <v>103.67690130477203</v>
      </c>
    </row>
    <row r="243" spans="5:21">
      <c r="E243" s="1">
        <v>239</v>
      </c>
      <c r="F243" s="4">
        <f t="shared" si="21"/>
        <v>1.2040686081722776</v>
      </c>
      <c r="G243" s="5">
        <f t="shared" si="23"/>
        <v>144.4882329806733</v>
      </c>
      <c r="H243" s="5">
        <v>7.2</v>
      </c>
      <c r="I243" s="5">
        <f>G242/2+G243/2+I242</f>
        <v>69209.78818626469</v>
      </c>
      <c r="J243" s="5">
        <f>alpha/G243*1000000</f>
        <v>207.62936455879273</v>
      </c>
      <c r="K243" s="5">
        <f t="shared" si="24"/>
        <v>30.000000000229779</v>
      </c>
      <c r="M243" s="6">
        <v>239</v>
      </c>
      <c r="N243" s="6">
        <f t="shared" si="26"/>
        <v>510.65600000001723</v>
      </c>
      <c r="O243" s="6">
        <f t="shared" si="25"/>
        <v>0.98499477534005564</v>
      </c>
      <c r="P243" s="6">
        <f t="shared" si="27"/>
        <v>11882</v>
      </c>
      <c r="Q243" s="6">
        <f>FLOOR(P243*t_min*100,1)</f>
        <v>142</v>
      </c>
      <c r="R243" s="5">
        <v>7.2</v>
      </c>
      <c r="S243" s="5">
        <f>Q242/2+Q243/2+S242</f>
        <v>68802</v>
      </c>
      <c r="T243" s="5">
        <f>alpha/Q243*1000000</f>
        <v>211.26760563380279</v>
      </c>
      <c r="U243" s="3">
        <f t="shared" si="22"/>
        <v>0</v>
      </c>
    </row>
    <row r="244" spans="5:21">
      <c r="E244" s="1">
        <v>240</v>
      </c>
      <c r="F244" s="4">
        <f t="shared" si="21"/>
        <v>1.2015627340336215</v>
      </c>
      <c r="G244" s="5">
        <f t="shared" si="23"/>
        <v>144.18752808403457</v>
      </c>
      <c r="H244" s="5">
        <v>7.23</v>
      </c>
      <c r="I244" s="5">
        <f>G243/2+G244/2+I243</f>
        <v>69354.126066797049</v>
      </c>
      <c r="J244" s="5">
        <f>alpha/G244*1000000</f>
        <v>208.06237820039169</v>
      </c>
      <c r="K244" s="5">
        <f t="shared" si="24"/>
        <v>30.00000000013053</v>
      </c>
      <c r="M244" s="6">
        <v>240</v>
      </c>
      <c r="N244" s="6">
        <f t="shared" si="26"/>
        <v>249.65600000001723</v>
      </c>
      <c r="O244" s="6">
        <f t="shared" si="25"/>
        <v>0.5155962539029133</v>
      </c>
      <c r="P244" s="6">
        <f t="shared" si="27"/>
        <v>11856</v>
      </c>
      <c r="Q244" s="6">
        <f>FLOOR(P244*t_min*100,1)</f>
        <v>142</v>
      </c>
      <c r="R244" s="5">
        <v>7.23</v>
      </c>
      <c r="S244" s="5">
        <f>Q243/2+Q244/2+S243</f>
        <v>68944</v>
      </c>
      <c r="T244" s="5">
        <f>alpha/Q244*1000000</f>
        <v>211.26760563380279</v>
      </c>
      <c r="U244" s="3">
        <f t="shared" si="22"/>
        <v>0</v>
      </c>
    </row>
    <row r="245" spans="5:21">
      <c r="E245" s="1">
        <v>241</v>
      </c>
      <c r="F245" s="4">
        <f t="shared" si="21"/>
        <v>1.1990724405434527</v>
      </c>
      <c r="G245" s="5">
        <f t="shared" si="23"/>
        <v>143.88869286521432</v>
      </c>
      <c r="H245" s="5">
        <v>7.26</v>
      </c>
      <c r="I245" s="5">
        <f>G244/2+G245/2+I244</f>
        <v>69498.164177271668</v>
      </c>
      <c r="J245" s="5">
        <f>alpha/G245*1000000</f>
        <v>208.49449253182161</v>
      </c>
      <c r="K245" s="5">
        <f t="shared" si="24"/>
        <v>30.000000000420513</v>
      </c>
      <c r="M245" s="6">
        <v>241</v>
      </c>
      <c r="N245" s="6">
        <f t="shared" si="26"/>
        <v>801.65600000001723</v>
      </c>
      <c r="O245" s="6">
        <f t="shared" si="25"/>
        <v>4.531398963808897E-2</v>
      </c>
      <c r="P245" s="6">
        <f t="shared" si="27"/>
        <v>11831</v>
      </c>
      <c r="Q245" s="6">
        <f>FLOOR(P245*t_min*100,1)</f>
        <v>141</v>
      </c>
      <c r="R245" s="5">
        <v>7.26</v>
      </c>
      <c r="S245" s="5">
        <f>Q244/2+Q245/2+S244</f>
        <v>69085.5</v>
      </c>
      <c r="T245" s="5">
        <f>alpha/Q245*1000000</f>
        <v>212.7659574468085</v>
      </c>
      <c r="U245" s="3">
        <f t="shared" si="22"/>
        <v>105.89058749156976</v>
      </c>
    </row>
    <row r="246" spans="5:21">
      <c r="E246" s="1">
        <v>242</v>
      </c>
      <c r="F246" s="4">
        <f t="shared" si="21"/>
        <v>1.1965975669096895</v>
      </c>
      <c r="G246" s="5">
        <f t="shared" si="23"/>
        <v>143.59170802916273</v>
      </c>
      <c r="H246" s="5">
        <v>7.29</v>
      </c>
      <c r="I246" s="5">
        <f>G245/2+G246/2+I245</f>
        <v>69641.904377718864</v>
      </c>
      <c r="J246" s="5">
        <f>alpha/G246*1000000</f>
        <v>208.92571313315082</v>
      </c>
      <c r="K246" s="5">
        <f t="shared" si="24"/>
        <v>29.999999999139433</v>
      </c>
      <c r="M246" s="6">
        <v>242</v>
      </c>
      <c r="N246" s="6">
        <f t="shared" si="26"/>
        <v>238.65600000001723</v>
      </c>
      <c r="O246" s="6">
        <f t="shared" si="25"/>
        <v>0.24876367389060761</v>
      </c>
      <c r="P246" s="6">
        <f t="shared" si="27"/>
        <v>11805</v>
      </c>
      <c r="Q246" s="6">
        <f>FLOOR(P246*t_min*100,1)</f>
        <v>141</v>
      </c>
      <c r="R246" s="5">
        <v>7.29</v>
      </c>
      <c r="S246" s="5">
        <f>Q245/2+Q246/2+S245</f>
        <v>69226.5</v>
      </c>
      <c r="T246" s="5">
        <f>alpha/Q246*1000000</f>
        <v>212.7659574468085</v>
      </c>
      <c r="U246" s="3">
        <f t="shared" si="22"/>
        <v>0</v>
      </c>
    </row>
    <row r="247" spans="5:21">
      <c r="E247" s="1">
        <v>243</v>
      </c>
      <c r="F247" s="4">
        <f t="shared" si="21"/>
        <v>1.1941379546534416</v>
      </c>
      <c r="G247" s="5">
        <f t="shared" si="23"/>
        <v>143.29655455841296</v>
      </c>
      <c r="H247" s="5">
        <v>7.32</v>
      </c>
      <c r="I247" s="5">
        <f>G246/2+G247/2+I246</f>
        <v>69785.348509012649</v>
      </c>
      <c r="J247" s="5">
        <f>alpha/G247*1000000</f>
        <v>209.35604552704643</v>
      </c>
      <c r="K247" s="5">
        <f t="shared" si="24"/>
        <v>30.000000000993811</v>
      </c>
      <c r="M247" s="6">
        <v>243</v>
      </c>
      <c r="N247" s="6">
        <f t="shared" si="26"/>
        <v>496.65600000001723</v>
      </c>
      <c r="O247" s="6">
        <f t="shared" si="25"/>
        <v>0.77675231243574672</v>
      </c>
      <c r="P247" s="6">
        <f t="shared" si="27"/>
        <v>11780</v>
      </c>
      <c r="Q247" s="6">
        <f>FLOOR(P247*t_min*100,1)</f>
        <v>141</v>
      </c>
      <c r="R247" s="5">
        <v>7.32</v>
      </c>
      <c r="S247" s="5">
        <f>Q246/2+Q247/2+S246</f>
        <v>69367.5</v>
      </c>
      <c r="T247" s="5">
        <f>alpha/Q247*1000000</f>
        <v>212.7659574468085</v>
      </c>
      <c r="U247" s="3">
        <f t="shared" si="22"/>
        <v>0</v>
      </c>
    </row>
    <row r="248" spans="5:21">
      <c r="E248" s="1">
        <v>244</v>
      </c>
      <c r="F248" s="4">
        <f t="shared" si="21"/>
        <v>1.1916934475673711</v>
      </c>
      <c r="G248" s="5">
        <f t="shared" si="23"/>
        <v>143.0032137080845</v>
      </c>
      <c r="H248" s="5">
        <v>7.35</v>
      </c>
      <c r="I248" s="5">
        <f>G247/2+G248/2+I247</f>
        <v>69928.498393145899</v>
      </c>
      <c r="J248" s="5">
        <f>alpha/G248*1000000</f>
        <v>209.78549517942747</v>
      </c>
      <c r="K248" s="5">
        <f t="shared" si="24"/>
        <v>29.999999998692747</v>
      </c>
      <c r="M248" s="6">
        <v>244</v>
      </c>
      <c r="N248" s="6">
        <f t="shared" si="26"/>
        <v>608.65600000001723</v>
      </c>
      <c r="O248" s="6">
        <f t="shared" si="25"/>
        <v>0.97850562947860453</v>
      </c>
      <c r="P248" s="6">
        <f t="shared" si="27"/>
        <v>11755</v>
      </c>
      <c r="Q248" s="6">
        <f>FLOOR(P248*t_min*100,1)</f>
        <v>141</v>
      </c>
      <c r="R248" s="5">
        <v>7.35</v>
      </c>
      <c r="S248" s="5">
        <f>Q247/2+Q248/2+S247</f>
        <v>69508.5</v>
      </c>
      <c r="T248" s="5">
        <f>alpha/Q248*1000000</f>
        <v>212.7659574468085</v>
      </c>
      <c r="U248" s="3">
        <f t="shared" si="22"/>
        <v>0</v>
      </c>
    </row>
    <row r="249" spans="5:21">
      <c r="E249" s="1">
        <v>245</v>
      </c>
      <c r="F249" s="4">
        <f t="shared" si="21"/>
        <v>1.1892638916727276</v>
      </c>
      <c r="G249" s="5">
        <f t="shared" si="23"/>
        <v>142.71166700072732</v>
      </c>
      <c r="H249" s="5">
        <v>7.38</v>
      </c>
      <c r="I249" s="5">
        <f>G248/2+G249/2+I248</f>
        <v>70071.355833500304</v>
      </c>
      <c r="J249" s="5">
        <f>alpha/G249*1000000</f>
        <v>210.21406750050159</v>
      </c>
      <c r="K249" s="5">
        <f t="shared" si="24"/>
        <v>30.000000000763048</v>
      </c>
      <c r="M249" s="6">
        <v>245</v>
      </c>
      <c r="N249" s="6">
        <f t="shared" si="26"/>
        <v>574.65600000001723</v>
      </c>
      <c r="O249" s="6">
        <f t="shared" si="25"/>
        <v>0.17942915392450232</v>
      </c>
      <c r="P249" s="6">
        <f t="shared" si="27"/>
        <v>11730</v>
      </c>
      <c r="Q249" s="6">
        <f>FLOOR(P249*t_min*100,1)</f>
        <v>140</v>
      </c>
      <c r="R249" s="5">
        <v>7.38</v>
      </c>
      <c r="S249" s="5">
        <f>Q248/2+Q249/2+S248</f>
        <v>69649</v>
      </c>
      <c r="T249" s="5">
        <f>alpha/Q249*1000000</f>
        <v>214.28571428571428</v>
      </c>
      <c r="U249" s="3">
        <f t="shared" si="22"/>
        <v>108.1677465413365</v>
      </c>
    </row>
    <row r="250" spans="5:21">
      <c r="E250" s="1">
        <v>246</v>
      </c>
      <c r="F250" s="4">
        <f t="shared" si="21"/>
        <v>1.1868491351798922</v>
      </c>
      <c r="G250" s="5">
        <f t="shared" si="23"/>
        <v>142.42189622158708</v>
      </c>
      <c r="H250" s="5">
        <v>7.41</v>
      </c>
      <c r="I250" s="5">
        <f>G249/2+G250/2+I249</f>
        <v>70213.922615111456</v>
      </c>
      <c r="J250" s="5">
        <f>alpha/G250*1000000</f>
        <v>210.64176784533544</v>
      </c>
      <c r="K250" s="5">
        <f t="shared" si="24"/>
        <v>30.000000000027622</v>
      </c>
      <c r="M250" s="6">
        <v>246</v>
      </c>
      <c r="N250" s="6">
        <f t="shared" si="26"/>
        <v>394.65600000001723</v>
      </c>
      <c r="O250" s="6">
        <f t="shared" si="25"/>
        <v>0.37953299492437509</v>
      </c>
      <c r="P250" s="6">
        <f t="shared" si="27"/>
        <v>11705</v>
      </c>
      <c r="Q250" s="6">
        <f>FLOOR(P250*t_min*100,1)</f>
        <v>140</v>
      </c>
      <c r="R250" s="5">
        <v>7.41</v>
      </c>
      <c r="S250" s="5">
        <f>Q249/2+Q250/2+S249</f>
        <v>69789</v>
      </c>
      <c r="T250" s="5">
        <f>alpha/Q250*1000000</f>
        <v>214.28571428571428</v>
      </c>
      <c r="U250" s="3">
        <f t="shared" si="22"/>
        <v>0</v>
      </c>
    </row>
    <row r="251" spans="5:21">
      <c r="E251" s="1">
        <v>247</v>
      </c>
      <c r="F251" s="4">
        <f t="shared" si="21"/>
        <v>1.1844490284476643</v>
      </c>
      <c r="G251" s="5">
        <f t="shared" si="23"/>
        <v>142.13388341371973</v>
      </c>
      <c r="H251" s="5">
        <v>7.44</v>
      </c>
      <c r="I251" s="5">
        <f>G250/2+G251/2+I250</f>
        <v>70356.200504929104</v>
      </c>
      <c r="J251" s="5">
        <f>alpha/G251*1000000</f>
        <v>211.0686015147898</v>
      </c>
      <c r="K251" s="5">
        <f t="shared" si="24"/>
        <v>30.000000000100169</v>
      </c>
      <c r="M251" s="6">
        <v>247</v>
      </c>
      <c r="N251" s="6">
        <f t="shared" si="26"/>
        <v>68.656000000017229</v>
      </c>
      <c r="O251" s="6">
        <f t="shared" si="25"/>
        <v>0.57882709807927313</v>
      </c>
      <c r="P251" s="6">
        <f t="shared" si="27"/>
        <v>11680</v>
      </c>
      <c r="Q251" s="6">
        <f>FLOOR(P251*t_min*100,1)</f>
        <v>140</v>
      </c>
      <c r="R251" s="5">
        <v>7.44</v>
      </c>
      <c r="S251" s="5">
        <f>Q250/2+Q251/2+S250</f>
        <v>69929</v>
      </c>
      <c r="T251" s="5">
        <f>alpha/Q251*1000000</f>
        <v>214.28571428571428</v>
      </c>
      <c r="U251" s="3">
        <f t="shared" si="22"/>
        <v>0</v>
      </c>
    </row>
    <row r="252" spans="5:21">
      <c r="E252" s="1">
        <v>248</v>
      </c>
      <c r="F252" s="4">
        <f t="shared" si="21"/>
        <v>1.1820634239446659</v>
      </c>
      <c r="G252" s="5">
        <f t="shared" si="23"/>
        <v>141.84761087335988</v>
      </c>
      <c r="H252" s="5">
        <v>7.47</v>
      </c>
      <c r="I252" s="5">
        <f>G251/2+G252/2+I251</f>
        <v>70498.191252072647</v>
      </c>
      <c r="J252" s="5">
        <f>alpha/G252*1000000</f>
        <v>211.49457375622418</v>
      </c>
      <c r="K252" s="5">
        <f t="shared" si="24"/>
        <v>30.000000000264041</v>
      </c>
      <c r="M252" s="6">
        <v>248</v>
      </c>
      <c r="N252" s="6">
        <f t="shared" si="26"/>
        <v>589.65600000001723</v>
      </c>
      <c r="O252" s="6">
        <f t="shared" si="25"/>
        <v>0.77732124874182773</v>
      </c>
      <c r="P252" s="6">
        <f t="shared" si="27"/>
        <v>11656</v>
      </c>
      <c r="Q252" s="6">
        <f>FLOOR(P252*t_min*100,1)</f>
        <v>139</v>
      </c>
      <c r="R252" s="5">
        <v>7.47</v>
      </c>
      <c r="S252" s="5">
        <f>Q251/2+Q252/2+S251</f>
        <v>70068.5</v>
      </c>
      <c r="T252" s="5">
        <f>alpha/Q252*1000000</f>
        <v>215.82733812949638</v>
      </c>
      <c r="U252" s="3">
        <f t="shared" si="22"/>
        <v>110.51066980516882</v>
      </c>
    </row>
    <row r="253" spans="5:21">
      <c r="E253" s="1">
        <v>249</v>
      </c>
      <c r="F253" s="4">
        <f t="shared" si="21"/>
        <v>1.1796921762112773</v>
      </c>
      <c r="G253" s="5">
        <f t="shared" si="23"/>
        <v>141.56306114535326</v>
      </c>
      <c r="H253" s="5">
        <v>7.5</v>
      </c>
      <c r="I253" s="5">
        <f>G252/2+G253/2+I252</f>
        <v>70639.896588082003</v>
      </c>
      <c r="J253" s="5">
        <f>alpha/G253*1000000</f>
        <v>211.91968976424423</v>
      </c>
      <c r="K253" s="5">
        <f t="shared" si="24"/>
        <v>29.999999999433527</v>
      </c>
      <c r="M253" s="6">
        <v>249</v>
      </c>
      <c r="N253" s="6">
        <f t="shared" si="26"/>
        <v>970.65600000001723</v>
      </c>
      <c r="O253" s="6">
        <f t="shared" si="25"/>
        <v>0.64966900702074781</v>
      </c>
      <c r="P253" s="6">
        <f t="shared" si="27"/>
        <v>11632</v>
      </c>
      <c r="Q253" s="6">
        <f>FLOOR(P253*t_min*100,1)</f>
        <v>139</v>
      </c>
      <c r="R253" s="5">
        <v>7.5</v>
      </c>
      <c r="S253" s="5">
        <f>Q252/2+Q253/2+S252</f>
        <v>70207.5</v>
      </c>
      <c r="T253" s="5">
        <f>alpha/Q253*1000000</f>
        <v>215.82733812949638</v>
      </c>
      <c r="U253" s="3">
        <f t="shared" si="22"/>
        <v>0</v>
      </c>
    </row>
    <row r="254" spans="5:21">
      <c r="E254" s="1">
        <v>250</v>
      </c>
      <c r="F254" s="4">
        <f t="shared" si="21"/>
        <v>1.1773351418220996</v>
      </c>
      <c r="G254" s="5">
        <f t="shared" si="23"/>
        <v>141.28021701865194</v>
      </c>
      <c r="H254" s="5">
        <v>7.53</v>
      </c>
      <c r="I254" s="5">
        <f>G253/2+G254/2+I253</f>
        <v>70781.318227164011</v>
      </c>
      <c r="J254" s="5">
        <f>alpha/G254*1000000</f>
        <v>212.34395468149214</v>
      </c>
      <c r="K254" s="5">
        <f t="shared" si="24"/>
        <v>30.000000000133511</v>
      </c>
      <c r="M254" s="6">
        <v>250</v>
      </c>
      <c r="N254" s="6">
        <f t="shared" si="26"/>
        <v>210.65600000001723</v>
      </c>
      <c r="O254" s="6">
        <f t="shared" si="25"/>
        <v>0.52124675324739655</v>
      </c>
      <c r="P254" s="6">
        <f t="shared" si="27"/>
        <v>11607</v>
      </c>
      <c r="Q254" s="6">
        <f>FLOOR(P254*t_min*100,1)</f>
        <v>139</v>
      </c>
      <c r="R254" s="5">
        <v>7.53</v>
      </c>
      <c r="S254" s="5">
        <f>Q253/2+Q254/2+S253</f>
        <v>70346.5</v>
      </c>
      <c r="T254" s="5">
        <f>alpha/Q254*1000000</f>
        <v>215.82733812949638</v>
      </c>
      <c r="U254" s="3">
        <f t="shared" si="22"/>
        <v>0</v>
      </c>
    </row>
    <row r="255" spans="5:21">
      <c r="E255" s="1">
        <v>251</v>
      </c>
      <c r="F255" s="4">
        <f t="shared" si="21"/>
        <v>1.1749921793499429</v>
      </c>
      <c r="G255" s="5">
        <f t="shared" si="23"/>
        <v>140.99906152199316</v>
      </c>
      <c r="H255" s="5">
        <v>7.56</v>
      </c>
      <c r="I255" s="5">
        <f>G254/2+G255/2+I254</f>
        <v>70922.457866434328</v>
      </c>
      <c r="J255" s="5">
        <f>alpha/G255*1000000</f>
        <v>212.76737359929572</v>
      </c>
      <c r="K255" s="5">
        <f t="shared" si="24"/>
        <v>29.999999999478234</v>
      </c>
      <c r="M255" s="6">
        <v>251</v>
      </c>
      <c r="N255" s="6">
        <f t="shared" si="26"/>
        <v>309.65600000001723</v>
      </c>
      <c r="O255" s="6">
        <f t="shared" si="25"/>
        <v>0.71740895522452774</v>
      </c>
      <c r="P255" s="6">
        <f t="shared" si="27"/>
        <v>11583</v>
      </c>
      <c r="Q255" s="6">
        <f>FLOOR(P255*t_min*100,1)</f>
        <v>138</v>
      </c>
      <c r="R255" s="5">
        <v>7.56</v>
      </c>
      <c r="S255" s="5">
        <f>Q254/2+Q255/2+S254</f>
        <v>70485</v>
      </c>
      <c r="T255" s="5">
        <f>alpha/Q255*1000000</f>
        <v>217.39130434782606</v>
      </c>
      <c r="U255" s="3">
        <f t="shared" si="22"/>
        <v>112.92174861586152</v>
      </c>
    </row>
    <row r="256" spans="5:21">
      <c r="E256" s="1">
        <v>252</v>
      </c>
      <c r="F256" s="4">
        <f t="shared" si="21"/>
        <v>1.1726631493296791</v>
      </c>
      <c r="G256" s="5">
        <f t="shared" si="23"/>
        <v>140.71957791956146</v>
      </c>
      <c r="H256" s="5">
        <v>7.59</v>
      </c>
      <c r="I256" s="5">
        <f>G255/2+G256/2+I255</f>
        <v>71063.317186155109</v>
      </c>
      <c r="J256" s="5">
        <f>alpha/G256*1000000</f>
        <v>213.18995155847247</v>
      </c>
      <c r="K256" s="5">
        <f t="shared" si="24"/>
        <v>30.00000000102272</v>
      </c>
      <c r="M256" s="6">
        <v>252</v>
      </c>
      <c r="N256" s="6">
        <f t="shared" si="26"/>
        <v>268.65600000001723</v>
      </c>
      <c r="O256" s="6">
        <f t="shared" si="25"/>
        <v>0.58746878097099398</v>
      </c>
      <c r="P256" s="6">
        <f t="shared" si="27"/>
        <v>11559</v>
      </c>
      <c r="Q256" s="6">
        <f>FLOOR(P256*t_min*100,1)</f>
        <v>138</v>
      </c>
      <c r="R256" s="5">
        <v>7.59</v>
      </c>
      <c r="S256" s="5">
        <f>Q255/2+Q256/2+S255</f>
        <v>70623</v>
      </c>
      <c r="T256" s="5">
        <f>alpha/Q256*1000000</f>
        <v>217.39130434782606</v>
      </c>
      <c r="U256" s="3">
        <f t="shared" si="22"/>
        <v>0</v>
      </c>
    </row>
    <row r="257" spans="5:21">
      <c r="E257" s="1">
        <v>253</v>
      </c>
      <c r="F257" s="4">
        <f t="shared" si="21"/>
        <v>1.1703479142240838</v>
      </c>
      <c r="G257" s="5">
        <f t="shared" si="23"/>
        <v>140.44174970689005</v>
      </c>
      <c r="H257" s="5">
        <v>7.62</v>
      </c>
      <c r="I257" s="5">
        <f>G256/2+G257/2+I256</f>
        <v>71203.897849968329</v>
      </c>
      <c r="J257" s="5">
        <f>alpha/G257*1000000</f>
        <v>213.61169354990031</v>
      </c>
      <c r="K257" s="5">
        <f t="shared" si="24"/>
        <v>29.999999999158991</v>
      </c>
      <c r="M257" s="6">
        <v>253</v>
      </c>
      <c r="N257" s="6">
        <f t="shared" si="26"/>
        <v>87.656000000017229</v>
      </c>
      <c r="O257" s="6">
        <f t="shared" si="25"/>
        <v>0.45678578479873977</v>
      </c>
      <c r="P257" s="6">
        <f t="shared" si="27"/>
        <v>11535</v>
      </c>
      <c r="Q257" s="6">
        <f>FLOOR(P257*t_min*100,1)</f>
        <v>138</v>
      </c>
      <c r="R257" s="5">
        <v>7.62</v>
      </c>
      <c r="S257" s="5">
        <f>Q256/2+Q257/2+S256</f>
        <v>70761</v>
      </c>
      <c r="T257" s="5">
        <f>alpha/Q257*1000000</f>
        <v>217.39130434782606</v>
      </c>
      <c r="U257" s="3">
        <f t="shared" si="22"/>
        <v>0</v>
      </c>
    </row>
    <row r="258" spans="5:21">
      <c r="E258" s="1">
        <v>254</v>
      </c>
      <c r="F258" s="4">
        <f t="shared" si="21"/>
        <v>1.1680463383887483</v>
      </c>
      <c r="G258" s="5">
        <f t="shared" si="23"/>
        <v>140.16556060664979</v>
      </c>
      <c r="H258" s="5">
        <v>7.65</v>
      </c>
      <c r="I258" s="5">
        <f>G257/2+G258/2+I257</f>
        <v>71344.201505125093</v>
      </c>
      <c r="J258" s="5">
        <f>alpha/G258*1000000</f>
        <v>214.03260451538284</v>
      </c>
      <c r="K258" s="5">
        <f t="shared" si="24"/>
        <v>30.000000000872571</v>
      </c>
      <c r="M258" s="6">
        <v>254</v>
      </c>
      <c r="N258" s="6">
        <f t="shared" si="26"/>
        <v>783.65600000001723</v>
      </c>
      <c r="O258" s="6">
        <f t="shared" si="25"/>
        <v>0.32536873156459478</v>
      </c>
      <c r="P258" s="6">
        <f t="shared" si="27"/>
        <v>11512</v>
      </c>
      <c r="Q258" s="6">
        <f>FLOOR(P258*t_min*100,1)</f>
        <v>138</v>
      </c>
      <c r="R258" s="5">
        <v>7.65</v>
      </c>
      <c r="S258" s="5">
        <f>Q257/2+Q258/2+S257</f>
        <v>70899</v>
      </c>
      <c r="T258" s="5">
        <f>alpha/Q258*1000000</f>
        <v>217.39130434782606</v>
      </c>
      <c r="U258" s="3">
        <f t="shared" si="22"/>
        <v>0</v>
      </c>
    </row>
    <row r="259" spans="5:21">
      <c r="E259" s="1">
        <v>255</v>
      </c>
      <c r="F259" s="4">
        <f t="shared" si="21"/>
        <v>1.165758288039775</v>
      </c>
      <c r="G259" s="5">
        <f t="shared" si="23"/>
        <v>139.89099456477297</v>
      </c>
      <c r="H259" s="5">
        <v>7.68</v>
      </c>
      <c r="I259" s="5">
        <f>G258/2+G259/2+I258</f>
        <v>71484.229782710798</v>
      </c>
      <c r="J259" s="5">
        <f>alpha/G259*1000000</f>
        <v>214.45268934812856</v>
      </c>
      <c r="K259" s="5">
        <f t="shared" si="24"/>
        <v>29.999999999185906</v>
      </c>
      <c r="M259" s="6">
        <v>255</v>
      </c>
      <c r="N259" s="6">
        <f t="shared" si="26"/>
        <v>324.65600000001723</v>
      </c>
      <c r="O259" s="6">
        <f t="shared" si="25"/>
        <v>0.86790205680699728</v>
      </c>
      <c r="P259" s="6">
        <f t="shared" si="27"/>
        <v>11488</v>
      </c>
      <c r="Q259" s="6">
        <f>FLOOR(P259*t_min*100,1)</f>
        <v>137</v>
      </c>
      <c r="R259" s="5">
        <v>7.68</v>
      </c>
      <c r="S259" s="5">
        <f>Q258/2+Q259/2+S258</f>
        <v>71036.5</v>
      </c>
      <c r="T259" s="5">
        <f>alpha/Q259*1000000</f>
        <v>218.97810218978103</v>
      </c>
      <c r="U259" s="3">
        <f t="shared" si="22"/>
        <v>115.4034794149063</v>
      </c>
    </row>
    <row r="260" spans="5:21">
      <c r="E260" s="1">
        <v>256</v>
      </c>
      <c r="F260" s="4">
        <f t="shared" si="21"/>
        <v>1.1634836312201462</v>
      </c>
      <c r="G260" s="5">
        <f t="shared" si="23"/>
        <v>139.61803574641755</v>
      </c>
      <c r="H260" s="5">
        <v>7.71</v>
      </c>
      <c r="I260" s="5">
        <f>G259/2+G260/2+I259</f>
        <v>71623.984297866395</v>
      </c>
      <c r="J260" s="5">
        <f>alpha/G260*1000000</f>
        <v>214.87195289359144</v>
      </c>
      <c r="K260" s="5">
        <f t="shared" si="24"/>
        <v>29.999999999720377</v>
      </c>
      <c r="M260" s="6">
        <v>256</v>
      </c>
      <c r="N260" s="6">
        <f t="shared" si="26"/>
        <v>750.65600000001723</v>
      </c>
      <c r="O260" s="6">
        <f t="shared" si="25"/>
        <v>0.73504780487928656</v>
      </c>
      <c r="P260" s="6">
        <f t="shared" si="27"/>
        <v>11465</v>
      </c>
      <c r="Q260" s="6">
        <f>FLOOR(P260*t_min*100,1)</f>
        <v>137</v>
      </c>
      <c r="R260" s="5">
        <v>7.71</v>
      </c>
      <c r="S260" s="5">
        <f>Q259/2+Q260/2+S259</f>
        <v>71173.5</v>
      </c>
      <c r="T260" s="5">
        <f>alpha/Q260*1000000</f>
        <v>218.97810218978103</v>
      </c>
      <c r="U260" s="3">
        <f t="shared" si="22"/>
        <v>0</v>
      </c>
    </row>
    <row r="261" spans="5:21">
      <c r="E261" s="1">
        <v>257</v>
      </c>
      <c r="F261" s="4">
        <f t="shared" ref="F261:F324" si="28">c_0*(SQRT(E261+1)-SQRT(E261))</f>
        <v>1.1612222377682793</v>
      </c>
      <c r="G261" s="5">
        <f t="shared" si="23"/>
        <v>139.34666853219349</v>
      </c>
      <c r="H261" s="5">
        <v>7.74</v>
      </c>
      <c r="I261" s="5">
        <f>G260/2+G261/2+I260</f>
        <v>71763.466650005706</v>
      </c>
      <c r="J261" s="5">
        <f>alpha/G261*1000000</f>
        <v>215.29039995002859</v>
      </c>
      <c r="K261" s="5">
        <f t="shared" si="24"/>
        <v>30.000000001377209</v>
      </c>
      <c r="M261" s="6">
        <v>257</v>
      </c>
      <c r="N261" s="6">
        <f t="shared" si="26"/>
        <v>13.656000000017229</v>
      </c>
      <c r="O261" s="6">
        <f t="shared" si="25"/>
        <v>0.27617103984448477</v>
      </c>
      <c r="P261" s="6">
        <f t="shared" si="27"/>
        <v>11441</v>
      </c>
      <c r="Q261" s="6">
        <f>FLOOR(P261*t_min*100,1)</f>
        <v>137</v>
      </c>
      <c r="R261" s="5">
        <v>7.74</v>
      </c>
      <c r="S261" s="5">
        <f>Q260/2+Q261/2+S260</f>
        <v>71310.5</v>
      </c>
      <c r="T261" s="5">
        <f>alpha/Q261*1000000</f>
        <v>218.97810218978103</v>
      </c>
      <c r="U261" s="3">
        <f t="shared" ref="U261:U324" si="29">(T261-T260)/(S261-S260)*10000</f>
        <v>0</v>
      </c>
    </row>
    <row r="262" spans="5:21">
      <c r="E262" s="1">
        <v>258</v>
      </c>
      <c r="F262" s="4">
        <f t="shared" si="28"/>
        <v>1.1589739792870444</v>
      </c>
      <c r="G262" s="5">
        <f t="shared" ref="G262:G325" si="30">F262*t_min*1000000</f>
        <v>139.07687751444533</v>
      </c>
      <c r="H262" s="5">
        <v>7.77</v>
      </c>
      <c r="I262" s="5">
        <f>G261/2+G262/2+I261</f>
        <v>71902.678423029021</v>
      </c>
      <c r="J262" s="5">
        <f>alpha/G262*1000000</f>
        <v>215.70803526908364</v>
      </c>
      <c r="K262" s="5">
        <f t="shared" ref="K262:K325" si="31">(J262-J261)/(I262-I261)*10000</f>
        <v>29.999999998930175</v>
      </c>
      <c r="M262" s="6">
        <v>258</v>
      </c>
      <c r="N262" s="6">
        <f t="shared" si="26"/>
        <v>169.65600000001723</v>
      </c>
      <c r="O262" s="6">
        <f t="shared" ref="O262:O325" si="32">P261*0.676-2*P261*0.676/(4*M262+1)-FLOOR(P261*0.676-2*P261*0.676/(4*M262+1),1)</f>
        <v>0.14191287512221606</v>
      </c>
      <c r="P262" s="6">
        <f t="shared" si="27"/>
        <v>11418</v>
      </c>
      <c r="Q262" s="6">
        <f>FLOOR(P262*t_min*100,1)</f>
        <v>137</v>
      </c>
      <c r="R262" s="5">
        <v>7.77</v>
      </c>
      <c r="S262" s="5">
        <f>Q261/2+Q262/2+S261</f>
        <v>71447.5</v>
      </c>
      <c r="T262" s="5">
        <f>alpha/Q262*1000000</f>
        <v>218.97810218978103</v>
      </c>
      <c r="U262" s="3">
        <f t="shared" si="29"/>
        <v>0</v>
      </c>
    </row>
    <row r="263" spans="5:21">
      <c r="E263" s="1">
        <v>259</v>
      </c>
      <c r="F263" s="4">
        <f t="shared" si="28"/>
        <v>1.1567387291121205</v>
      </c>
      <c r="G263" s="5">
        <f t="shared" si="30"/>
        <v>138.80864749345446</v>
      </c>
      <c r="H263" s="5">
        <v>7.8</v>
      </c>
      <c r="I263" s="5">
        <f>G262/2+G263/2+I262</f>
        <v>72041.621185532975</v>
      </c>
      <c r="J263" s="5">
        <f>alpha/G263*1000000</f>
        <v>216.12486355660695</v>
      </c>
      <c r="K263" s="5">
        <f t="shared" si="31"/>
        <v>30.000000000824496</v>
      </c>
      <c r="M263" s="6">
        <v>259</v>
      </c>
      <c r="N263" s="6">
        <f t="shared" ref="N263:N326" si="33">MOD((2*P262+N262),(4*M263+1))</f>
        <v>191.65600000001723</v>
      </c>
      <c r="O263" s="6">
        <f t="shared" si="32"/>
        <v>0.68165863066587917</v>
      </c>
      <c r="P263" s="6">
        <f t="shared" ref="P263:P326" si="34">FLOOR(P262-(2*P262+N262)/(4*M263+1),1)</f>
        <v>11395</v>
      </c>
      <c r="Q263" s="6">
        <f>FLOOR(P263*t_min*100,1)</f>
        <v>136</v>
      </c>
      <c r="R263" s="5">
        <v>7.8</v>
      </c>
      <c r="S263" s="5">
        <f>Q262/2+Q263/2+S262</f>
        <v>71584</v>
      </c>
      <c r="T263" s="5">
        <f>alpha/Q263*1000000</f>
        <v>220.58823529411762</v>
      </c>
      <c r="U263" s="3">
        <f t="shared" si="29"/>
        <v>117.95846918216832</v>
      </c>
    </row>
    <row r="264" spans="5:21">
      <c r="E264" s="1">
        <v>260</v>
      </c>
      <c r="F264" s="4">
        <f t="shared" si="28"/>
        <v>1.1545163622831982</v>
      </c>
      <c r="G264" s="5">
        <f t="shared" si="30"/>
        <v>138.54196347398377</v>
      </c>
      <c r="H264" s="5">
        <v>7.83</v>
      </c>
      <c r="I264" s="5">
        <f>G263/2+G264/2+I263</f>
        <v>72180.296491016692</v>
      </c>
      <c r="J264" s="5">
        <f>alpha/G264*1000000</f>
        <v>216.54088947305542</v>
      </c>
      <c r="K264" s="5">
        <f t="shared" si="31"/>
        <v>29.999999999806001</v>
      </c>
      <c r="M264" s="6">
        <v>260</v>
      </c>
      <c r="N264" s="6">
        <f t="shared" si="33"/>
        <v>79.656000000017229</v>
      </c>
      <c r="O264" s="6">
        <f t="shared" si="32"/>
        <v>0.22073006724349398</v>
      </c>
      <c r="P264" s="6">
        <f t="shared" si="34"/>
        <v>11372</v>
      </c>
      <c r="Q264" s="6">
        <f>FLOOR(P264*t_min*100,1)</f>
        <v>136</v>
      </c>
      <c r="R264" s="5">
        <v>7.83</v>
      </c>
      <c r="S264" s="5">
        <f>Q263/2+Q264/2+S263</f>
        <v>71720</v>
      </c>
      <c r="T264" s="5">
        <f>alpha/Q264*1000000</f>
        <v>220.58823529411762</v>
      </c>
      <c r="U264" s="3">
        <f t="shared" si="29"/>
        <v>0</v>
      </c>
    </row>
    <row r="265" spans="5:21">
      <c r="E265" s="1">
        <v>261</v>
      </c>
      <c r="F265" s="4">
        <f t="shared" si="28"/>
        <v>1.1523067555139239</v>
      </c>
      <c r="G265" s="5">
        <f t="shared" si="30"/>
        <v>138.27681066167085</v>
      </c>
      <c r="H265" s="5">
        <v>7.86</v>
      </c>
      <c r="I265" s="5">
        <f>G264/2+G265/2+I264</f>
        <v>72318.705878084525</v>
      </c>
      <c r="J265" s="5">
        <f>alpha/G265*1000000</f>
        <v>216.95611763423281</v>
      </c>
      <c r="K265" s="5">
        <f t="shared" si="31"/>
        <v>29.99999999811396</v>
      </c>
      <c r="M265" s="6">
        <v>261</v>
      </c>
      <c r="N265" s="6">
        <f t="shared" si="33"/>
        <v>878.65600000001723</v>
      </c>
      <c r="O265" s="6">
        <f t="shared" si="32"/>
        <v>0.75913492823019624</v>
      </c>
      <c r="P265" s="6">
        <f t="shared" si="34"/>
        <v>11350</v>
      </c>
      <c r="Q265" s="6">
        <f>FLOOR(P265*t_min*100,1)</f>
        <v>136</v>
      </c>
      <c r="R265" s="5">
        <v>7.86</v>
      </c>
      <c r="S265" s="5">
        <f>Q264/2+Q265/2+S264</f>
        <v>71856</v>
      </c>
      <c r="T265" s="5">
        <f>alpha/Q265*1000000</f>
        <v>220.58823529411762</v>
      </c>
      <c r="U265" s="3">
        <f t="shared" si="29"/>
        <v>0</v>
      </c>
    </row>
    <row r="266" spans="5:21">
      <c r="E266" s="1">
        <v>262</v>
      </c>
      <c r="F266" s="4">
        <f t="shared" si="28"/>
        <v>1.1501097871629049</v>
      </c>
      <c r="G266" s="5">
        <f t="shared" si="30"/>
        <v>138.01317445954857</v>
      </c>
      <c r="H266" s="5">
        <v>7.89</v>
      </c>
      <c r="I266" s="5">
        <f>G265/2+G266/2+I265</f>
        <v>72456.850870645139</v>
      </c>
      <c r="J266" s="5">
        <f>alpha/G266*1000000</f>
        <v>217.37055261193885</v>
      </c>
      <c r="K266" s="5">
        <f t="shared" si="31"/>
        <v>30.000000001751442</v>
      </c>
      <c r="M266" s="6">
        <v>262</v>
      </c>
      <c r="N266" s="6">
        <f t="shared" si="33"/>
        <v>500.65600000001723</v>
      </c>
      <c r="O266" s="6">
        <f t="shared" si="32"/>
        <v>0.97159199237376015</v>
      </c>
      <c r="P266" s="6">
        <f t="shared" si="34"/>
        <v>11327</v>
      </c>
      <c r="Q266" s="6">
        <f>FLOOR(P266*t_min*100,1)</f>
        <v>135</v>
      </c>
      <c r="R266" s="5">
        <v>7.89</v>
      </c>
      <c r="S266" s="5">
        <f>Q265/2+Q266/2+S265</f>
        <v>71991.5</v>
      </c>
      <c r="T266" s="5">
        <f>alpha/Q266*1000000</f>
        <v>222.2222222222222</v>
      </c>
      <c r="U266" s="3">
        <f t="shared" si="29"/>
        <v>120.58944118852962</v>
      </c>
    </row>
    <row r="267" spans="5:21">
      <c r="E267" s="1">
        <v>263</v>
      </c>
      <c r="F267" s="4">
        <f t="shared" si="28"/>
        <v>1.1479253372068305</v>
      </c>
      <c r="G267" s="5">
        <f t="shared" si="30"/>
        <v>137.75104046481965</v>
      </c>
      <c r="H267" s="5">
        <v>7.92</v>
      </c>
      <c r="I267" s="5">
        <f>G266/2+G267/2+I266</f>
        <v>72594.73297810732</v>
      </c>
      <c r="J267" s="5">
        <f>alpha/G267*1000000</f>
        <v>217.7841989343211</v>
      </c>
      <c r="K267" s="5">
        <f t="shared" si="31"/>
        <v>29.999999999688562</v>
      </c>
      <c r="M267" s="6">
        <v>263</v>
      </c>
      <c r="N267" s="6">
        <f t="shared" si="33"/>
        <v>1041.6560000000172</v>
      </c>
      <c r="O267" s="6">
        <f t="shared" si="32"/>
        <v>0.50869135802531673</v>
      </c>
      <c r="P267" s="6">
        <f t="shared" si="34"/>
        <v>11305</v>
      </c>
      <c r="Q267" s="6">
        <f>FLOOR(P267*t_min*100,1)</f>
        <v>135</v>
      </c>
      <c r="R267" s="5">
        <v>7.92</v>
      </c>
      <c r="S267" s="5">
        <f>Q266/2+Q267/2+S266</f>
        <v>72126.5</v>
      </c>
      <c r="T267" s="5">
        <f>alpha/Q267*1000000</f>
        <v>222.2222222222222</v>
      </c>
      <c r="U267" s="3">
        <f t="shared" si="29"/>
        <v>0</v>
      </c>
    </row>
    <row r="268" spans="5:21">
      <c r="E268" s="1">
        <v>264</v>
      </c>
      <c r="F268" s="4">
        <f t="shared" si="28"/>
        <v>1.1457532872114773</v>
      </c>
      <c r="G268" s="5">
        <f t="shared" si="30"/>
        <v>137.49039446537725</v>
      </c>
      <c r="H268" s="5">
        <v>7.95</v>
      </c>
      <c r="I268" s="5">
        <f>G267/2+G268/2+I267</f>
        <v>72732.353695572412</v>
      </c>
      <c r="J268" s="5">
        <f>alpha/G268*1000000</f>
        <v>218.19706108672617</v>
      </c>
      <c r="K268" s="5">
        <f t="shared" si="31"/>
        <v>30.000000000711623</v>
      </c>
      <c r="M268" s="6">
        <v>264</v>
      </c>
      <c r="N268" s="6">
        <f t="shared" si="33"/>
        <v>397.65600000001723</v>
      </c>
      <c r="O268" s="6">
        <f t="shared" si="32"/>
        <v>0.71986754966928856</v>
      </c>
      <c r="P268" s="6">
        <f t="shared" si="34"/>
        <v>11282</v>
      </c>
      <c r="Q268" s="6">
        <f>FLOOR(P268*t_min*100,1)</f>
        <v>135</v>
      </c>
      <c r="R268" s="5">
        <v>7.95</v>
      </c>
      <c r="S268" s="5">
        <f>Q267/2+Q268/2+S267</f>
        <v>72261.5</v>
      </c>
      <c r="T268" s="5">
        <f>alpha/Q268*1000000</f>
        <v>222.2222222222222</v>
      </c>
      <c r="U268" s="3">
        <f t="shared" si="29"/>
        <v>0</v>
      </c>
    </row>
    <row r="269" spans="5:21">
      <c r="E269" s="1">
        <v>265</v>
      </c>
      <c r="F269" s="4">
        <f t="shared" si="28"/>
        <v>1.1435935203057572</v>
      </c>
      <c r="G269" s="5">
        <f t="shared" si="30"/>
        <v>137.23122243669087</v>
      </c>
      <c r="H269" s="5">
        <v>7.98</v>
      </c>
      <c r="I269" s="5">
        <f>G268/2+G269/2+I268</f>
        <v>72869.714504023446</v>
      </c>
      <c r="J269" s="5">
        <f>alpha/G269*1000000</f>
        <v>218.6091435120747</v>
      </c>
      <c r="K269" s="5">
        <f t="shared" si="31"/>
        <v>29.999999999667068</v>
      </c>
      <c r="M269" s="6">
        <v>265</v>
      </c>
      <c r="N269" s="6">
        <f t="shared" si="33"/>
        <v>680.65600000001723</v>
      </c>
      <c r="O269" s="6">
        <f t="shared" si="32"/>
        <v>0.25569085768165678</v>
      </c>
      <c r="P269" s="6">
        <f t="shared" si="34"/>
        <v>11260</v>
      </c>
      <c r="Q269" s="6">
        <f>FLOOR(P269*t_min*100,1)</f>
        <v>135</v>
      </c>
      <c r="R269" s="5">
        <v>7.98</v>
      </c>
      <c r="S269" s="5">
        <f>Q268/2+Q269/2+S268</f>
        <v>72396.5</v>
      </c>
      <c r="T269" s="5">
        <f>alpha/Q269*1000000</f>
        <v>222.2222222222222</v>
      </c>
      <c r="U269" s="3">
        <f t="shared" si="29"/>
        <v>0</v>
      </c>
    </row>
    <row r="270" spans="5:21">
      <c r="E270" s="1">
        <v>266</v>
      </c>
      <c r="F270" s="4">
        <f t="shared" si="28"/>
        <v>1.1414459211547081</v>
      </c>
      <c r="G270" s="5">
        <f t="shared" si="30"/>
        <v>136.97351053856497</v>
      </c>
      <c r="H270" s="5">
        <v>8.01</v>
      </c>
      <c r="I270" s="5">
        <f>G269/2+G270/2+I269</f>
        <v>73006.816870511073</v>
      </c>
      <c r="J270" s="5">
        <f>alpha/G270*1000000</f>
        <v>219.02045061153254</v>
      </c>
      <c r="K270" s="5">
        <f t="shared" si="31"/>
        <v>29.999999999632678</v>
      </c>
      <c r="M270" s="6">
        <v>266</v>
      </c>
      <c r="N270" s="6">
        <f t="shared" si="33"/>
        <v>835.65600000001723</v>
      </c>
      <c r="O270" s="6">
        <f t="shared" si="32"/>
        <v>0.46561502347412898</v>
      </c>
      <c r="P270" s="6">
        <f t="shared" si="34"/>
        <v>11238</v>
      </c>
      <c r="Q270" s="6">
        <f>FLOOR(P270*t_min*100,1)</f>
        <v>134</v>
      </c>
      <c r="R270" s="5">
        <v>8.01</v>
      </c>
      <c r="S270" s="5">
        <f>Q269/2+Q270/2+S269</f>
        <v>72531</v>
      </c>
      <c r="T270" s="5">
        <f>alpha/Q270*1000000</f>
        <v>223.88059701492537</v>
      </c>
      <c r="U270" s="3">
        <f t="shared" si="29"/>
        <v>123.29924109317255</v>
      </c>
    </row>
    <row r="271" spans="5:21">
      <c r="E271" s="1">
        <v>267</v>
      </c>
      <c r="F271" s="4">
        <f t="shared" si="28"/>
        <v>1.1393103759339409</v>
      </c>
      <c r="G271" s="5">
        <f t="shared" si="30"/>
        <v>136.7172451120729</v>
      </c>
      <c r="H271" s="5">
        <v>8.0399999999999991</v>
      </c>
      <c r="I271" s="5">
        <f>G270/2+G271/2+I270</f>
        <v>73143.66224833639</v>
      </c>
      <c r="J271" s="5">
        <f>alpha/G271*1000000</f>
        <v>219.43098674499865</v>
      </c>
      <c r="K271" s="5">
        <f t="shared" si="31"/>
        <v>29.999999999280853</v>
      </c>
      <c r="M271" s="6">
        <v>267</v>
      </c>
      <c r="N271" s="6">
        <f t="shared" si="33"/>
        <v>862.65600000001723</v>
      </c>
      <c r="O271" s="6">
        <f t="shared" si="32"/>
        <v>0.67492609915916546</v>
      </c>
      <c r="P271" s="6">
        <f t="shared" si="34"/>
        <v>11216</v>
      </c>
      <c r="Q271" s="6">
        <f>FLOOR(P271*t_min*100,1)</f>
        <v>134</v>
      </c>
      <c r="R271" s="5">
        <v>8.0399999999999991</v>
      </c>
      <c r="S271" s="5">
        <f>Q270/2+Q271/2+S270</f>
        <v>72665</v>
      </c>
      <c r="T271" s="5">
        <f>alpha/Q271*1000000</f>
        <v>223.88059701492537</v>
      </c>
      <c r="U271" s="3">
        <f t="shared" si="29"/>
        <v>0</v>
      </c>
    </row>
    <row r="272" spans="5:21">
      <c r="E272" s="1">
        <v>268</v>
      </c>
      <c r="F272" s="4">
        <f t="shared" si="28"/>
        <v>1.1371867723040847</v>
      </c>
      <c r="G272" s="5">
        <f t="shared" si="30"/>
        <v>136.46241267649015</v>
      </c>
      <c r="H272" s="5">
        <v>8.07</v>
      </c>
      <c r="I272" s="5">
        <f>G271/2+G272/2+I271</f>
        <v>73280.252077230674</v>
      </c>
      <c r="J272" s="5">
        <f>alpha/G272*1000000</f>
        <v>219.84075623168593</v>
      </c>
      <c r="K272" s="5">
        <f t="shared" si="31"/>
        <v>30.000000000324189</v>
      </c>
      <c r="M272" s="6">
        <v>268</v>
      </c>
      <c r="N272" s="6">
        <f t="shared" si="33"/>
        <v>761.65600000001723</v>
      </c>
      <c r="O272" s="6">
        <f t="shared" si="32"/>
        <v>0.88363094128635566</v>
      </c>
      <c r="P272" s="6">
        <f t="shared" si="34"/>
        <v>11194</v>
      </c>
      <c r="Q272" s="6">
        <f>FLOOR(P272*t_min*100,1)</f>
        <v>134</v>
      </c>
      <c r="R272" s="5">
        <v>8.07</v>
      </c>
      <c r="S272" s="5">
        <f>Q271/2+Q272/2+S271</f>
        <v>72799</v>
      </c>
      <c r="T272" s="5">
        <f>alpha/Q272*1000000</f>
        <v>223.88059701492537</v>
      </c>
      <c r="U272" s="3">
        <f t="shared" si="29"/>
        <v>0</v>
      </c>
    </row>
    <row r="273" spans="5:21">
      <c r="E273" s="1">
        <v>269</v>
      </c>
      <c r="F273" s="4">
        <f t="shared" si="28"/>
        <v>1.1350749993861606</v>
      </c>
      <c r="G273" s="5">
        <f t="shared" si="30"/>
        <v>136.20899992633926</v>
      </c>
      <c r="H273" s="5">
        <v>8.1</v>
      </c>
      <c r="I273" s="5">
        <f>G272/2+G273/2+I272</f>
        <v>73416.587783532086</v>
      </c>
      <c r="J273" s="5">
        <f>alpha/G273*1000000</f>
        <v>220.24976335061385</v>
      </c>
      <c r="K273" s="5">
        <f t="shared" si="31"/>
        <v>30.000000001737011</v>
      </c>
      <c r="M273" s="6">
        <v>269</v>
      </c>
      <c r="N273" s="6">
        <f t="shared" si="33"/>
        <v>532.65600000001723</v>
      </c>
      <c r="O273" s="6">
        <f t="shared" si="32"/>
        <v>9.1736304550067871E-2</v>
      </c>
      <c r="P273" s="6">
        <f t="shared" si="34"/>
        <v>11172</v>
      </c>
      <c r="Q273" s="6">
        <f>FLOOR(P273*t_min*100,1)</f>
        <v>134</v>
      </c>
      <c r="R273" s="5">
        <v>8.1</v>
      </c>
      <c r="S273" s="5">
        <f>Q272/2+Q273/2+S272</f>
        <v>72933</v>
      </c>
      <c r="T273" s="5">
        <f>alpha/Q273*1000000</f>
        <v>223.88059701492537</v>
      </c>
      <c r="U273" s="3">
        <f t="shared" si="29"/>
        <v>0</v>
      </c>
    </row>
    <row r="274" spans="5:21">
      <c r="E274" s="1">
        <v>270</v>
      </c>
      <c r="F274" s="4">
        <f t="shared" si="28"/>
        <v>1.1329749477376179</v>
      </c>
      <c r="G274" s="5">
        <f t="shared" si="30"/>
        <v>135.95699372851411</v>
      </c>
      <c r="H274" s="5">
        <v>8.1300000000000008</v>
      </c>
      <c r="I274" s="5">
        <f>G273/2+G274/2+I273</f>
        <v>73552.67078035952</v>
      </c>
      <c r="J274" s="5">
        <f>alpha/G274*1000000</f>
        <v>220.65801234106087</v>
      </c>
      <c r="K274" s="5">
        <f t="shared" si="31"/>
        <v>29.999999997407418</v>
      </c>
      <c r="M274" s="6">
        <v>270</v>
      </c>
      <c r="N274" s="6">
        <f t="shared" si="33"/>
        <v>175.65600000001723</v>
      </c>
      <c r="O274" s="6">
        <f t="shared" si="32"/>
        <v>0.2992488436639178</v>
      </c>
      <c r="P274" s="6">
        <f t="shared" si="34"/>
        <v>11150</v>
      </c>
      <c r="Q274" s="6">
        <f>FLOOR(P274*t_min*100,1)</f>
        <v>133</v>
      </c>
      <c r="R274" s="5">
        <v>8.1300000000000008</v>
      </c>
      <c r="S274" s="5">
        <f>Q273/2+Q274/2+S273</f>
        <v>73066.5</v>
      </c>
      <c r="T274" s="5">
        <f>alpha/Q274*1000000</f>
        <v>225.5639097744361</v>
      </c>
      <c r="U274" s="3">
        <f t="shared" si="29"/>
        <v>126.09084340904323</v>
      </c>
    </row>
    <row r="275" spans="5:21">
      <c r="E275" s="1">
        <v>271</v>
      </c>
      <c r="F275" s="4">
        <f t="shared" si="28"/>
        <v>1.1308865093270437</v>
      </c>
      <c r="G275" s="5">
        <f t="shared" si="30"/>
        <v>135.70638111924524</v>
      </c>
      <c r="H275" s="5">
        <v>8.16</v>
      </c>
      <c r="I275" s="5">
        <f>G274/2+G275/2+I274</f>
        <v>73688.502467783401</v>
      </c>
      <c r="J275" s="5">
        <f>alpha/G275*1000000</f>
        <v>221.0655074033622</v>
      </c>
      <c r="K275" s="5">
        <f t="shared" si="31"/>
        <v>30.000000002186095</v>
      </c>
      <c r="M275" s="6">
        <v>271</v>
      </c>
      <c r="N275" s="6">
        <f t="shared" si="33"/>
        <v>775.65600000001723</v>
      </c>
      <c r="O275" s="6">
        <f t="shared" si="32"/>
        <v>0.50617511520795233</v>
      </c>
      <c r="P275" s="6">
        <f t="shared" si="34"/>
        <v>11129</v>
      </c>
      <c r="Q275" s="6">
        <f>FLOOR(P275*t_min*100,1)</f>
        <v>133</v>
      </c>
      <c r="R275" s="5">
        <v>8.16</v>
      </c>
      <c r="S275" s="5">
        <f>Q274/2+Q275/2+S274</f>
        <v>73199.5</v>
      </c>
      <c r="T275" s="5">
        <f>alpha/Q275*1000000</f>
        <v>225.5639097744361</v>
      </c>
      <c r="U275" s="3">
        <f t="shared" si="29"/>
        <v>0</v>
      </c>
    </row>
    <row r="276" spans="5:21">
      <c r="E276" s="1">
        <v>272</v>
      </c>
      <c r="F276" s="4">
        <f t="shared" si="28"/>
        <v>1.1288095775129796</v>
      </c>
      <c r="G276" s="5">
        <f t="shared" si="30"/>
        <v>135.45714930155754</v>
      </c>
      <c r="H276" s="5">
        <v>8.19</v>
      </c>
      <c r="I276" s="5">
        <f>G275/2+G276/2+I275</f>
        <v>73824.084232993802</v>
      </c>
      <c r="J276" s="5">
        <f>alpha/G276*1000000</f>
        <v>221.47225269899465</v>
      </c>
      <c r="K276" s="5">
        <f t="shared" si="31"/>
        <v>30.000000000091667</v>
      </c>
      <c r="M276" s="6">
        <v>272</v>
      </c>
      <c r="N276" s="6">
        <f t="shared" si="33"/>
        <v>164.65600000001723</v>
      </c>
      <c r="O276" s="6">
        <f t="shared" si="32"/>
        <v>0.38728007346253435</v>
      </c>
      <c r="P276" s="6">
        <f t="shared" si="34"/>
        <v>11107</v>
      </c>
      <c r="Q276" s="6">
        <f>FLOOR(P276*t_min*100,1)</f>
        <v>133</v>
      </c>
      <c r="R276" s="5">
        <v>8.19</v>
      </c>
      <c r="S276" s="5">
        <f>Q275/2+Q276/2+S275</f>
        <v>73332.5</v>
      </c>
      <c r="T276" s="5">
        <f>alpha/Q276*1000000</f>
        <v>225.5639097744361</v>
      </c>
      <c r="U276" s="3">
        <f t="shared" si="29"/>
        <v>0</v>
      </c>
    </row>
    <row r="277" spans="5:21">
      <c r="E277" s="1">
        <v>273</v>
      </c>
      <c r="F277" s="4">
        <f t="shared" si="28"/>
        <v>1.1267440470194274</v>
      </c>
      <c r="G277" s="5">
        <f t="shared" si="30"/>
        <v>135.20928564233128</v>
      </c>
      <c r="H277" s="5">
        <v>8.2200000000000006</v>
      </c>
      <c r="I277" s="5">
        <f>G276/2+G277/2+I276</f>
        <v>73959.417450465742</v>
      </c>
      <c r="J277" s="5">
        <f>alpha/G277*1000000</f>
        <v>221.87825235138737</v>
      </c>
      <c r="K277" s="5">
        <f t="shared" si="31"/>
        <v>29.999999998293319</v>
      </c>
      <c r="M277" s="6">
        <v>273</v>
      </c>
      <c r="N277" s="6">
        <f t="shared" si="33"/>
        <v>518.65600000001723</v>
      </c>
      <c r="O277" s="6">
        <f t="shared" si="32"/>
        <v>0.59305763952488633</v>
      </c>
      <c r="P277" s="6">
        <f t="shared" si="34"/>
        <v>11086</v>
      </c>
      <c r="Q277" s="6">
        <f>FLOOR(P277*t_min*100,1)</f>
        <v>133</v>
      </c>
      <c r="R277" s="5">
        <v>8.2200000000000006</v>
      </c>
      <c r="S277" s="5">
        <f>Q276/2+Q277/2+S276</f>
        <v>73465.5</v>
      </c>
      <c r="T277" s="5">
        <f>alpha/Q277*1000000</f>
        <v>225.5639097744361</v>
      </c>
      <c r="U277" s="3">
        <f t="shared" si="29"/>
        <v>0</v>
      </c>
    </row>
    <row r="278" spans="5:21">
      <c r="E278" s="1">
        <v>274</v>
      </c>
      <c r="F278" s="4">
        <f t="shared" si="28"/>
        <v>1.1246898139137378</v>
      </c>
      <c r="G278" s="5">
        <f t="shared" si="30"/>
        <v>134.96277766964852</v>
      </c>
      <c r="H278" s="5">
        <v>8.25</v>
      </c>
      <c r="I278" s="5">
        <f>G277/2+G278/2+I277</f>
        <v>74094.503482121727</v>
      </c>
      <c r="J278" s="5">
        <f>alpha/G278*1000000</f>
        <v>222.28351044635201</v>
      </c>
      <c r="K278" s="5">
        <f t="shared" si="31"/>
        <v>29.999999999754444</v>
      </c>
      <c r="M278" s="6">
        <v>274</v>
      </c>
      <c r="N278" s="6">
        <f t="shared" si="33"/>
        <v>750.65600000001723</v>
      </c>
      <c r="O278" s="6">
        <f t="shared" si="32"/>
        <v>0.47303555150483589</v>
      </c>
      <c r="P278" s="6">
        <f t="shared" si="34"/>
        <v>11065</v>
      </c>
      <c r="Q278" s="6">
        <f>FLOOR(P278*t_min*100,1)</f>
        <v>132</v>
      </c>
      <c r="R278" s="5">
        <v>8.25</v>
      </c>
      <c r="S278" s="5">
        <f>Q277/2+Q278/2+S277</f>
        <v>73598</v>
      </c>
      <c r="T278" s="5">
        <f>alpha/Q278*1000000</f>
        <v>227.27272727272728</v>
      </c>
      <c r="U278" s="3">
        <f t="shared" si="29"/>
        <v>128.96735836159866</v>
      </c>
    </row>
    <row r="279" spans="5:21">
      <c r="E279" s="1">
        <v>275</v>
      </c>
      <c r="F279" s="4">
        <f t="shared" si="28"/>
        <v>1.1226467755850285</v>
      </c>
      <c r="G279" s="5">
        <f t="shared" si="30"/>
        <v>134.71761307020341</v>
      </c>
      <c r="H279" s="5">
        <v>8.2799999999999994</v>
      </c>
      <c r="I279" s="5">
        <f>G278/2+G279/2+I278</f>
        <v>74229.343677491648</v>
      </c>
      <c r="J279" s="5">
        <f>alpha/G279*1000000</f>
        <v>222.68803103248675</v>
      </c>
      <c r="K279" s="5">
        <f t="shared" si="31"/>
        <v>30.000000001852051</v>
      </c>
      <c r="M279" s="6">
        <v>275</v>
      </c>
      <c r="N279" s="6">
        <f t="shared" si="33"/>
        <v>860.65600000001723</v>
      </c>
      <c r="O279" s="6">
        <f t="shared" si="32"/>
        <v>0.35246139872924687</v>
      </c>
      <c r="P279" s="6">
        <f t="shared" si="34"/>
        <v>11044</v>
      </c>
      <c r="Q279" s="6">
        <f>FLOOR(P279*t_min*100,1)</f>
        <v>132</v>
      </c>
      <c r="R279" s="5">
        <v>8.2799999999999994</v>
      </c>
      <c r="S279" s="5">
        <f>Q278/2+Q279/2+S278</f>
        <v>73730</v>
      </c>
      <c r="T279" s="5">
        <f>alpha/Q279*1000000</f>
        <v>227.27272727272728</v>
      </c>
      <c r="U279" s="3">
        <f t="shared" si="29"/>
        <v>0</v>
      </c>
    </row>
    <row r="280" spans="5:21">
      <c r="E280" s="1">
        <v>276</v>
      </c>
      <c r="F280" s="4">
        <f t="shared" si="28"/>
        <v>1.120614830722868</v>
      </c>
      <c r="G280" s="5">
        <f t="shared" si="30"/>
        <v>134.47377968674414</v>
      </c>
      <c r="H280" s="5">
        <v>8.31</v>
      </c>
      <c r="I280" s="5">
        <f>G279/2+G280/2+I279</f>
        <v>74363.939373870118</v>
      </c>
      <c r="J280" s="5">
        <f>alpha/G280*1000000</f>
        <v>223.09181812160568</v>
      </c>
      <c r="K280" s="5">
        <f t="shared" si="31"/>
        <v>29.99999999877598</v>
      </c>
      <c r="M280" s="6">
        <v>276</v>
      </c>
      <c r="N280" s="6">
        <f t="shared" si="33"/>
        <v>848.65600000001723</v>
      </c>
      <c r="O280" s="6">
        <f t="shared" si="32"/>
        <v>0.23134117647077801</v>
      </c>
      <c r="P280" s="6">
        <f t="shared" si="34"/>
        <v>11023</v>
      </c>
      <c r="Q280" s="6">
        <f>FLOOR(P280*t_min*100,1)</f>
        <v>132</v>
      </c>
      <c r="R280" s="5">
        <v>8.31</v>
      </c>
      <c r="S280" s="5">
        <f>Q279/2+Q280/2+S279</f>
        <v>73862</v>
      </c>
      <c r="T280" s="5">
        <f>alpha/Q280*1000000</f>
        <v>227.27272727272728</v>
      </c>
      <c r="U280" s="3">
        <f t="shared" si="29"/>
        <v>0</v>
      </c>
    </row>
    <row r="281" spans="5:21">
      <c r="E281" s="1">
        <v>277</v>
      </c>
      <c r="F281" s="4">
        <f t="shared" si="28"/>
        <v>1.1185938792950325</v>
      </c>
      <c r="G281" s="5">
        <f t="shared" si="30"/>
        <v>134.23126551540389</v>
      </c>
      <c r="H281" s="5">
        <v>8.34</v>
      </c>
      <c r="I281" s="5">
        <f>G280/2+G281/2+I280</f>
        <v>74498.291896471186</v>
      </c>
      <c r="J281" s="5">
        <f>alpha/G281*1000000</f>
        <v>223.49487568942953</v>
      </c>
      <c r="K281" s="5">
        <f t="shared" si="31"/>
        <v>30.000000001536769</v>
      </c>
      <c r="M281" s="6">
        <v>277</v>
      </c>
      <c r="N281" s="6">
        <f t="shared" si="33"/>
        <v>714.65600000001723</v>
      </c>
      <c r="O281" s="6">
        <f t="shared" si="32"/>
        <v>0.10968079350823245</v>
      </c>
      <c r="P281" s="6">
        <f t="shared" si="34"/>
        <v>11002</v>
      </c>
      <c r="Q281" s="6">
        <f>FLOOR(P281*t_min*100,1)</f>
        <v>132</v>
      </c>
      <c r="R281" s="5">
        <v>8.34</v>
      </c>
      <c r="S281" s="5">
        <f>Q280/2+Q281/2+S280</f>
        <v>73994</v>
      </c>
      <c r="T281" s="5">
        <f>alpha/Q281*1000000</f>
        <v>227.27272727272728</v>
      </c>
      <c r="U281" s="3">
        <f t="shared" si="29"/>
        <v>0</v>
      </c>
    </row>
    <row r="282" spans="5:21">
      <c r="E282" s="1">
        <v>278</v>
      </c>
      <c r="F282" s="4">
        <f t="shared" si="28"/>
        <v>1.116583822528439</v>
      </c>
      <c r="G282" s="5">
        <f t="shared" si="30"/>
        <v>133.99005870341267</v>
      </c>
      <c r="H282" s="5">
        <v>8.3699999999999992</v>
      </c>
      <c r="I282" s="5">
        <f>G281/2+G282/2+I281</f>
        <v>74632.402558580594</v>
      </c>
      <c r="J282" s="5">
        <f>alpha/G282*1000000</f>
        <v>223.89720767572072</v>
      </c>
      <c r="K282" s="5">
        <f t="shared" si="31"/>
        <v>29.999999997238433</v>
      </c>
      <c r="M282" s="6">
        <v>278</v>
      </c>
      <c r="N282" s="6">
        <f t="shared" si="33"/>
        <v>458.65600000001723</v>
      </c>
      <c r="O282" s="6">
        <f t="shared" si="32"/>
        <v>0.98748607367542718</v>
      </c>
      <c r="P282" s="6">
        <f t="shared" si="34"/>
        <v>10981</v>
      </c>
      <c r="Q282" s="6">
        <f>FLOOR(P282*t_min*100,1)</f>
        <v>131</v>
      </c>
      <c r="R282" s="5">
        <v>8.3699999999999992</v>
      </c>
      <c r="S282" s="5">
        <f>Q281/2+Q282/2+S281</f>
        <v>74125.5</v>
      </c>
      <c r="T282" s="5">
        <f>alpha/Q282*1000000</f>
        <v>229.00763358778624</v>
      </c>
      <c r="U282" s="3">
        <f t="shared" si="29"/>
        <v>131.93203916798208</v>
      </c>
    </row>
    <row r="283" spans="5:21">
      <c r="E283" s="1">
        <v>279</v>
      </c>
      <c r="F283" s="4">
        <f t="shared" si="28"/>
        <v>1.1145845628869022</v>
      </c>
      <c r="G283" s="5">
        <f t="shared" si="30"/>
        <v>133.75014754642825</v>
      </c>
      <c r="H283" s="5">
        <v>8.4</v>
      </c>
      <c r="I283" s="5">
        <f>G282/2+G283/2+I282</f>
        <v>74766.272661705516</v>
      </c>
      <c r="J283" s="5">
        <f>alpha/G283*1000000</f>
        <v>224.29881798512557</v>
      </c>
      <c r="K283" s="5">
        <f t="shared" si="31"/>
        <v>30.00000000224685</v>
      </c>
      <c r="M283" s="6">
        <v>279</v>
      </c>
      <c r="N283" s="6">
        <f t="shared" si="33"/>
        <v>80.656000000017229</v>
      </c>
      <c r="O283" s="6">
        <f t="shared" si="32"/>
        <v>0.86476275738641561</v>
      </c>
      <c r="P283" s="6">
        <f t="shared" si="34"/>
        <v>10960</v>
      </c>
      <c r="Q283" s="6">
        <f>FLOOR(P283*t_min*100,1)</f>
        <v>131</v>
      </c>
      <c r="R283" s="5">
        <v>8.4</v>
      </c>
      <c r="S283" s="5">
        <f>Q282/2+Q283/2+S282</f>
        <v>74256.5</v>
      </c>
      <c r="T283" s="5">
        <f>alpha/Q283*1000000</f>
        <v>229.00763358778624</v>
      </c>
      <c r="U283" s="3">
        <f t="shared" si="29"/>
        <v>0</v>
      </c>
    </row>
    <row r="284" spans="5:21">
      <c r="E284" s="1">
        <v>280</v>
      </c>
      <c r="F284" s="4">
        <f t="shared" si="28"/>
        <v>1.1125960040535257</v>
      </c>
      <c r="G284" s="5">
        <f t="shared" si="30"/>
        <v>133.51152048642305</v>
      </c>
      <c r="H284" s="5">
        <v>8.43</v>
      </c>
      <c r="I284" s="5">
        <f>G283/2+G284/2+I283</f>
        <v>74899.903495721941</v>
      </c>
      <c r="J284" s="5">
        <f>alpha/G284*1000000</f>
        <v>224.69971048716155</v>
      </c>
      <c r="K284" s="5">
        <f t="shared" si="31"/>
        <v>29.999999999005588</v>
      </c>
      <c r="M284" s="6">
        <v>280</v>
      </c>
      <c r="N284" s="6">
        <f t="shared" si="33"/>
        <v>701.65600000001723</v>
      </c>
      <c r="O284" s="6">
        <f t="shared" si="32"/>
        <v>0.74151650312342099</v>
      </c>
      <c r="P284" s="6">
        <f t="shared" si="34"/>
        <v>10940</v>
      </c>
      <c r="Q284" s="6">
        <f>FLOOR(P284*t_min*100,1)</f>
        <v>131</v>
      </c>
      <c r="R284" s="5">
        <v>8.43</v>
      </c>
      <c r="S284" s="5">
        <f>Q283/2+Q284/2+S283</f>
        <v>74387.5</v>
      </c>
      <c r="T284" s="5">
        <f>alpha/Q284*1000000</f>
        <v>229.00763358778624</v>
      </c>
      <c r="U284" s="3">
        <f t="shared" si="29"/>
        <v>0</v>
      </c>
    </row>
    <row r="285" spans="5:21">
      <c r="E285" s="1">
        <v>281</v>
      </c>
      <c r="F285" s="4">
        <f t="shared" si="28"/>
        <v>1.1106180509091197</v>
      </c>
      <c r="G285" s="5">
        <f t="shared" si="30"/>
        <v>133.27416610909435</v>
      </c>
      <c r="H285" s="5">
        <v>8.4600000000000009</v>
      </c>
      <c r="I285" s="5">
        <f>G284/2+G285/2+I284</f>
        <v>75033.296339019696</v>
      </c>
      <c r="J285" s="5">
        <f>alpha/G285*1000000</f>
        <v>225.09988901707231</v>
      </c>
      <c r="K285" s="5">
        <f t="shared" si="31"/>
        <v>30.000000001311509</v>
      </c>
      <c r="M285" s="6">
        <v>281</v>
      </c>
      <c r="N285" s="6">
        <f t="shared" si="33"/>
        <v>81.656000000017229</v>
      </c>
      <c r="O285" s="6">
        <f t="shared" si="32"/>
        <v>0.29255111111160659</v>
      </c>
      <c r="P285" s="6">
        <f t="shared" si="34"/>
        <v>10919</v>
      </c>
      <c r="Q285" s="6">
        <f>FLOOR(P285*t_min*100,1)</f>
        <v>131</v>
      </c>
      <c r="R285" s="5">
        <v>8.4600000000000009</v>
      </c>
      <c r="S285" s="5">
        <f>Q284/2+Q285/2+S284</f>
        <v>74518.5</v>
      </c>
      <c r="T285" s="5">
        <f>alpha/Q285*1000000</f>
        <v>229.00763358778624</v>
      </c>
      <c r="U285" s="3">
        <f t="shared" si="29"/>
        <v>0</v>
      </c>
    </row>
    <row r="286" spans="5:21">
      <c r="E286" s="1">
        <v>282</v>
      </c>
      <c r="F286" s="4">
        <f t="shared" si="28"/>
        <v>1.1086506095147242</v>
      </c>
      <c r="G286" s="5">
        <f t="shared" si="30"/>
        <v>133.03807314176689</v>
      </c>
      <c r="H286" s="5">
        <v>8.49</v>
      </c>
      <c r="I286" s="5">
        <f>G285/2+G286/2+I285</f>
        <v>75166.45245864513</v>
      </c>
      <c r="J286" s="5">
        <f>alpha/G286*1000000</f>
        <v>225.49935737592693</v>
      </c>
      <c r="K286" s="5">
        <f t="shared" si="31"/>
        <v>29.999999998371798</v>
      </c>
      <c r="M286" s="6">
        <v>282</v>
      </c>
      <c r="N286" s="6">
        <f t="shared" si="33"/>
        <v>468.65600000001723</v>
      </c>
      <c r="O286" s="6">
        <f t="shared" si="32"/>
        <v>0.16827989371176955</v>
      </c>
      <c r="P286" s="6">
        <f t="shared" si="34"/>
        <v>10899</v>
      </c>
      <c r="Q286" s="6">
        <f>FLOOR(P286*t_min*100,1)</f>
        <v>130</v>
      </c>
      <c r="R286" s="5">
        <v>8.49</v>
      </c>
      <c r="S286" s="5">
        <f>Q285/2+Q286/2+S285</f>
        <v>74649</v>
      </c>
      <c r="T286" s="5">
        <f>alpha/Q286*1000000</f>
        <v>230.76923076923077</v>
      </c>
      <c r="U286" s="3">
        <f t="shared" si="29"/>
        <v>134.98828976586427</v>
      </c>
    </row>
    <row r="287" spans="5:21">
      <c r="E287" s="1">
        <v>283</v>
      </c>
      <c r="F287" s="4">
        <f t="shared" si="28"/>
        <v>1.106693587091484</v>
      </c>
      <c r="G287" s="5">
        <f t="shared" si="30"/>
        <v>132.80323045097808</v>
      </c>
      <c r="H287" s="5">
        <v>8.52</v>
      </c>
      <c r="I287" s="5">
        <f>G286/2+G287/2+I286</f>
        <v>75299.373110441506</v>
      </c>
      <c r="J287" s="5">
        <f>alpha/G287*1000000</f>
        <v>225.89811933132123</v>
      </c>
      <c r="K287" s="5">
        <f t="shared" si="31"/>
        <v>30.00000000038856</v>
      </c>
      <c r="M287" s="6">
        <v>283</v>
      </c>
      <c r="N287" s="6">
        <f t="shared" si="33"/>
        <v>739.65600000001723</v>
      </c>
      <c r="O287" s="6">
        <f t="shared" si="32"/>
        <v>0.7183089143863981</v>
      </c>
      <c r="P287" s="6">
        <f t="shared" si="34"/>
        <v>10879</v>
      </c>
      <c r="Q287" s="6">
        <f>FLOOR(P287*t_min*100,1)</f>
        <v>130</v>
      </c>
      <c r="R287" s="5">
        <v>8.52</v>
      </c>
      <c r="S287" s="5">
        <f>Q286/2+Q287/2+S286</f>
        <v>74779</v>
      </c>
      <c r="T287" s="5">
        <f>alpha/Q287*1000000</f>
        <v>230.76923076923077</v>
      </c>
      <c r="U287" s="3">
        <f t="shared" si="29"/>
        <v>0</v>
      </c>
    </row>
    <row r="288" spans="5:21">
      <c r="E288" s="1">
        <v>284</v>
      </c>
      <c r="F288" s="4">
        <f t="shared" si="28"/>
        <v>1.1047468920034365</v>
      </c>
      <c r="G288" s="5">
        <f t="shared" si="30"/>
        <v>132.56962704041237</v>
      </c>
      <c r="H288" s="5">
        <v>8.5500000000000007</v>
      </c>
      <c r="I288" s="5">
        <f>G287/2+G288/2+I287</f>
        <v>75432.059539187205</v>
      </c>
      <c r="J288" s="5">
        <f>alpha/G288*1000000</f>
        <v>226.29617861755645</v>
      </c>
      <c r="K288" s="5">
        <f t="shared" si="31"/>
        <v>29.99999999985878</v>
      </c>
      <c r="M288" s="6">
        <v>284</v>
      </c>
      <c r="N288" s="6">
        <f t="shared" si="33"/>
        <v>894.65600000001723</v>
      </c>
      <c r="O288" s="6">
        <f t="shared" si="32"/>
        <v>0.26784520668479672</v>
      </c>
      <c r="P288" s="6">
        <f t="shared" si="34"/>
        <v>10859</v>
      </c>
      <c r="Q288" s="6">
        <f>FLOOR(P288*t_min*100,1)</f>
        <v>130</v>
      </c>
      <c r="R288" s="5">
        <v>8.5500000000000007</v>
      </c>
      <c r="S288" s="5">
        <f>Q287/2+Q288/2+S287</f>
        <v>74909</v>
      </c>
      <c r="T288" s="5">
        <f>alpha/Q288*1000000</f>
        <v>230.76923076923077</v>
      </c>
      <c r="U288" s="3">
        <f t="shared" si="29"/>
        <v>0</v>
      </c>
    </row>
    <row r="289" spans="5:21">
      <c r="E289" s="1">
        <v>285</v>
      </c>
      <c r="F289" s="4">
        <f t="shared" si="28"/>
        <v>1.1028104337387101</v>
      </c>
      <c r="G289" s="5">
        <f t="shared" si="30"/>
        <v>132.33725204864518</v>
      </c>
      <c r="H289" s="5">
        <v>8.58</v>
      </c>
      <c r="I289" s="5">
        <f>G288/2+G289/2+I288</f>
        <v>75564.512978731727</v>
      </c>
      <c r="J289" s="5">
        <f>alpha/G289*1000000</f>
        <v>226.69353893620558</v>
      </c>
      <c r="K289" s="5">
        <f t="shared" si="31"/>
        <v>30.000000001175277</v>
      </c>
      <c r="M289" s="6">
        <v>285</v>
      </c>
      <c r="N289" s="6">
        <f t="shared" si="33"/>
        <v>933.65600000001723</v>
      </c>
      <c r="O289" s="6">
        <f t="shared" si="32"/>
        <v>0.81689395267312648</v>
      </c>
      <c r="P289" s="6">
        <f t="shared" si="34"/>
        <v>10839</v>
      </c>
      <c r="Q289" s="6">
        <f>FLOOR(P289*t_min*100,1)</f>
        <v>130</v>
      </c>
      <c r="R289" s="5">
        <v>8.58</v>
      </c>
      <c r="S289" s="5">
        <f>Q288/2+Q289/2+S288</f>
        <v>75039</v>
      </c>
      <c r="T289" s="5">
        <f>alpha/Q289*1000000</f>
        <v>230.76923076923077</v>
      </c>
      <c r="U289" s="3">
        <f t="shared" si="29"/>
        <v>0</v>
      </c>
    </row>
    <row r="290" spans="5:21">
      <c r="E290" s="1">
        <v>286</v>
      </c>
      <c r="F290" s="4">
        <f t="shared" si="28"/>
        <v>1.1008841228924457</v>
      </c>
      <c r="G290" s="5">
        <f t="shared" si="30"/>
        <v>132.10609474709347</v>
      </c>
      <c r="H290" s="5">
        <v>8.61</v>
      </c>
      <c r="I290" s="5">
        <f>G289/2+G290/2+I289</f>
        <v>75696.734652129599</v>
      </c>
      <c r="J290" s="5">
        <f>alpha/G290*1000000</f>
        <v>227.09020395639274</v>
      </c>
      <c r="K290" s="5">
        <f t="shared" si="31"/>
        <v>29.999999999511708</v>
      </c>
      <c r="M290" s="6">
        <v>286</v>
      </c>
      <c r="N290" s="6">
        <f t="shared" si="33"/>
        <v>856.65600000001723</v>
      </c>
      <c r="O290" s="6">
        <f t="shared" si="32"/>
        <v>0.36546026200903725</v>
      </c>
      <c r="P290" s="6">
        <f t="shared" si="34"/>
        <v>10819</v>
      </c>
      <c r="Q290" s="6">
        <f>FLOOR(P290*t_min*100,1)</f>
        <v>129</v>
      </c>
      <c r="R290" s="5">
        <v>8.61</v>
      </c>
      <c r="S290" s="5">
        <f>Q289/2+Q290/2+S289</f>
        <v>75168.5</v>
      </c>
      <c r="T290" s="5">
        <f>alpha/Q290*1000000</f>
        <v>232.55813953488371</v>
      </c>
      <c r="U290" s="3">
        <f t="shared" si="29"/>
        <v>138.13967302339259</v>
      </c>
    </row>
    <row r="291" spans="5:21">
      <c r="E291" s="1">
        <v>287</v>
      </c>
      <c r="F291" s="4">
        <f t="shared" si="28"/>
        <v>1.0989678711487885</v>
      </c>
      <c r="G291" s="5">
        <f t="shared" si="30"/>
        <v>131.8761445378546</v>
      </c>
      <c r="H291" s="5">
        <v>8.64</v>
      </c>
      <c r="I291" s="5">
        <f>G290/2+G291/2+I290</f>
        <v>75828.725771772079</v>
      </c>
      <c r="J291" s="5">
        <f>alpha/G291*1000000</f>
        <v>227.48617731532636</v>
      </c>
      <c r="K291" s="5">
        <f t="shared" si="31"/>
        <v>30.000000000467956</v>
      </c>
      <c r="M291" s="6">
        <v>287</v>
      </c>
      <c r="N291" s="6">
        <f t="shared" si="33"/>
        <v>663.65600000001723</v>
      </c>
      <c r="O291" s="6">
        <f t="shared" si="32"/>
        <v>0.91354917319404194</v>
      </c>
      <c r="P291" s="6">
        <f t="shared" si="34"/>
        <v>10799</v>
      </c>
      <c r="Q291" s="6">
        <f>FLOOR(P291*t_min*100,1)</f>
        <v>129</v>
      </c>
      <c r="R291" s="5">
        <v>8.64</v>
      </c>
      <c r="S291" s="5">
        <f>Q290/2+Q291/2+S290</f>
        <v>75297.5</v>
      </c>
      <c r="T291" s="5">
        <f>alpha/Q291*1000000</f>
        <v>232.55813953488371</v>
      </c>
      <c r="U291" s="3">
        <f t="shared" si="29"/>
        <v>0</v>
      </c>
    </row>
    <row r="292" spans="5:21">
      <c r="E292" s="1">
        <v>288</v>
      </c>
      <c r="F292" s="4">
        <f t="shared" si="28"/>
        <v>1.0970615912646036</v>
      </c>
      <c r="G292" s="5">
        <f t="shared" si="30"/>
        <v>131.64739095175241</v>
      </c>
      <c r="H292" s="5">
        <v>8.67</v>
      </c>
      <c r="I292" s="5">
        <f>G291/2+G292/2+I291</f>
        <v>75960.487539516878</v>
      </c>
      <c r="J292" s="5">
        <f>alpha/G292*1000000</f>
        <v>227.88146261853933</v>
      </c>
      <c r="K292" s="5">
        <f t="shared" si="31"/>
        <v>29.999999998373823</v>
      </c>
      <c r="M292" s="6">
        <v>288</v>
      </c>
      <c r="N292" s="6">
        <f t="shared" si="33"/>
        <v>354.65600000001723</v>
      </c>
      <c r="O292" s="6">
        <f t="shared" si="32"/>
        <v>0.46116565481406724</v>
      </c>
      <c r="P292" s="6">
        <f t="shared" si="34"/>
        <v>10779</v>
      </c>
      <c r="Q292" s="6">
        <f>FLOOR(P292*t_min*100,1)</f>
        <v>129</v>
      </c>
      <c r="R292" s="5">
        <v>8.67</v>
      </c>
      <c r="S292" s="5">
        <f>Q291/2+Q292/2+S291</f>
        <v>75426.5</v>
      </c>
      <c r="T292" s="5">
        <f>alpha/Q292*1000000</f>
        <v>232.55813953488371</v>
      </c>
      <c r="U292" s="3">
        <f t="shared" si="29"/>
        <v>0</v>
      </c>
    </row>
    <row r="293" spans="5:21">
      <c r="E293" s="1">
        <v>289</v>
      </c>
      <c r="F293" s="4">
        <f t="shared" si="28"/>
        <v>1.0951651970519982</v>
      </c>
      <c r="G293" s="5">
        <f t="shared" si="30"/>
        <v>131.41982364623976</v>
      </c>
      <c r="H293" s="5">
        <v>8.6999999999999993</v>
      </c>
      <c r="I293" s="5">
        <f>G292/2+G293/2+I292</f>
        <v>76092.021146815881</v>
      </c>
      <c r="J293" s="5">
        <f>alpha/G293*1000000</f>
        <v>228.27606344043647</v>
      </c>
      <c r="K293" s="5">
        <f t="shared" si="31"/>
        <v>30.000000000010168</v>
      </c>
      <c r="M293" s="6">
        <v>289</v>
      </c>
      <c r="N293" s="6">
        <f t="shared" si="33"/>
        <v>1086.6560000000172</v>
      </c>
      <c r="O293" s="6">
        <f t="shared" si="32"/>
        <v>8.3146067418056191E-3</v>
      </c>
      <c r="P293" s="6">
        <f t="shared" si="34"/>
        <v>10760</v>
      </c>
      <c r="Q293" s="6">
        <f>FLOOR(P293*t_min*100,1)</f>
        <v>129</v>
      </c>
      <c r="R293" s="5">
        <v>8.6999999999999993</v>
      </c>
      <c r="S293" s="5">
        <f>Q292/2+Q293/2+S292</f>
        <v>75555.5</v>
      </c>
      <c r="T293" s="5">
        <f>alpha/Q293*1000000</f>
        <v>232.55813953488371</v>
      </c>
      <c r="U293" s="3">
        <f t="shared" si="29"/>
        <v>0</v>
      </c>
    </row>
    <row r="294" spans="5:21">
      <c r="E294" s="1">
        <v>290</v>
      </c>
      <c r="F294" s="4">
        <f t="shared" si="28"/>
        <v>1.0932786033625668</v>
      </c>
      <c r="G294" s="5">
        <f t="shared" si="30"/>
        <v>131.19343240350801</v>
      </c>
      <c r="H294" s="5">
        <v>8.73</v>
      </c>
      <c r="I294" s="5">
        <f>G293/2+G294/2+I293</f>
        <v>76223.327774840756</v>
      </c>
      <c r="J294" s="5">
        <f>alpha/G294*1000000</f>
        <v>228.669983324545</v>
      </c>
      <c r="K294" s="5">
        <f t="shared" si="31"/>
        <v>30.00000000258192</v>
      </c>
      <c r="M294" s="6">
        <v>290</v>
      </c>
      <c r="N294" s="6">
        <f t="shared" si="33"/>
        <v>547.65600000001723</v>
      </c>
      <c r="O294" s="6">
        <f t="shared" si="32"/>
        <v>0.22983634797583363</v>
      </c>
      <c r="P294" s="6">
        <f t="shared" si="34"/>
        <v>10740</v>
      </c>
      <c r="Q294" s="6">
        <f>FLOOR(P294*t_min*100,1)</f>
        <v>128</v>
      </c>
      <c r="R294" s="5">
        <v>8.73</v>
      </c>
      <c r="S294" s="5">
        <f>Q293/2+Q294/2+S293</f>
        <v>75684</v>
      </c>
      <c r="T294" s="5">
        <f>alpha/Q294*1000000</f>
        <v>234.375</v>
      </c>
      <c r="U294" s="3">
        <f t="shared" si="29"/>
        <v>141.38991946430289</v>
      </c>
    </row>
    <row r="295" spans="5:21">
      <c r="E295" s="1">
        <v>291</v>
      </c>
      <c r="F295" s="4">
        <f t="shared" si="28"/>
        <v>1.0914017260716342</v>
      </c>
      <c r="G295" s="5">
        <f t="shared" si="30"/>
        <v>130.96820712859608</v>
      </c>
      <c r="H295" s="5">
        <v>8.76</v>
      </c>
      <c r="I295" s="5">
        <f>G294/2+G295/2+I294</f>
        <v>76354.408594606808</v>
      </c>
      <c r="J295" s="5">
        <f>alpha/G295*1000000</f>
        <v>229.06322578382222</v>
      </c>
      <c r="K295" s="5">
        <f t="shared" si="31"/>
        <v>29.999999998402725</v>
      </c>
      <c r="M295" s="6">
        <v>291</v>
      </c>
      <c r="N295" s="6">
        <f t="shared" si="33"/>
        <v>1057.6560000000172</v>
      </c>
      <c r="O295" s="6">
        <f t="shared" si="32"/>
        <v>0.77606866952828568</v>
      </c>
      <c r="P295" s="6">
        <f t="shared" si="34"/>
        <v>10721</v>
      </c>
      <c r="Q295" s="6">
        <f>FLOOR(P295*t_min*100,1)</f>
        <v>128</v>
      </c>
      <c r="R295" s="5">
        <v>8.76</v>
      </c>
      <c r="S295" s="5">
        <f>Q294/2+Q295/2+S294</f>
        <v>75812</v>
      </c>
      <c r="T295" s="5">
        <f>alpha/Q295*1000000</f>
        <v>234.375</v>
      </c>
      <c r="U295" s="3">
        <f t="shared" si="29"/>
        <v>0</v>
      </c>
    </row>
    <row r="296" spans="5:21">
      <c r="E296" s="1">
        <v>292</v>
      </c>
      <c r="F296" s="4">
        <f t="shared" si="28"/>
        <v>1.0895344820613091</v>
      </c>
      <c r="G296" s="5">
        <f t="shared" si="30"/>
        <v>130.74413784735708</v>
      </c>
      <c r="H296" s="5">
        <v>8.7899999999999991</v>
      </c>
      <c r="I296" s="5">
        <f>G295/2+G296/2+I295</f>
        <v>76485.264767094792</v>
      </c>
      <c r="J296" s="5">
        <f>alpha/G296*1000000</f>
        <v>229.45579430126955</v>
      </c>
      <c r="K296" s="5">
        <f t="shared" si="31"/>
        <v>29.999999998729827</v>
      </c>
      <c r="M296" s="6">
        <v>292</v>
      </c>
      <c r="N296" s="6">
        <f t="shared" si="33"/>
        <v>288.65600000001723</v>
      </c>
      <c r="O296" s="6">
        <f t="shared" si="32"/>
        <v>0.99669118905148935</v>
      </c>
      <c r="P296" s="6">
        <f t="shared" si="34"/>
        <v>10701</v>
      </c>
      <c r="Q296" s="6">
        <f>FLOOR(P296*t_min*100,1)</f>
        <v>128</v>
      </c>
      <c r="R296" s="5">
        <v>8.7899999999999991</v>
      </c>
      <c r="S296" s="5">
        <f>Q295/2+Q296/2+S295</f>
        <v>75940</v>
      </c>
      <c r="T296" s="5">
        <f>alpha/Q296*1000000</f>
        <v>234.375</v>
      </c>
      <c r="U296" s="3">
        <f t="shared" si="29"/>
        <v>0</v>
      </c>
    </row>
    <row r="297" spans="5:21">
      <c r="E297" s="1">
        <v>293</v>
      </c>
      <c r="F297" s="4">
        <f t="shared" si="28"/>
        <v>1.0876767892059191</v>
      </c>
      <c r="G297" s="5">
        <f t="shared" si="30"/>
        <v>130.52121470471027</v>
      </c>
      <c r="H297" s="5">
        <v>8.82</v>
      </c>
      <c r="I297" s="5">
        <f>G296/2+G297/2+I296</f>
        <v>76615.897443370821</v>
      </c>
      <c r="J297" s="5">
        <f>alpha/G297*1000000</f>
        <v>229.84769233010633</v>
      </c>
      <c r="K297" s="5">
        <f t="shared" si="31"/>
        <v>30.00000000066526</v>
      </c>
      <c r="M297" s="6">
        <v>293</v>
      </c>
      <c r="N297" s="6">
        <f t="shared" si="33"/>
        <v>576.65600000001723</v>
      </c>
      <c r="O297" s="6">
        <f t="shared" si="32"/>
        <v>0.54202557544795127</v>
      </c>
      <c r="P297" s="6">
        <f t="shared" si="34"/>
        <v>10682</v>
      </c>
      <c r="Q297" s="6">
        <f>FLOOR(P297*t_min*100,1)</f>
        <v>128</v>
      </c>
      <c r="R297" s="5">
        <v>8.82</v>
      </c>
      <c r="S297" s="5">
        <f>Q296/2+Q297/2+S296</f>
        <v>76068</v>
      </c>
      <c r="T297" s="5">
        <f>alpha/Q297*1000000</f>
        <v>234.375</v>
      </c>
      <c r="U297" s="3">
        <f t="shared" si="29"/>
        <v>0</v>
      </c>
    </row>
    <row r="298" spans="5:21">
      <c r="E298" s="1">
        <v>294</v>
      </c>
      <c r="F298" s="4">
        <f t="shared" si="28"/>
        <v>1.085828566356785</v>
      </c>
      <c r="G298" s="5">
        <f t="shared" si="30"/>
        <v>130.29942796281421</v>
      </c>
      <c r="H298" s="5">
        <v>8.85</v>
      </c>
      <c r="I298" s="5">
        <f>G297/2+G298/2+I297</f>
        <v>76746.307764704587</v>
      </c>
      <c r="J298" s="5">
        <f>alpha/G298*1000000</f>
        <v>230.23892329413459</v>
      </c>
      <c r="K298" s="5">
        <f t="shared" si="31"/>
        <v>30.000000002068081</v>
      </c>
      <c r="M298" s="6">
        <v>294</v>
      </c>
      <c r="N298" s="6">
        <f t="shared" si="33"/>
        <v>754.65600000001723</v>
      </c>
      <c r="O298" s="6">
        <f t="shared" si="32"/>
        <v>0.76176720475814363</v>
      </c>
      <c r="P298" s="6">
        <f t="shared" si="34"/>
        <v>10663</v>
      </c>
      <c r="Q298" s="6">
        <f>FLOOR(P298*t_min*100,1)</f>
        <v>127</v>
      </c>
      <c r="R298" s="5">
        <v>8.85</v>
      </c>
      <c r="S298" s="5">
        <f>Q297/2+Q298/2+S297</f>
        <v>76195.5</v>
      </c>
      <c r="T298" s="5">
        <f>alpha/Q298*1000000</f>
        <v>236.22047244094489</v>
      </c>
      <c r="U298" s="3">
        <f t="shared" si="29"/>
        <v>144.74293654469713</v>
      </c>
    </row>
    <row r="299" spans="5:21">
      <c r="E299" s="1">
        <v>295</v>
      </c>
      <c r="F299" s="4">
        <f t="shared" si="28"/>
        <v>1.0839897333275244</v>
      </c>
      <c r="G299" s="5">
        <f t="shared" si="30"/>
        <v>130.0787679993029</v>
      </c>
      <c r="H299" s="5">
        <v>8.8800000000000008</v>
      </c>
      <c r="I299" s="5">
        <f>G298/2+G299/2+I298</f>
        <v>76876.496862685643</v>
      </c>
      <c r="J299" s="5">
        <f>alpha/G299*1000000</f>
        <v>230.62949058804716</v>
      </c>
      <c r="K299" s="5">
        <f t="shared" si="31"/>
        <v>29.999999997649574</v>
      </c>
      <c r="M299" s="6">
        <v>295</v>
      </c>
      <c r="N299" s="6">
        <f t="shared" si="33"/>
        <v>822.65600000001723</v>
      </c>
      <c r="O299" s="6">
        <f t="shared" si="32"/>
        <v>0.98107705334496131</v>
      </c>
      <c r="P299" s="6">
        <f t="shared" si="34"/>
        <v>10644</v>
      </c>
      <c r="Q299" s="6">
        <f>FLOOR(P299*t_min*100,1)</f>
        <v>127</v>
      </c>
      <c r="R299" s="5">
        <v>8.8800000000000008</v>
      </c>
      <c r="S299" s="5">
        <f>Q298/2+Q299/2+S298</f>
        <v>76322.5</v>
      </c>
      <c r="T299" s="5">
        <f>alpha/Q299*1000000</f>
        <v>236.22047244094489</v>
      </c>
      <c r="U299" s="3">
        <f t="shared" si="29"/>
        <v>0</v>
      </c>
    </row>
    <row r="300" spans="5:21">
      <c r="E300" s="1">
        <v>296</v>
      </c>
      <c r="F300" s="4">
        <f t="shared" si="28"/>
        <v>1.0821602108782946</v>
      </c>
      <c r="G300" s="5">
        <f t="shared" si="30"/>
        <v>129.85922530539534</v>
      </c>
      <c r="H300" s="5">
        <v>8.91</v>
      </c>
      <c r="I300" s="5">
        <f>G299/2+G300/2+I299</f>
        <v>77006.465859337986</v>
      </c>
      <c r="J300" s="5">
        <f>alpha/G300*1000000</f>
        <v>231.01939757801381</v>
      </c>
      <c r="K300" s="5">
        <f t="shared" si="31"/>
        <v>30.000000000739856</v>
      </c>
      <c r="M300" s="6">
        <v>296</v>
      </c>
      <c r="N300" s="6">
        <f t="shared" si="33"/>
        <v>780.65600000001723</v>
      </c>
      <c r="O300" s="6">
        <f t="shared" si="32"/>
        <v>0.19995949367057619</v>
      </c>
      <c r="P300" s="6">
        <f t="shared" si="34"/>
        <v>10625</v>
      </c>
      <c r="Q300" s="6">
        <f>FLOOR(P300*t_min*100,1)</f>
        <v>127</v>
      </c>
      <c r="R300" s="5">
        <v>8.91</v>
      </c>
      <c r="S300" s="5">
        <f>Q299/2+Q300/2+S299</f>
        <v>76449.5</v>
      </c>
      <c r="T300" s="5">
        <f>alpha/Q300*1000000</f>
        <v>236.22047244094489</v>
      </c>
      <c r="U300" s="3">
        <f t="shared" si="29"/>
        <v>0</v>
      </c>
    </row>
    <row r="301" spans="5:21">
      <c r="E301" s="1">
        <v>297</v>
      </c>
      <c r="F301" s="4">
        <f t="shared" si="28"/>
        <v>1.0803399207029516</v>
      </c>
      <c r="G301" s="5">
        <f t="shared" si="30"/>
        <v>129.64079048435417</v>
      </c>
      <c r="H301" s="5">
        <v>8.94</v>
      </c>
      <c r="I301" s="5">
        <f>G300/2+G301/2+I300</f>
        <v>77136.215867232866</v>
      </c>
      <c r="J301" s="5">
        <f>alpha/G301*1000000</f>
        <v>231.40864760170203</v>
      </c>
      <c r="K301" s="5">
        <f t="shared" si="31"/>
        <v>30.000000000275985</v>
      </c>
      <c r="M301" s="6">
        <v>297</v>
      </c>
      <c r="N301" s="6">
        <f t="shared" si="33"/>
        <v>628.65600000001723</v>
      </c>
      <c r="O301" s="6">
        <f t="shared" si="32"/>
        <v>0.4184188393619479</v>
      </c>
      <c r="P301" s="6">
        <f t="shared" si="34"/>
        <v>10606</v>
      </c>
      <c r="Q301" s="6">
        <f>FLOOR(P301*t_min*100,1)</f>
        <v>127</v>
      </c>
      <c r="R301" s="5">
        <v>8.94</v>
      </c>
      <c r="S301" s="5">
        <f>Q300/2+Q301/2+S300</f>
        <v>76576.5</v>
      </c>
      <c r="T301" s="5">
        <f>alpha/Q301*1000000</f>
        <v>236.22047244094489</v>
      </c>
      <c r="U301" s="3">
        <f t="shared" si="29"/>
        <v>0</v>
      </c>
    </row>
    <row r="302" spans="5:21">
      <c r="E302" s="1">
        <v>298</v>
      </c>
      <c r="F302" s="4">
        <f t="shared" si="28"/>
        <v>1.0785287854140868</v>
      </c>
      <c r="G302" s="5">
        <f t="shared" si="30"/>
        <v>129.42345424969042</v>
      </c>
      <c r="H302" s="5">
        <v>8.9700000000000006</v>
      </c>
      <c r="I302" s="5">
        <f>G301/2+G302/2+I301</f>
        <v>77265.747989599884</v>
      </c>
      <c r="J302" s="5">
        <f>alpha/G302*1000000</f>
        <v>231.79724396879757</v>
      </c>
      <c r="K302" s="5">
        <f t="shared" si="31"/>
        <v>29.99999999957468</v>
      </c>
      <c r="M302" s="6">
        <v>298</v>
      </c>
      <c r="N302" s="6">
        <f t="shared" si="33"/>
        <v>366.65600000001723</v>
      </c>
      <c r="O302" s="6">
        <f t="shared" si="32"/>
        <v>0.63645934618671163</v>
      </c>
      <c r="P302" s="6">
        <f t="shared" si="34"/>
        <v>10587</v>
      </c>
      <c r="Q302" s="6">
        <f>FLOOR(P302*t_min*100,1)</f>
        <v>127</v>
      </c>
      <c r="R302" s="5">
        <v>8.9700000000000006</v>
      </c>
      <c r="S302" s="5">
        <f>Q301/2+Q302/2+S301</f>
        <v>76703.5</v>
      </c>
      <c r="T302" s="5">
        <f>alpha/Q302*1000000</f>
        <v>236.22047244094489</v>
      </c>
      <c r="U302" s="3">
        <f t="shared" si="29"/>
        <v>0</v>
      </c>
    </row>
    <row r="303" spans="5:21">
      <c r="E303" s="1">
        <v>299</v>
      </c>
      <c r="F303" s="4">
        <f t="shared" si="28"/>
        <v>1.0767267285293911</v>
      </c>
      <c r="G303" s="5">
        <f t="shared" si="30"/>
        <v>129.20720742352691</v>
      </c>
      <c r="H303" s="5">
        <v>9</v>
      </c>
      <c r="I303" s="5">
        <f>G302/2+G303/2+I302</f>
        <v>77395.063320436486</v>
      </c>
      <c r="J303" s="5">
        <f>alpha/G303*1000000</f>
        <v>232.18518996129467</v>
      </c>
      <c r="K303" s="5">
        <f t="shared" si="31"/>
        <v>29.999999999017064</v>
      </c>
      <c r="M303" s="6">
        <v>299</v>
      </c>
      <c r="N303" s="6">
        <f t="shared" si="33"/>
        <v>1191.6560000000172</v>
      </c>
      <c r="O303" s="6">
        <f t="shared" si="32"/>
        <v>0.8540852130336134</v>
      </c>
      <c r="P303" s="6">
        <f t="shared" si="34"/>
        <v>10569</v>
      </c>
      <c r="Q303" s="6">
        <f>FLOOR(P303*t_min*100,1)</f>
        <v>126</v>
      </c>
      <c r="R303" s="5">
        <v>9</v>
      </c>
      <c r="S303" s="5">
        <f>Q302/2+Q303/2+S302</f>
        <v>76830</v>
      </c>
      <c r="T303" s="5">
        <f>alpha/Q303*1000000</f>
        <v>238.0952380952381</v>
      </c>
      <c r="U303" s="3">
        <f t="shared" si="29"/>
        <v>148.20281852120263</v>
      </c>
    </row>
    <row r="304" spans="5:21">
      <c r="E304" s="1">
        <v>300</v>
      </c>
      <c r="F304" s="4">
        <f t="shared" si="28"/>
        <v>1.0749336744578841</v>
      </c>
      <c r="G304" s="5">
        <f t="shared" si="30"/>
        <v>128.99204093494609</v>
      </c>
      <c r="H304" s="5">
        <v>9.0299999999999994</v>
      </c>
      <c r="I304" s="5">
        <f>G303/2+G304/2+I303</f>
        <v>77524.162944615717</v>
      </c>
      <c r="J304" s="5">
        <f>alpha/G304*1000000</f>
        <v>232.57248883386339</v>
      </c>
      <c r="K304" s="5">
        <f t="shared" si="31"/>
        <v>30.000000002403421</v>
      </c>
      <c r="M304" s="6">
        <v>300</v>
      </c>
      <c r="N304" s="6">
        <f t="shared" si="33"/>
        <v>711.65600000001723</v>
      </c>
      <c r="O304" s="6">
        <f t="shared" si="32"/>
        <v>0.74617485428825603</v>
      </c>
      <c r="P304" s="6">
        <f t="shared" si="34"/>
        <v>10550</v>
      </c>
      <c r="Q304" s="6">
        <f>FLOOR(P304*t_min*100,1)</f>
        <v>126</v>
      </c>
      <c r="R304" s="5">
        <v>9.0299999999999994</v>
      </c>
      <c r="S304" s="5">
        <f>Q303/2+Q304/2+S303</f>
        <v>76956</v>
      </c>
      <c r="T304" s="5">
        <f>alpha/Q304*1000000</f>
        <v>238.0952380952381</v>
      </c>
      <c r="U304" s="3">
        <f t="shared" si="29"/>
        <v>0</v>
      </c>
    </row>
    <row r="305" spans="5:21">
      <c r="E305" s="1">
        <v>301</v>
      </c>
      <c r="F305" s="4">
        <f t="shared" si="28"/>
        <v>1.0731495484874685</v>
      </c>
      <c r="G305" s="5">
        <f t="shared" si="30"/>
        <v>128.77794581849619</v>
      </c>
      <c r="H305" s="5">
        <v>9.06</v>
      </c>
      <c r="I305" s="5">
        <f>G304/2+G305/2+I304</f>
        <v>77653.047937992436</v>
      </c>
      <c r="J305" s="5">
        <f>alpha/G305*1000000</f>
        <v>232.95914381398015</v>
      </c>
      <c r="K305" s="5">
        <f t="shared" si="31"/>
        <v>29.999999998960345</v>
      </c>
      <c r="M305" s="6">
        <v>301</v>
      </c>
      <c r="N305" s="6">
        <f t="shared" si="33"/>
        <v>121.65600000001723</v>
      </c>
      <c r="O305" s="6">
        <f t="shared" si="32"/>
        <v>0.96298755186762719</v>
      </c>
      <c r="P305" s="6">
        <f t="shared" si="34"/>
        <v>10531</v>
      </c>
      <c r="Q305" s="6">
        <f>FLOOR(P305*t_min*100,1)</f>
        <v>126</v>
      </c>
      <c r="R305" s="5">
        <v>9.06</v>
      </c>
      <c r="S305" s="5">
        <f>Q304/2+Q305/2+S304</f>
        <v>77082</v>
      </c>
      <c r="T305" s="5">
        <f>alpha/Q305*1000000</f>
        <v>238.0952380952381</v>
      </c>
      <c r="U305" s="3">
        <f t="shared" si="29"/>
        <v>0</v>
      </c>
    </row>
    <row r="306" spans="5:21">
      <c r="E306" s="1">
        <v>302</v>
      </c>
      <c r="F306" s="4">
        <f t="shared" si="28"/>
        <v>1.0713742767706314</v>
      </c>
      <c r="G306" s="5">
        <f t="shared" si="30"/>
        <v>128.56491321247574</v>
      </c>
      <c r="H306" s="5">
        <v>9.09</v>
      </c>
      <c r="I306" s="5">
        <f>G305/2+G306/2+I305</f>
        <v>77781.719367507918</v>
      </c>
      <c r="J306" s="5">
        <f>alpha/G306*1000000</f>
        <v>233.34515810250508</v>
      </c>
      <c r="K306" s="5">
        <f t="shared" si="31"/>
        <v>29.999999998328178</v>
      </c>
      <c r="M306" s="6">
        <v>302</v>
      </c>
      <c r="N306" s="6">
        <f t="shared" si="33"/>
        <v>630.65600000001723</v>
      </c>
      <c r="O306" s="6">
        <f t="shared" si="32"/>
        <v>0.17939784946247528</v>
      </c>
      <c r="P306" s="6">
        <f t="shared" si="34"/>
        <v>10513</v>
      </c>
      <c r="Q306" s="6">
        <f>FLOOR(P306*t_min*100,1)</f>
        <v>126</v>
      </c>
      <c r="R306" s="5">
        <v>9.09</v>
      </c>
      <c r="S306" s="5">
        <f>Q305/2+Q306/2+S305</f>
        <v>77208</v>
      </c>
      <c r="T306" s="5">
        <f>alpha/Q306*1000000</f>
        <v>238.0952380952381</v>
      </c>
      <c r="U306" s="3">
        <f t="shared" si="29"/>
        <v>0</v>
      </c>
    </row>
    <row r="307" spans="5:21">
      <c r="E307" s="1">
        <v>303</v>
      </c>
      <c r="F307" s="4">
        <f t="shared" si="28"/>
        <v>1.06960778631213</v>
      </c>
      <c r="G307" s="5">
        <f t="shared" si="30"/>
        <v>128.35293435745558</v>
      </c>
      <c r="H307" s="5">
        <v>9.1199999999999992</v>
      </c>
      <c r="I307" s="5">
        <f>G306/2+G307/2+I306</f>
        <v>77910.17829129289</v>
      </c>
      <c r="J307" s="5">
        <f>alpha/G307*1000000</f>
        <v>233.73053487387918</v>
      </c>
      <c r="K307" s="5">
        <f t="shared" si="31"/>
        <v>30.000000001493163</v>
      </c>
      <c r="M307" s="6">
        <v>303</v>
      </c>
      <c r="N307" s="6">
        <f t="shared" si="33"/>
        <v>1035.6560000000172</v>
      </c>
      <c r="O307" s="6">
        <f t="shared" si="32"/>
        <v>7.0295136027198168E-2</v>
      </c>
      <c r="P307" s="6">
        <f t="shared" si="34"/>
        <v>10495</v>
      </c>
      <c r="Q307" s="6">
        <f>FLOOR(P307*t_min*100,1)</f>
        <v>125</v>
      </c>
      <c r="R307" s="5">
        <v>9.1199999999999992</v>
      </c>
      <c r="S307" s="5">
        <f>Q306/2+Q307/2+S306</f>
        <v>77333.5</v>
      </c>
      <c r="T307" s="5">
        <f>alpha/Q307*1000000</f>
        <v>239.99999999999997</v>
      </c>
      <c r="U307" s="3">
        <f t="shared" si="29"/>
        <v>151.77385695313703</v>
      </c>
    </row>
    <row r="308" spans="5:21">
      <c r="E308" s="1">
        <v>304</v>
      </c>
      <c r="F308" s="4">
        <f t="shared" si="28"/>
        <v>1.0678500049568114</v>
      </c>
      <c r="G308" s="5">
        <f t="shared" si="30"/>
        <v>128.14200059481738</v>
      </c>
      <c r="H308" s="5">
        <v>9.15</v>
      </c>
      <c r="I308" s="5">
        <f>G307/2+G308/2+I307</f>
        <v>78038.425758769023</v>
      </c>
      <c r="J308" s="5">
        <f>alpha/G308*1000000</f>
        <v>234.11527727633535</v>
      </c>
      <c r="K308" s="5">
        <f t="shared" si="31"/>
        <v>30.000000002165475</v>
      </c>
      <c r="M308" s="6">
        <v>304</v>
      </c>
      <c r="N308" s="6">
        <f t="shared" si="33"/>
        <v>119.65600000001723</v>
      </c>
      <c r="O308" s="6">
        <f t="shared" si="32"/>
        <v>0.96080525883371592</v>
      </c>
      <c r="P308" s="6">
        <f t="shared" si="34"/>
        <v>10476</v>
      </c>
      <c r="Q308" s="6">
        <f>FLOOR(P308*t_min*100,1)</f>
        <v>125</v>
      </c>
      <c r="R308" s="5">
        <v>9.15</v>
      </c>
      <c r="S308" s="5">
        <f>Q307/2+Q308/2+S307</f>
        <v>77458.5</v>
      </c>
      <c r="T308" s="5">
        <f>alpha/Q308*1000000</f>
        <v>239.99999999999997</v>
      </c>
      <c r="U308" s="3">
        <f t="shared" si="29"/>
        <v>0</v>
      </c>
    </row>
    <row r="309" spans="5:21">
      <c r="E309" s="1">
        <v>305</v>
      </c>
      <c r="F309" s="4">
        <f t="shared" si="28"/>
        <v>1.0661008613770337</v>
      </c>
      <c r="G309" s="5">
        <f t="shared" si="30"/>
        <v>127.93210336524405</v>
      </c>
      <c r="H309" s="5">
        <v>9.18</v>
      </c>
      <c r="I309" s="5">
        <f>G308/2+G309/2+I308</f>
        <v>78166.462810749057</v>
      </c>
      <c r="J309" s="5">
        <f>alpha/G309*1000000</f>
        <v>234.49938843224123</v>
      </c>
      <c r="K309" s="5">
        <f t="shared" si="31"/>
        <v>29.999999997327429</v>
      </c>
      <c r="M309" s="6">
        <v>305</v>
      </c>
      <c r="N309" s="6">
        <f t="shared" si="33"/>
        <v>314.65600000001723</v>
      </c>
      <c r="O309" s="6">
        <f t="shared" si="32"/>
        <v>0.17603931204030232</v>
      </c>
      <c r="P309" s="6">
        <f t="shared" si="34"/>
        <v>10458</v>
      </c>
      <c r="Q309" s="6">
        <f>FLOOR(P309*t_min*100,1)</f>
        <v>125</v>
      </c>
      <c r="R309" s="5">
        <v>9.18</v>
      </c>
      <c r="S309" s="5">
        <f>Q308/2+Q309/2+S308</f>
        <v>77583.5</v>
      </c>
      <c r="T309" s="5">
        <f>alpha/Q309*1000000</f>
        <v>239.99999999999997</v>
      </c>
      <c r="U309" s="3">
        <f t="shared" si="29"/>
        <v>0</v>
      </c>
    </row>
    <row r="310" spans="5:21">
      <c r="E310" s="1">
        <v>306</v>
      </c>
      <c r="F310" s="4">
        <f t="shared" si="28"/>
        <v>1.0643602850595593</v>
      </c>
      <c r="G310" s="5">
        <f t="shared" si="30"/>
        <v>127.72323420714712</v>
      </c>
      <c r="H310" s="5">
        <v>9.2100000000000009</v>
      </c>
      <c r="I310" s="5">
        <f>G309/2+G310/2+I309</f>
        <v>78294.290479535252</v>
      </c>
      <c r="J310" s="5">
        <f>alpha/G310*1000000</f>
        <v>234.88287143860362</v>
      </c>
      <c r="K310" s="5">
        <f t="shared" si="31"/>
        <v>30.000000000297227</v>
      </c>
      <c r="M310" s="6">
        <v>306</v>
      </c>
      <c r="N310" s="6">
        <f t="shared" si="33"/>
        <v>405.65600000001723</v>
      </c>
      <c r="O310" s="6">
        <f t="shared" si="32"/>
        <v>6.5782857142949069E-2</v>
      </c>
      <c r="P310" s="6">
        <f t="shared" si="34"/>
        <v>10440</v>
      </c>
      <c r="Q310" s="6">
        <f>FLOOR(P310*t_min*100,1)</f>
        <v>125</v>
      </c>
      <c r="R310" s="5">
        <v>9.2100000000000009</v>
      </c>
      <c r="S310" s="5">
        <f>Q309/2+Q310/2+S309</f>
        <v>77708.5</v>
      </c>
      <c r="T310" s="5">
        <f>alpha/Q310*1000000</f>
        <v>239.99999999999997</v>
      </c>
      <c r="U310" s="3">
        <f t="shared" si="29"/>
        <v>0</v>
      </c>
    </row>
    <row r="311" spans="5:21">
      <c r="E311" s="1">
        <v>307</v>
      </c>
      <c r="F311" s="4">
        <f t="shared" si="28"/>
        <v>1.0626282062950934</v>
      </c>
      <c r="G311" s="5">
        <f t="shared" si="30"/>
        <v>127.51538475541118</v>
      </c>
      <c r="H311" s="5">
        <v>9.24</v>
      </c>
      <c r="I311" s="5">
        <f>G310/2+G311/2+I310</f>
        <v>78421.909789016529</v>
      </c>
      <c r="J311" s="5">
        <f>alpha/G311*1000000</f>
        <v>235.26572936703573</v>
      </c>
      <c r="K311" s="5">
        <f t="shared" si="31"/>
        <v>29.999999999082071</v>
      </c>
      <c r="M311" s="6">
        <v>307</v>
      </c>
      <c r="N311" s="6">
        <f t="shared" si="33"/>
        <v>392.65600000001723</v>
      </c>
      <c r="O311" s="6">
        <f t="shared" si="32"/>
        <v>0.9551505288854969</v>
      </c>
      <c r="P311" s="6">
        <f t="shared" si="34"/>
        <v>10422</v>
      </c>
      <c r="Q311" s="6">
        <f>FLOOR(P311*t_min*100,1)</f>
        <v>125</v>
      </c>
      <c r="R311" s="5">
        <v>9.24</v>
      </c>
      <c r="S311" s="5">
        <f>Q310/2+Q311/2+S310</f>
        <v>77833.5</v>
      </c>
      <c r="T311" s="5">
        <f>alpha/Q311*1000000</f>
        <v>239.99999999999997</v>
      </c>
      <c r="U311" s="3">
        <f t="shared" si="29"/>
        <v>0</v>
      </c>
    </row>
    <row r="312" spans="5:21">
      <c r="E312" s="1">
        <v>308</v>
      </c>
      <c r="F312" s="4">
        <f t="shared" si="28"/>
        <v>1.0609045561654429</v>
      </c>
      <c r="G312" s="5">
        <f t="shared" si="30"/>
        <v>127.30854673985314</v>
      </c>
      <c r="H312" s="5">
        <v>9.27</v>
      </c>
      <c r="I312" s="5">
        <f>G311/2+G312/2+I311</f>
        <v>78549.321754764154</v>
      </c>
      <c r="J312" s="5">
        <f>alpha/G312*1000000</f>
        <v>235.64796526428879</v>
      </c>
      <c r="K312" s="5">
        <f t="shared" si="31"/>
        <v>30.000000000798693</v>
      </c>
      <c r="M312" s="6">
        <v>308</v>
      </c>
      <c r="N312" s="6">
        <f t="shared" si="33"/>
        <v>275.65600000001723</v>
      </c>
      <c r="O312" s="6">
        <f t="shared" si="32"/>
        <v>0.84414598540206498</v>
      </c>
      <c r="P312" s="6">
        <f t="shared" si="34"/>
        <v>10404</v>
      </c>
      <c r="Q312" s="6">
        <f>FLOOR(P312*t_min*100,1)</f>
        <v>124</v>
      </c>
      <c r="R312" s="5">
        <v>9.27</v>
      </c>
      <c r="S312" s="5">
        <f>Q311/2+Q312/2+S311</f>
        <v>77958</v>
      </c>
      <c r="T312" s="5">
        <f>alpha/Q312*1000000</f>
        <v>241.93548387096774</v>
      </c>
      <c r="U312" s="3">
        <f t="shared" si="29"/>
        <v>155.46055188496163</v>
      </c>
    </row>
    <row r="313" spans="5:21">
      <c r="E313" s="1">
        <v>309</v>
      </c>
      <c r="F313" s="4">
        <f t="shared" si="28"/>
        <v>1.0591892665326585</v>
      </c>
      <c r="G313" s="5">
        <f t="shared" si="30"/>
        <v>127.10271198391901</v>
      </c>
      <c r="H313" s="5">
        <v>9.3000000000000007</v>
      </c>
      <c r="I313" s="5">
        <f>G312/2+G313/2+I312</f>
        <v>78676.527384126035</v>
      </c>
      <c r="J313" s="5">
        <f>alpha/G313*1000000</f>
        <v>236.02958215239016</v>
      </c>
      <c r="K313" s="5">
        <f t="shared" si="31"/>
        <v>30.000000001236931</v>
      </c>
      <c r="M313" s="6">
        <v>309</v>
      </c>
      <c r="N313" s="6">
        <f t="shared" si="33"/>
        <v>54.656000000017229</v>
      </c>
      <c r="O313" s="6">
        <f t="shared" si="32"/>
        <v>0.73277283751031064</v>
      </c>
      <c r="P313" s="6">
        <f t="shared" si="34"/>
        <v>10386</v>
      </c>
      <c r="Q313" s="6">
        <f>FLOOR(P313*t_min*100,1)</f>
        <v>124</v>
      </c>
      <c r="R313" s="5">
        <v>9.3000000000000007</v>
      </c>
      <c r="S313" s="5">
        <f>Q312/2+Q313/2+S312</f>
        <v>78082</v>
      </c>
      <c r="T313" s="5">
        <f>alpha/Q313*1000000</f>
        <v>241.93548387096774</v>
      </c>
      <c r="U313" s="3">
        <f t="shared" si="29"/>
        <v>0</v>
      </c>
    </row>
    <row r="314" spans="5:21">
      <c r="E314" s="1">
        <v>310</v>
      </c>
      <c r="F314" s="4">
        <f t="shared" si="28"/>
        <v>1.0574822700275155</v>
      </c>
      <c r="G314" s="5">
        <f t="shared" si="30"/>
        <v>126.89787240330183</v>
      </c>
      <c r="H314" s="5">
        <v>9.33</v>
      </c>
      <c r="I314" s="5">
        <f>G313/2+G314/2+I313</f>
        <v>78803.527676319645</v>
      </c>
      <c r="J314" s="5">
        <f>alpha/G314*1000000</f>
        <v>236.41058302896661</v>
      </c>
      <c r="K314" s="5">
        <f t="shared" si="31"/>
        <v>29.999999999655127</v>
      </c>
      <c r="M314" s="6">
        <v>310</v>
      </c>
      <c r="N314" s="6">
        <f t="shared" si="33"/>
        <v>970.65600000001723</v>
      </c>
      <c r="O314" s="6">
        <f t="shared" si="32"/>
        <v>0.62103464947722387</v>
      </c>
      <c r="P314" s="6">
        <f t="shared" si="34"/>
        <v>10369</v>
      </c>
      <c r="Q314" s="6">
        <f>FLOOR(P314*t_min*100,1)</f>
        <v>124</v>
      </c>
      <c r="R314" s="5">
        <v>9.33</v>
      </c>
      <c r="S314" s="5">
        <f>Q313/2+Q314/2+S313</f>
        <v>78206</v>
      </c>
      <c r="T314" s="5">
        <f>alpha/Q314*1000000</f>
        <v>241.93548387096774</v>
      </c>
      <c r="U314" s="3">
        <f t="shared" si="29"/>
        <v>0</v>
      </c>
    </row>
    <row r="315" spans="5:21">
      <c r="E315" s="1">
        <v>311</v>
      </c>
      <c r="F315" s="4">
        <f t="shared" si="28"/>
        <v>1.0557835000382607</v>
      </c>
      <c r="G315" s="5">
        <f t="shared" si="30"/>
        <v>126.69402000459128</v>
      </c>
      <c r="H315" s="5">
        <v>9.36</v>
      </c>
      <c r="I315" s="5">
        <f>G314/2+G315/2+I314</f>
        <v>78930.323622523589</v>
      </c>
      <c r="J315" s="5">
        <f>alpha/G315*1000000</f>
        <v>236.79097086755021</v>
      </c>
      <c r="K315" s="5">
        <f t="shared" si="31"/>
        <v>29.999999997773674</v>
      </c>
      <c r="M315" s="6">
        <v>311</v>
      </c>
      <c r="N315" s="6">
        <f t="shared" si="33"/>
        <v>543.65600000001723</v>
      </c>
      <c r="O315" s="6">
        <f t="shared" si="32"/>
        <v>0.18384899598459015</v>
      </c>
      <c r="P315" s="6">
        <f t="shared" si="34"/>
        <v>10351</v>
      </c>
      <c r="Q315" s="6">
        <f>FLOOR(P315*t_min*100,1)</f>
        <v>124</v>
      </c>
      <c r="R315" s="5">
        <v>9.36</v>
      </c>
      <c r="S315" s="5">
        <f>Q314/2+Q315/2+S314</f>
        <v>78330</v>
      </c>
      <c r="T315" s="5">
        <f>alpha/Q315*1000000</f>
        <v>241.93548387096774</v>
      </c>
      <c r="U315" s="3">
        <f t="shared" si="29"/>
        <v>0</v>
      </c>
    </row>
    <row r="316" spans="5:21">
      <c r="E316" s="1">
        <v>312</v>
      </c>
      <c r="F316" s="4">
        <f t="shared" si="28"/>
        <v>1.0540928906993567</v>
      </c>
      <c r="G316" s="5">
        <f t="shared" si="30"/>
        <v>126.49114688392281</v>
      </c>
      <c r="H316" s="5">
        <v>9.39</v>
      </c>
      <c r="I316" s="5">
        <f>G315/2+G316/2+I315</f>
        <v>79056.916205967849</v>
      </c>
      <c r="J316" s="5">
        <f>alpha/G316*1000000</f>
        <v>237.17074861792591</v>
      </c>
      <c r="K316" s="5">
        <f t="shared" si="31"/>
        <v>30.000000003389864</v>
      </c>
      <c r="M316" s="6">
        <v>312</v>
      </c>
      <c r="N316" s="6">
        <f t="shared" si="33"/>
        <v>12.656000000017229</v>
      </c>
      <c r="O316" s="6">
        <f t="shared" si="32"/>
        <v>7.139471577374934E-2</v>
      </c>
      <c r="P316" s="6">
        <f t="shared" si="34"/>
        <v>10333</v>
      </c>
      <c r="Q316" s="6">
        <f>FLOOR(P316*t_min*100,1)</f>
        <v>123</v>
      </c>
      <c r="R316" s="5">
        <v>9.39</v>
      </c>
      <c r="S316" s="5">
        <f>Q315/2+Q316/2+S315</f>
        <v>78453.5</v>
      </c>
      <c r="T316" s="5">
        <f>alpha/Q316*1000000</f>
        <v>243.90243902439025</v>
      </c>
      <c r="U316" s="3">
        <f t="shared" si="29"/>
        <v>159.26762375890718</v>
      </c>
    </row>
    <row r="317" spans="5:21">
      <c r="E317" s="1">
        <v>313</v>
      </c>
      <c r="F317" s="4">
        <f t="shared" si="28"/>
        <v>1.0524103768822157</v>
      </c>
      <c r="G317" s="5">
        <f t="shared" si="30"/>
        <v>126.28924522586587</v>
      </c>
      <c r="H317" s="5">
        <v>9.42</v>
      </c>
      <c r="I317" s="5">
        <f>G316/2+G317/2+I316</f>
        <v>79183.306402022747</v>
      </c>
      <c r="J317" s="5">
        <f>alpha/G317*1000000</f>
        <v>237.54991920607</v>
      </c>
      <c r="K317" s="5">
        <f t="shared" si="31"/>
        <v>29.999999998370107</v>
      </c>
      <c r="M317" s="6">
        <v>313</v>
      </c>
      <c r="N317" s="6">
        <f t="shared" si="33"/>
        <v>630.65600000001723</v>
      </c>
      <c r="O317" s="6">
        <f t="shared" si="32"/>
        <v>0.95858579409468803</v>
      </c>
      <c r="P317" s="6">
        <f t="shared" si="34"/>
        <v>10316</v>
      </c>
      <c r="Q317" s="6">
        <f>FLOOR(P317*t_min*100,1)</f>
        <v>123</v>
      </c>
      <c r="R317" s="5">
        <v>9.42</v>
      </c>
      <c r="S317" s="5">
        <f>Q316/2+Q317/2+S316</f>
        <v>78576.5</v>
      </c>
      <c r="T317" s="5">
        <f>alpha/Q317*1000000</f>
        <v>243.90243902439025</v>
      </c>
      <c r="U317" s="3">
        <f t="shared" si="29"/>
        <v>0</v>
      </c>
    </row>
    <row r="318" spans="5:21">
      <c r="E318" s="1">
        <v>314</v>
      </c>
      <c r="F318" s="4">
        <f t="shared" si="28"/>
        <v>1.0507358941827514</v>
      </c>
      <c r="G318" s="5">
        <f t="shared" si="30"/>
        <v>126.08830730193016</v>
      </c>
      <c r="H318" s="5">
        <v>9.4499999999999993</v>
      </c>
      <c r="I318" s="5">
        <f>G317/2+G318/2+I317</f>
        <v>79309.495178286641</v>
      </c>
      <c r="J318" s="5">
        <f>alpha/G318*1000000</f>
        <v>237.92848553484197</v>
      </c>
      <c r="K318" s="5">
        <f t="shared" si="31"/>
        <v>29.999999998437577</v>
      </c>
      <c r="M318" s="6">
        <v>314</v>
      </c>
      <c r="N318" s="6">
        <f t="shared" si="33"/>
        <v>1150.6560000000172</v>
      </c>
      <c r="O318" s="6">
        <f t="shared" si="32"/>
        <v>0.52035003977835004</v>
      </c>
      <c r="P318" s="6">
        <f t="shared" si="34"/>
        <v>10299</v>
      </c>
      <c r="Q318" s="6">
        <f>FLOOR(P318*t_min*100,1)</f>
        <v>123</v>
      </c>
      <c r="R318" s="5">
        <v>9.4499999999999993</v>
      </c>
      <c r="S318" s="5">
        <f>Q317/2+Q318/2+S317</f>
        <v>78699.5</v>
      </c>
      <c r="T318" s="5">
        <f>alpha/Q318*1000000</f>
        <v>243.90243902439025</v>
      </c>
      <c r="U318" s="3">
        <f t="shared" si="29"/>
        <v>0</v>
      </c>
    </row>
    <row r="319" spans="5:21">
      <c r="E319" s="1">
        <v>315</v>
      </c>
      <c r="F319" s="4">
        <f t="shared" si="28"/>
        <v>1.0490693789119807</v>
      </c>
      <c r="G319" s="5">
        <f t="shared" si="30"/>
        <v>125.88832546943767</v>
      </c>
      <c r="H319" s="5">
        <v>9.48</v>
      </c>
      <c r="I319" s="5">
        <f>G318/2+G319/2+I318</f>
        <v>79435.483494672328</v>
      </c>
      <c r="J319" s="5">
        <f>alpha/G319*1000000</f>
        <v>238.30645048402997</v>
      </c>
      <c r="K319" s="5">
        <f t="shared" si="31"/>
        <v>30.000000002455629</v>
      </c>
      <c r="M319" s="6">
        <v>315</v>
      </c>
      <c r="N319" s="6">
        <f t="shared" si="33"/>
        <v>311.65600000001723</v>
      </c>
      <c r="O319" s="6">
        <f t="shared" si="32"/>
        <v>8.1773195876849059E-2</v>
      </c>
      <c r="P319" s="6">
        <f t="shared" si="34"/>
        <v>10281</v>
      </c>
      <c r="Q319" s="6">
        <f>FLOOR(P319*t_min*100,1)</f>
        <v>123</v>
      </c>
      <c r="R319" s="5">
        <v>9.48</v>
      </c>
      <c r="S319" s="5">
        <f>Q318/2+Q319/2+S318</f>
        <v>78822.5</v>
      </c>
      <c r="T319" s="5">
        <f>alpha/Q319*1000000</f>
        <v>243.90243902439025</v>
      </c>
      <c r="U319" s="3">
        <f t="shared" si="29"/>
        <v>0</v>
      </c>
    </row>
    <row r="320" spans="5:21">
      <c r="E320" s="1">
        <v>316</v>
      </c>
      <c r="F320" s="4">
        <f t="shared" si="28"/>
        <v>1.0474107680864897</v>
      </c>
      <c r="G320" s="5">
        <f t="shared" si="30"/>
        <v>125.68929217037875</v>
      </c>
      <c r="H320" s="5">
        <v>9.51</v>
      </c>
      <c r="I320" s="5">
        <f>G319/2+G320/2+I319</f>
        <v>79561.272303492238</v>
      </c>
      <c r="J320" s="5">
        <f>alpha/G320*1000000</f>
        <v>238.68381691046002</v>
      </c>
      <c r="K320" s="5">
        <f t="shared" si="31"/>
        <v>29.999999997640959</v>
      </c>
      <c r="M320" s="6">
        <v>316</v>
      </c>
      <c r="N320" s="6">
        <f t="shared" si="33"/>
        <v>633.65600000001723</v>
      </c>
      <c r="O320" s="6">
        <f t="shared" si="32"/>
        <v>0.96792727272713819</v>
      </c>
      <c r="P320" s="6">
        <f t="shared" si="34"/>
        <v>10264</v>
      </c>
      <c r="Q320" s="6">
        <f>FLOOR(P320*t_min*100,1)</f>
        <v>123</v>
      </c>
      <c r="R320" s="5">
        <v>9.51</v>
      </c>
      <c r="S320" s="5">
        <f>Q319/2+Q320/2+S319</f>
        <v>78945.5</v>
      </c>
      <c r="T320" s="5">
        <f>alpha/Q320*1000000</f>
        <v>243.90243902439025</v>
      </c>
      <c r="U320" s="3">
        <f t="shared" si="29"/>
        <v>0</v>
      </c>
    </row>
    <row r="321" spans="5:21">
      <c r="E321" s="1">
        <v>317</v>
      </c>
      <c r="F321" s="4">
        <f t="shared" si="28"/>
        <v>1.0457599994166495</v>
      </c>
      <c r="G321" s="5">
        <f t="shared" si="30"/>
        <v>125.49119992999795</v>
      </c>
      <c r="H321" s="5">
        <v>9.5399999999999991</v>
      </c>
      <c r="I321" s="5">
        <f>G320/2+G321/2+I320</f>
        <v>79686.86254954242</v>
      </c>
      <c r="J321" s="5">
        <f>alpha/G321*1000000</f>
        <v>239.06058764865369</v>
      </c>
      <c r="K321" s="5">
        <f t="shared" si="31"/>
        <v>30.000000003433716</v>
      </c>
      <c r="M321" s="6">
        <v>317</v>
      </c>
      <c r="N321" s="6">
        <f t="shared" si="33"/>
        <v>857.65600000001723</v>
      </c>
      <c r="O321" s="6">
        <f t="shared" si="32"/>
        <v>0.52867454688839643</v>
      </c>
      <c r="P321" s="6">
        <f t="shared" si="34"/>
        <v>10247</v>
      </c>
      <c r="Q321" s="6">
        <f>FLOOR(P321*t_min*100,1)</f>
        <v>122</v>
      </c>
      <c r="R321" s="5">
        <v>9.5399999999999991</v>
      </c>
      <c r="S321" s="5">
        <f>Q320/2+Q321/2+S320</f>
        <v>79068</v>
      </c>
      <c r="T321" s="5">
        <f>alpha/Q321*1000000</f>
        <v>245.90163934426229</v>
      </c>
      <c r="U321" s="3">
        <f t="shared" si="29"/>
        <v>163.20002611200371</v>
      </c>
    </row>
    <row r="322" spans="5:21">
      <c r="E322" s="1">
        <v>318</v>
      </c>
      <c r="F322" s="4">
        <f t="shared" si="28"/>
        <v>1.0441170112990705</v>
      </c>
      <c r="G322" s="5">
        <f t="shared" si="30"/>
        <v>125.29404135588847</v>
      </c>
      <c r="H322" s="5">
        <v>9.57</v>
      </c>
      <c r="I322" s="5">
        <f>G321/2+G322/2+I321</f>
        <v>79812.255170185366</v>
      </c>
      <c r="J322" s="5">
        <f>alpha/G322*1000000</f>
        <v>239.43676551055779</v>
      </c>
      <c r="K322" s="5">
        <f t="shared" si="31"/>
        <v>29.999999998026901</v>
      </c>
      <c r="M322" s="6">
        <v>318</v>
      </c>
      <c r="N322" s="6">
        <f t="shared" si="33"/>
        <v>983.65600000001723</v>
      </c>
      <c r="O322" s="6">
        <f t="shared" si="32"/>
        <v>8.9090337785819429E-2</v>
      </c>
      <c r="P322" s="6">
        <f t="shared" si="34"/>
        <v>10230</v>
      </c>
      <c r="Q322" s="6">
        <f>FLOOR(P322*t_min*100,1)</f>
        <v>122</v>
      </c>
      <c r="R322" s="5">
        <v>9.57</v>
      </c>
      <c r="S322" s="5">
        <f>Q321/2+Q322/2+S321</f>
        <v>79190</v>
      </c>
      <c r="T322" s="5">
        <f>alpha/Q322*1000000</f>
        <v>245.90163934426229</v>
      </c>
      <c r="U322" s="3">
        <f t="shared" si="29"/>
        <v>0</v>
      </c>
    </row>
    <row r="323" spans="5:21">
      <c r="E323" s="1">
        <v>319</v>
      </c>
      <c r="F323" s="4">
        <f t="shared" si="28"/>
        <v>1.0424817428048176</v>
      </c>
      <c r="G323" s="5">
        <f t="shared" si="30"/>
        <v>125.09780913657812</v>
      </c>
      <c r="H323" s="5">
        <v>9.6</v>
      </c>
      <c r="I323" s="5">
        <f>G322/2+G323/2+I322</f>
        <v>79937.451095431607</v>
      </c>
      <c r="J323" s="5">
        <f>alpha/G323*1000000</f>
        <v>239.81235328627443</v>
      </c>
      <c r="K323" s="5">
        <f t="shared" si="31"/>
        <v>29.999999998236216</v>
      </c>
      <c r="M323" s="6">
        <v>319</v>
      </c>
      <c r="N323" s="6">
        <f t="shared" si="33"/>
        <v>1011.6560000000172</v>
      </c>
      <c r="O323" s="6">
        <f t="shared" si="32"/>
        <v>0.64917776037600561</v>
      </c>
      <c r="P323" s="6">
        <f t="shared" si="34"/>
        <v>10213</v>
      </c>
      <c r="Q323" s="6">
        <f>FLOOR(P323*t_min*100,1)</f>
        <v>122</v>
      </c>
      <c r="R323" s="5">
        <v>9.6</v>
      </c>
      <c r="S323" s="5">
        <f>Q322/2+Q323/2+S322</f>
        <v>79312</v>
      </c>
      <c r="T323" s="5">
        <f>alpha/Q323*1000000</f>
        <v>245.90163934426229</v>
      </c>
      <c r="U323" s="3">
        <f t="shared" si="29"/>
        <v>0</v>
      </c>
    </row>
    <row r="324" spans="5:21">
      <c r="E324" s="1">
        <v>320</v>
      </c>
      <c r="F324" s="4">
        <f t="shared" si="28"/>
        <v>1.0408541336709367</v>
      </c>
      <c r="G324" s="5">
        <f t="shared" si="30"/>
        <v>124.90249604051237</v>
      </c>
      <c r="H324" s="5">
        <v>9.6300000000000008</v>
      </c>
      <c r="I324" s="5">
        <f>G323/2+G324/2+I323</f>
        <v>80062.451248020152</v>
      </c>
      <c r="J324" s="5">
        <f>alpha/G324*1000000</f>
        <v>240.1873537440712</v>
      </c>
      <c r="K324" s="5">
        <f t="shared" si="31"/>
        <v>30.000000002490921</v>
      </c>
      <c r="M324" s="6">
        <v>320</v>
      </c>
      <c r="N324" s="6">
        <f t="shared" si="33"/>
        <v>941.65600000001723</v>
      </c>
      <c r="O324" s="6">
        <f t="shared" si="32"/>
        <v>0.20893989071100805</v>
      </c>
      <c r="P324" s="6">
        <f t="shared" si="34"/>
        <v>10196</v>
      </c>
      <c r="Q324" s="6">
        <f>FLOOR(P324*t_min*100,1)</f>
        <v>122</v>
      </c>
      <c r="R324" s="5">
        <v>9.6300000000000008</v>
      </c>
      <c r="S324" s="5">
        <f>Q323/2+Q324/2+S323</f>
        <v>79434</v>
      </c>
      <c r="T324" s="5">
        <f>alpha/Q324*1000000</f>
        <v>245.90163934426229</v>
      </c>
      <c r="U324" s="3">
        <f t="shared" si="29"/>
        <v>0</v>
      </c>
    </row>
    <row r="325" spans="5:21">
      <c r="E325" s="1">
        <v>321</v>
      </c>
      <c r="F325" s="4">
        <f t="shared" ref="F325:F388" si="35">c_0*(SQRT(E325+1)-SQRT(E325))</f>
        <v>1.0392341242917169</v>
      </c>
      <c r="G325" s="5">
        <f t="shared" si="30"/>
        <v>124.70809491500601</v>
      </c>
      <c r="H325" s="5">
        <v>9.66</v>
      </c>
      <c r="I325" s="5">
        <f>G324/2+G325/2+I324</f>
        <v>80187.256543497904</v>
      </c>
      <c r="J325" s="5">
        <f>alpha/G325*1000000</f>
        <v>240.5617696304823</v>
      </c>
      <c r="K325" s="5">
        <f t="shared" si="31"/>
        <v>29.999999998224702</v>
      </c>
      <c r="M325" s="6">
        <v>321</v>
      </c>
      <c r="N325" s="6">
        <f t="shared" si="33"/>
        <v>773.65600000001723</v>
      </c>
      <c r="O325" s="6">
        <f t="shared" si="32"/>
        <v>0.76837976653678197</v>
      </c>
      <c r="P325" s="6">
        <f t="shared" si="34"/>
        <v>10179</v>
      </c>
      <c r="Q325" s="6">
        <f>FLOOR(P325*t_min*100,1)</f>
        <v>122</v>
      </c>
      <c r="R325" s="5">
        <v>9.66</v>
      </c>
      <c r="S325" s="5">
        <f>Q324/2+Q325/2+S324</f>
        <v>79556</v>
      </c>
      <c r="T325" s="5">
        <f>alpha/Q325*1000000</f>
        <v>245.90163934426229</v>
      </c>
      <c r="U325" s="3">
        <f t="shared" ref="U325:U351" si="36">(T325-T324)/(S325-S324)*10000</f>
        <v>0</v>
      </c>
    </row>
    <row r="326" spans="5:21">
      <c r="E326" s="1">
        <v>322</v>
      </c>
      <c r="F326" s="4">
        <f t="shared" si="35"/>
        <v>1.0376216557079649</v>
      </c>
      <c r="G326" s="5">
        <f t="shared" ref="G326:G389" si="37">F326*t_min*1000000</f>
        <v>124.51459868495577</v>
      </c>
      <c r="H326" s="5">
        <v>9.69</v>
      </c>
      <c r="I326" s="5">
        <f>G325/2+G326/2+I325</f>
        <v>80311.867890297886</v>
      </c>
      <c r="J326" s="5">
        <f>alpha/G326*1000000</f>
        <v>240.93560367090262</v>
      </c>
      <c r="K326" s="5">
        <f t="shared" ref="K326:K351" si="38">(J326-J325)/(I326-I325)*10000</f>
        <v>30.000000001634969</v>
      </c>
      <c r="M326" s="6">
        <v>322</v>
      </c>
      <c r="N326" s="6">
        <f t="shared" si="33"/>
        <v>507.65600000001723</v>
      </c>
      <c r="O326" s="6">
        <f t="shared" ref="O326:O351" si="39">P325*0.676-2*P325*0.676/(4*M326+1)-FLOOR(P325*0.676-2*P325*0.676/(4*M326+1),1)</f>
        <v>0.32750038789799873</v>
      </c>
      <c r="P326" s="6">
        <f t="shared" si="34"/>
        <v>10162</v>
      </c>
      <c r="Q326" s="6">
        <f>FLOOR(P326*t_min*100,1)</f>
        <v>121</v>
      </c>
      <c r="R326" s="5">
        <v>9.69</v>
      </c>
      <c r="S326" s="5">
        <f>Q325/2+Q326/2+S325</f>
        <v>79677.5</v>
      </c>
      <c r="T326" s="5">
        <f>alpha/Q326*1000000</f>
        <v>247.93388429752068</v>
      </c>
      <c r="U326" s="3">
        <f t="shared" si="36"/>
        <v>167.26295911591646</v>
      </c>
    </row>
    <row r="327" spans="5:21">
      <c r="E327" s="1">
        <v>323</v>
      </c>
      <c r="F327" s="4">
        <f t="shared" si="35"/>
        <v>1.0360166695995912</v>
      </c>
      <c r="G327" s="5">
        <f t="shared" si="37"/>
        <v>124.32200035195092</v>
      </c>
      <c r="H327" s="5">
        <v>9.7200000000000006</v>
      </c>
      <c r="I327" s="5">
        <f>G326/2+G327/2+I326</f>
        <v>80436.286189816339</v>
      </c>
      <c r="J327" s="5">
        <f>alpha/G327*1000000</f>
        <v>241.30885856944968</v>
      </c>
      <c r="K327" s="5">
        <f t="shared" si="38"/>
        <v>29.999999999333021</v>
      </c>
      <c r="M327" s="6">
        <v>323</v>
      </c>
      <c r="N327" s="6">
        <f t="shared" ref="N327:N351" si="40">MOD((2*P326+N326),(4*M327+1))</f>
        <v>143.65600000001723</v>
      </c>
      <c r="O327" s="6">
        <f t="shared" si="39"/>
        <v>0.88630471771102748</v>
      </c>
      <c r="P327" s="6">
        <f t="shared" ref="P327:P351" si="41">FLOOR(P326-(2*P326+N326)/(4*M327+1),1)</f>
        <v>10145</v>
      </c>
      <c r="Q327" s="6">
        <f>FLOOR(P327*t_min*100,1)</f>
        <v>121</v>
      </c>
      <c r="R327" s="5">
        <v>9.7200000000000006</v>
      </c>
      <c r="S327" s="5">
        <f>Q326/2+Q327/2+S326</f>
        <v>79798.5</v>
      </c>
      <c r="T327" s="5">
        <f>alpha/Q327*1000000</f>
        <v>247.93388429752068</v>
      </c>
      <c r="U327" s="3">
        <f t="shared" si="36"/>
        <v>0</v>
      </c>
    </row>
    <row r="328" spans="5:21">
      <c r="E328" s="1">
        <v>324</v>
      </c>
      <c r="F328" s="4">
        <f t="shared" si="35"/>
        <v>1.0344191082755472</v>
      </c>
      <c r="G328" s="5">
        <f t="shared" si="37"/>
        <v>124.13029299306565</v>
      </c>
      <c r="H328" s="5">
        <v>9.75</v>
      </c>
      <c r="I328" s="5">
        <f>G327/2+G328/2+I327</f>
        <v>80560.512336488842</v>
      </c>
      <c r="J328" s="5">
        <f>alpha/G328*1000000</f>
        <v>241.68153700947039</v>
      </c>
      <c r="K328" s="5">
        <f t="shared" si="38"/>
        <v>30.00000000025738</v>
      </c>
      <c r="M328" s="6">
        <v>324</v>
      </c>
      <c r="N328" s="6">
        <f t="shared" si="40"/>
        <v>978.65600000001723</v>
      </c>
      <c r="O328" s="6">
        <f t="shared" si="39"/>
        <v>0.44479568234419276</v>
      </c>
      <c r="P328" s="6">
        <f t="shared" si="41"/>
        <v>10129</v>
      </c>
      <c r="Q328" s="6">
        <f>FLOOR(P328*t_min*100,1)</f>
        <v>121</v>
      </c>
      <c r="R328" s="5">
        <v>9.75</v>
      </c>
      <c r="S328" s="5">
        <f>Q327/2+Q328/2+S327</f>
        <v>79919.5</v>
      </c>
      <c r="T328" s="5">
        <f>alpha/Q328*1000000</f>
        <v>247.93388429752068</v>
      </c>
      <c r="U328" s="3">
        <f t="shared" si="36"/>
        <v>0</v>
      </c>
    </row>
    <row r="329" spans="5:21">
      <c r="E329" s="1">
        <v>325</v>
      </c>
      <c r="F329" s="4">
        <f t="shared" si="35"/>
        <v>1.0328289146658816</v>
      </c>
      <c r="G329" s="5">
        <f t="shared" si="37"/>
        <v>123.93946975990578</v>
      </c>
      <c r="H329" s="5">
        <v>9.7799999999999994</v>
      </c>
      <c r="I329" s="5">
        <f>G328/2+G329/2+I328</f>
        <v>80684.547217865329</v>
      </c>
      <c r="J329" s="5">
        <f>alpha/G329*1000000</f>
        <v>242.0536416535885</v>
      </c>
      <c r="K329" s="5">
        <f t="shared" si="38"/>
        <v>29.999999999084931</v>
      </c>
      <c r="M329" s="6">
        <v>325</v>
      </c>
      <c r="N329" s="6">
        <f t="shared" si="40"/>
        <v>420.65600000001723</v>
      </c>
      <c r="O329" s="6">
        <f t="shared" si="39"/>
        <v>0.67793697156139388</v>
      </c>
      <c r="P329" s="6">
        <f t="shared" si="41"/>
        <v>10112</v>
      </c>
      <c r="Q329" s="6">
        <f>FLOOR(P329*t_min*100,1)</f>
        <v>121</v>
      </c>
      <c r="R329" s="5">
        <v>9.7799999999999994</v>
      </c>
      <c r="S329" s="5">
        <f>Q328/2+Q329/2+S328</f>
        <v>80040.5</v>
      </c>
      <c r="T329" s="5">
        <f>alpha/Q329*1000000</f>
        <v>247.93388429752068</v>
      </c>
      <c r="U329" s="3">
        <f t="shared" si="36"/>
        <v>0</v>
      </c>
    </row>
    <row r="330" spans="5:21">
      <c r="E330" s="1">
        <v>326</v>
      </c>
      <c r="F330" s="4">
        <f t="shared" si="35"/>
        <v>1.031246032312604</v>
      </c>
      <c r="G330" s="5">
        <f t="shared" si="37"/>
        <v>123.74952387751247</v>
      </c>
      <c r="H330" s="5">
        <v>9.81</v>
      </c>
      <c r="I330" s="5">
        <f>G329/2+G330/2+I329</f>
        <v>80808.391714684039</v>
      </c>
      <c r="J330" s="5">
        <f>alpha/G330*1000000</f>
        <v>242.42517514406003</v>
      </c>
      <c r="K330" s="5">
        <f t="shared" si="38"/>
        <v>30.000000001243773</v>
      </c>
      <c r="M330" s="6">
        <v>326</v>
      </c>
      <c r="N330" s="6">
        <f t="shared" si="40"/>
        <v>1069.6560000000172</v>
      </c>
      <c r="O330" s="6">
        <f t="shared" si="39"/>
        <v>0.23581302682032401</v>
      </c>
      <c r="P330" s="6">
        <f t="shared" si="41"/>
        <v>10096</v>
      </c>
      <c r="Q330" s="6">
        <f>FLOOR(P330*t_min*100,1)</f>
        <v>121</v>
      </c>
      <c r="R330" s="5">
        <v>9.81</v>
      </c>
      <c r="S330" s="5">
        <f>Q329/2+Q330/2+S329</f>
        <v>80161.5</v>
      </c>
      <c r="T330" s="5">
        <f>alpha/Q330*1000000</f>
        <v>247.93388429752068</v>
      </c>
      <c r="U330" s="3">
        <f t="shared" si="36"/>
        <v>0</v>
      </c>
    </row>
    <row r="331" spans="5:21">
      <c r="E331" s="1">
        <v>327</v>
      </c>
      <c r="F331" s="4">
        <f t="shared" si="35"/>
        <v>1.0296704053620058</v>
      </c>
      <c r="G331" s="5">
        <f t="shared" si="37"/>
        <v>123.56044864344069</v>
      </c>
      <c r="H331" s="5">
        <v>9.84</v>
      </c>
      <c r="I331" s="5">
        <f>G330/2+G331/2+I330</f>
        <v>80932.046700944513</v>
      </c>
      <c r="J331" s="5">
        <f>alpha/G331*1000000</f>
        <v>242.79614010281901</v>
      </c>
      <c r="K331" s="5">
        <f t="shared" si="38"/>
        <v>29.999999998184872</v>
      </c>
      <c r="M331" s="6">
        <v>327</v>
      </c>
      <c r="N331" s="6">
        <f t="shared" si="40"/>
        <v>317.65600000001723</v>
      </c>
      <c r="O331" s="6">
        <f t="shared" si="39"/>
        <v>0.46835141329302132</v>
      </c>
      <c r="P331" s="6">
        <f t="shared" si="41"/>
        <v>10079</v>
      </c>
      <c r="Q331" s="6">
        <f>FLOOR(P331*t_min*100,1)</f>
        <v>120</v>
      </c>
      <c r="R331" s="5">
        <v>9.84</v>
      </c>
      <c r="S331" s="5">
        <f>Q330/2+Q331/2+S330</f>
        <v>80282</v>
      </c>
      <c r="T331" s="5">
        <f>alpha/Q331*1000000</f>
        <v>250</v>
      </c>
      <c r="U331" s="3">
        <f t="shared" si="36"/>
        <v>171.46188402318029</v>
      </c>
    </row>
    <row r="332" spans="5:21">
      <c r="E332" s="1">
        <v>328</v>
      </c>
      <c r="F332" s="4">
        <f t="shared" si="35"/>
        <v>1.0281019785552603</v>
      </c>
      <c r="G332" s="5">
        <f t="shared" si="37"/>
        <v>123.37223742663123</v>
      </c>
      <c r="H332" s="5">
        <v>9.8699999999999992</v>
      </c>
      <c r="I332" s="5">
        <f>G331/2+G332/2+I331</f>
        <v>81055.513043979547</v>
      </c>
      <c r="J332" s="5">
        <f>alpha/G332*1000000</f>
        <v>243.16653913195688</v>
      </c>
      <c r="K332" s="5">
        <f t="shared" si="38"/>
        <v>30.000000002654183</v>
      </c>
      <c r="M332" s="6">
        <v>328</v>
      </c>
      <c r="N332" s="6">
        <f t="shared" si="40"/>
        <v>780.65600000001723</v>
      </c>
      <c r="O332" s="6">
        <f t="shared" si="39"/>
        <v>2.5623762377108505E-2</v>
      </c>
      <c r="P332" s="6">
        <f t="shared" si="41"/>
        <v>10063</v>
      </c>
      <c r="Q332" s="6">
        <f>FLOOR(P332*t_min*100,1)</f>
        <v>120</v>
      </c>
      <c r="R332" s="5">
        <v>9.8699999999999992</v>
      </c>
      <c r="S332" s="5">
        <f>Q331/2+Q332/2+S331</f>
        <v>80402</v>
      </c>
      <c r="T332" s="5">
        <f>alpha/Q332*1000000</f>
        <v>250</v>
      </c>
      <c r="U332" s="3">
        <f t="shared" si="36"/>
        <v>0</v>
      </c>
    </row>
    <row r="333" spans="5:21">
      <c r="E333" s="1">
        <v>329</v>
      </c>
      <c r="F333" s="4">
        <f t="shared" si="35"/>
        <v>1.0265406972218016</v>
      </c>
      <c r="G333" s="5">
        <f t="shared" si="37"/>
        <v>123.18488366661617</v>
      </c>
      <c r="H333" s="5">
        <v>9.9</v>
      </c>
      <c r="I333" s="5">
        <f>G332/2+G333/2+I332</f>
        <v>81178.791604526166</v>
      </c>
      <c r="J333" s="5">
        <f>alpha/G333*1000000</f>
        <v>243.53637481357768</v>
      </c>
      <c r="K333" s="5">
        <f t="shared" si="38"/>
        <v>29.999999998453902</v>
      </c>
      <c r="M333" s="6">
        <v>329</v>
      </c>
      <c r="N333" s="6">
        <f t="shared" si="40"/>
        <v>1151.6560000000172</v>
      </c>
      <c r="O333" s="6">
        <f t="shared" si="39"/>
        <v>0.25757023538426438</v>
      </c>
      <c r="P333" s="6">
        <f t="shared" si="41"/>
        <v>10047</v>
      </c>
      <c r="Q333" s="6">
        <f>FLOOR(P333*t_min*100,1)</f>
        <v>120</v>
      </c>
      <c r="R333" s="5">
        <v>9.9</v>
      </c>
      <c r="S333" s="5">
        <f>Q332/2+Q333/2+S332</f>
        <v>80522</v>
      </c>
      <c r="T333" s="5">
        <f>alpha/Q333*1000000</f>
        <v>250</v>
      </c>
      <c r="U333" s="3">
        <f t="shared" si="36"/>
        <v>0</v>
      </c>
    </row>
    <row r="334" spans="5:21">
      <c r="E334" s="1">
        <v>330</v>
      </c>
      <c r="F334" s="4">
        <f t="shared" si="35"/>
        <v>1.0249865072697926</v>
      </c>
      <c r="G334" s="5">
        <f t="shared" si="37"/>
        <v>122.99838087237509</v>
      </c>
      <c r="H334" s="5">
        <v>9.93</v>
      </c>
      <c r="I334" s="5">
        <f>G333/2+G334/2+I333</f>
        <v>81301.883236795664</v>
      </c>
      <c r="J334" s="5">
        <f>alpha/G334*1000000</f>
        <v>243.90564971036841</v>
      </c>
      <c r="K334" s="5">
        <f t="shared" si="38"/>
        <v>29.999999998556788</v>
      </c>
      <c r="M334" s="6">
        <v>330</v>
      </c>
      <c r="N334" s="6">
        <f t="shared" si="40"/>
        <v>109.65600000001723</v>
      </c>
      <c r="O334" s="6">
        <f t="shared" si="39"/>
        <v>0.48922634367954743</v>
      </c>
      <c r="P334" s="6">
        <f t="shared" si="41"/>
        <v>10030</v>
      </c>
      <c r="Q334" s="6">
        <f>FLOOR(P334*t_min*100,1)</f>
        <v>120</v>
      </c>
      <c r="R334" s="5">
        <v>9.93</v>
      </c>
      <c r="S334" s="5">
        <f>Q333/2+Q334/2+S333</f>
        <v>80642</v>
      </c>
      <c r="T334" s="5">
        <f>alpha/Q334*1000000</f>
        <v>250</v>
      </c>
      <c r="U334" s="3">
        <f t="shared" si="36"/>
        <v>0</v>
      </c>
    </row>
    <row r="335" spans="5:21">
      <c r="E335" s="1">
        <v>331</v>
      </c>
      <c r="F335" s="4">
        <f t="shared" si="35"/>
        <v>1.023439355178974</v>
      </c>
      <c r="G335" s="5">
        <f t="shared" si="37"/>
        <v>122.81272262147688</v>
      </c>
      <c r="H335" s="5">
        <v>9.9600000000000009</v>
      </c>
      <c r="I335" s="5">
        <f>G334/2+G335/2+I334</f>
        <v>81424.788788542588</v>
      </c>
      <c r="J335" s="5">
        <f>alpha/G335*1000000</f>
        <v>244.27436636563698</v>
      </c>
      <c r="K335" s="5">
        <f t="shared" si="38"/>
        <v>30.000000002261775</v>
      </c>
      <c r="M335" s="6">
        <v>331</v>
      </c>
      <c r="N335" s="6">
        <f t="shared" si="40"/>
        <v>294.65600000001723</v>
      </c>
      <c r="O335" s="6">
        <f t="shared" si="39"/>
        <v>4.5615094340064388E-2</v>
      </c>
      <c r="P335" s="6">
        <f t="shared" si="41"/>
        <v>10014</v>
      </c>
      <c r="Q335" s="6">
        <f>FLOOR(P335*t_min*100,1)</f>
        <v>120</v>
      </c>
      <c r="R335" s="5">
        <v>9.9600000000000009</v>
      </c>
      <c r="S335" s="5">
        <f>Q334/2+Q335/2+S334</f>
        <v>80762</v>
      </c>
      <c r="T335" s="5">
        <f>alpha/Q335*1000000</f>
        <v>250</v>
      </c>
      <c r="U335" s="3">
        <f t="shared" si="36"/>
        <v>0</v>
      </c>
    </row>
    <row r="336" spans="5:21">
      <c r="E336" s="1">
        <v>332</v>
      </c>
      <c r="F336" s="4">
        <f t="shared" si="35"/>
        <v>1.0218991879933841</v>
      </c>
      <c r="G336" s="5">
        <f t="shared" si="37"/>
        <v>122.62790255920608</v>
      </c>
      <c r="H336" s="5">
        <v>9.99</v>
      </c>
      <c r="I336" s="5">
        <f>G335/2+G336/2+I335</f>
        <v>81547.509101132935</v>
      </c>
      <c r="J336" s="5">
        <f>alpha/G336*1000000</f>
        <v>244.64252730340613</v>
      </c>
      <c r="K336" s="5">
        <f t="shared" si="38"/>
        <v>29.999999999845684</v>
      </c>
      <c r="M336" s="6">
        <v>332</v>
      </c>
      <c r="N336" s="6">
        <f t="shared" si="40"/>
        <v>387.65600000001723</v>
      </c>
      <c r="O336" s="6">
        <f t="shared" si="39"/>
        <v>0.27669525959481689</v>
      </c>
      <c r="P336" s="6">
        <f t="shared" si="41"/>
        <v>9998</v>
      </c>
      <c r="Q336" s="6">
        <f>FLOOR(P336*t_min*100,1)</f>
        <v>119</v>
      </c>
      <c r="R336" s="5">
        <v>9.99</v>
      </c>
      <c r="S336" s="5">
        <f>Q335/2+Q336/2+S335</f>
        <v>80881.5</v>
      </c>
      <c r="T336" s="5">
        <f>alpha/Q336*1000000</f>
        <v>252.10084033613444</v>
      </c>
      <c r="U336" s="3">
        <f t="shared" si="36"/>
        <v>175.80253858865601</v>
      </c>
    </row>
    <row r="337" spans="5:21">
      <c r="E337" s="1">
        <v>333</v>
      </c>
      <c r="F337" s="4">
        <f t="shared" si="35"/>
        <v>1.0203659533128837</v>
      </c>
      <c r="G337" s="5">
        <f t="shared" si="37"/>
        <v>122.44391439754604</v>
      </c>
      <c r="H337" s="5">
        <v>10.02</v>
      </c>
      <c r="I337" s="5">
        <f>G336/2+G337/2+I336</f>
        <v>81670.045009611305</v>
      </c>
      <c r="J337" s="5">
        <f>alpha/G337*1000000</f>
        <v>245.01013502881972</v>
      </c>
      <c r="K337" s="5">
        <f t="shared" si="38"/>
        <v>29.999999998243837</v>
      </c>
      <c r="M337" s="6">
        <v>333</v>
      </c>
      <c r="N337" s="6">
        <f t="shared" si="40"/>
        <v>388.65600000001723</v>
      </c>
      <c r="O337" s="6">
        <f t="shared" si="39"/>
        <v>0.50749287321832526</v>
      </c>
      <c r="P337" s="6">
        <f t="shared" si="41"/>
        <v>9982</v>
      </c>
      <c r="Q337" s="6">
        <f>FLOOR(P337*t_min*100,1)</f>
        <v>119</v>
      </c>
      <c r="R337" s="5">
        <v>10.02</v>
      </c>
      <c r="S337" s="5">
        <f>Q336/2+Q337/2+S336</f>
        <v>81000.5</v>
      </c>
      <c r="T337" s="5">
        <f>alpha/Q337*1000000</f>
        <v>252.10084033613444</v>
      </c>
      <c r="U337" s="3">
        <f t="shared" si="36"/>
        <v>0</v>
      </c>
    </row>
    <row r="338" spans="5:21">
      <c r="E338" s="1">
        <v>334</v>
      </c>
      <c r="F338" s="4">
        <f t="shared" si="35"/>
        <v>1.0188395992857415</v>
      </c>
      <c r="G338" s="5">
        <f t="shared" si="37"/>
        <v>122.26075191428899</v>
      </c>
      <c r="H338" s="5">
        <v>10.050000000000001</v>
      </c>
      <c r="I338" s="5">
        <f>G337/2+G338/2+I337</f>
        <v>81792.397342767217</v>
      </c>
      <c r="J338" s="5">
        <f>alpha/G338*1000000</f>
        <v>245.37719202832588</v>
      </c>
      <c r="K338" s="5">
        <f t="shared" si="38"/>
        <v>30.000000003140595</v>
      </c>
      <c r="M338" s="6">
        <v>334</v>
      </c>
      <c r="N338" s="6">
        <f t="shared" si="40"/>
        <v>297.65600000001723</v>
      </c>
      <c r="O338" s="6">
        <f t="shared" si="39"/>
        <v>0.73801047120468866</v>
      </c>
      <c r="P338" s="6">
        <f t="shared" si="41"/>
        <v>9966</v>
      </c>
      <c r="Q338" s="6">
        <f>FLOOR(P338*t_min*100,1)</f>
        <v>119</v>
      </c>
      <c r="R338" s="5">
        <v>10.050000000000001</v>
      </c>
      <c r="S338" s="5">
        <f>Q337/2+Q338/2+S337</f>
        <v>81119.5</v>
      </c>
      <c r="T338" s="5">
        <f>alpha/Q338*1000000</f>
        <v>252.10084033613444</v>
      </c>
      <c r="U338" s="3">
        <f t="shared" si="36"/>
        <v>0</v>
      </c>
    </row>
    <row r="339" spans="5:21">
      <c r="E339" s="1">
        <v>335</v>
      </c>
      <c r="F339" s="4">
        <f t="shared" si="35"/>
        <v>1.0173200746024125</v>
      </c>
      <c r="G339" s="5">
        <f t="shared" si="37"/>
        <v>122.07840895228948</v>
      </c>
      <c r="H339" s="5">
        <v>10.08</v>
      </c>
      <c r="I339" s="5">
        <f>G338/2+G339/2+I338</f>
        <v>81914.566923200502</v>
      </c>
      <c r="J339" s="5">
        <f>alpha/G339*1000000</f>
        <v>245.74370076959767</v>
      </c>
      <c r="K339" s="5">
        <f t="shared" si="38"/>
        <v>29.999999997702545</v>
      </c>
      <c r="M339" s="6">
        <v>335</v>
      </c>
      <c r="N339" s="6">
        <f t="shared" si="40"/>
        <v>114.65600000001723</v>
      </c>
      <c r="O339" s="6">
        <f t="shared" si="39"/>
        <v>0.96825055928457004</v>
      </c>
      <c r="P339" s="6">
        <f t="shared" si="41"/>
        <v>9950</v>
      </c>
      <c r="Q339" s="6">
        <f>FLOOR(P339*t_min*100,1)</f>
        <v>119</v>
      </c>
      <c r="R339" s="5">
        <v>10.08</v>
      </c>
      <c r="S339" s="5">
        <f>Q338/2+Q339/2+S338</f>
        <v>81238.5</v>
      </c>
      <c r="T339" s="5">
        <f>alpha/Q339*1000000</f>
        <v>252.10084033613444</v>
      </c>
      <c r="U339" s="3">
        <f t="shared" si="36"/>
        <v>0</v>
      </c>
    </row>
    <row r="340" spans="5:21">
      <c r="E340" s="1">
        <v>336</v>
      </c>
      <c r="F340" s="4">
        <f t="shared" si="35"/>
        <v>1.0158073284865328</v>
      </c>
      <c r="G340" s="5">
        <f t="shared" si="37"/>
        <v>121.89687941838393</v>
      </c>
      <c r="H340" s="5">
        <v>10.11</v>
      </c>
      <c r="I340" s="5">
        <f>G339/2+G340/2+I339</f>
        <v>82036.554567385843</v>
      </c>
      <c r="J340" s="5">
        <f>alpha/G340*1000000</f>
        <v>246.10966370214999</v>
      </c>
      <c r="K340" s="5">
        <f t="shared" si="38"/>
        <v>29.999999999696502</v>
      </c>
      <c r="M340" s="6">
        <v>336</v>
      </c>
      <c r="N340" s="6">
        <f t="shared" si="40"/>
        <v>1184.6560000000172</v>
      </c>
      <c r="O340" s="6">
        <f t="shared" si="39"/>
        <v>0.19821561338358151</v>
      </c>
      <c r="P340" s="6">
        <f t="shared" si="41"/>
        <v>9935</v>
      </c>
      <c r="Q340" s="6">
        <f>FLOOR(P340*t_min*100,1)</f>
        <v>119</v>
      </c>
      <c r="R340" s="5">
        <v>10.11</v>
      </c>
      <c r="S340" s="5">
        <f>Q339/2+Q340/2+S339</f>
        <v>81357.5</v>
      </c>
      <c r="T340" s="5">
        <f>alpha/Q340*1000000</f>
        <v>252.10084033613444</v>
      </c>
      <c r="U340" s="3">
        <f t="shared" si="36"/>
        <v>0</v>
      </c>
    </row>
    <row r="341" spans="5:21">
      <c r="E341" s="1">
        <v>337</v>
      </c>
      <c r="F341" s="4">
        <f t="shared" si="35"/>
        <v>1.0143013106890957</v>
      </c>
      <c r="G341" s="5">
        <f t="shared" si="37"/>
        <v>121.71615728269147</v>
      </c>
      <c r="H341" s="5">
        <v>10.14</v>
      </c>
      <c r="I341" s="5">
        <f>G340/2+G341/2+I340</f>
        <v>82158.361085736382</v>
      </c>
      <c r="J341" s="5">
        <f>alpha/G341*1000000</f>
        <v>246.47508325721782</v>
      </c>
      <c r="K341" s="5">
        <f t="shared" si="38"/>
        <v>30.000000001331202</v>
      </c>
      <c r="M341" s="6">
        <v>337</v>
      </c>
      <c r="N341" s="6">
        <f t="shared" si="40"/>
        <v>819.65600000001723</v>
      </c>
      <c r="O341" s="6">
        <f t="shared" si="39"/>
        <v>0.1029058561898637</v>
      </c>
      <c r="P341" s="6">
        <f t="shared" si="41"/>
        <v>9919</v>
      </c>
      <c r="Q341" s="6">
        <f>FLOOR(P341*t_min*100,1)</f>
        <v>119</v>
      </c>
      <c r="R341" s="5">
        <v>10.14</v>
      </c>
      <c r="S341" s="5">
        <f>Q340/2+Q341/2+S340</f>
        <v>81476.5</v>
      </c>
      <c r="T341" s="5">
        <f>alpha/Q341*1000000</f>
        <v>252.10084033613444</v>
      </c>
      <c r="U341" s="3">
        <f t="shared" si="36"/>
        <v>0</v>
      </c>
    </row>
    <row r="342" spans="5:21">
      <c r="E342" s="1">
        <v>338</v>
      </c>
      <c r="F342" s="4">
        <f t="shared" si="35"/>
        <v>1.0128019714811689</v>
      </c>
      <c r="G342" s="5">
        <f t="shared" si="37"/>
        <v>121.53623657774027</v>
      </c>
      <c r="H342" s="5">
        <v>10.17</v>
      </c>
      <c r="I342" s="5">
        <f>G341/2+G342/2+I341</f>
        <v>82279.987282666596</v>
      </c>
      <c r="J342" s="5">
        <f>alpha/G342*1000000</f>
        <v>246.83996184800895</v>
      </c>
      <c r="K342" s="5">
        <f t="shared" si="38"/>
        <v>30.000000000040608</v>
      </c>
      <c r="M342" s="6">
        <v>338</v>
      </c>
      <c r="N342" s="6">
        <f t="shared" si="40"/>
        <v>362.65600000001723</v>
      </c>
      <c r="O342" s="6">
        <f t="shared" si="39"/>
        <v>0.3323311160393132</v>
      </c>
      <c r="P342" s="6">
        <f t="shared" si="41"/>
        <v>9903</v>
      </c>
      <c r="Q342" s="6">
        <f>FLOOR(P342*t_min*100,1)</f>
        <v>118</v>
      </c>
      <c r="R342" s="5">
        <v>10.17</v>
      </c>
      <c r="S342" s="5">
        <f>Q341/2+Q342/2+S341</f>
        <v>81595</v>
      </c>
      <c r="T342" s="5">
        <f>alpha/Q342*1000000</f>
        <v>254.23728813559322</v>
      </c>
      <c r="U342" s="3">
        <f t="shared" si="36"/>
        <v>180.29095354082523</v>
      </c>
    </row>
    <row r="343" spans="5:21">
      <c r="E343" s="1">
        <v>339</v>
      </c>
      <c r="F343" s="4">
        <f t="shared" si="35"/>
        <v>1.0113092616467441</v>
      </c>
      <c r="G343" s="5">
        <f t="shared" si="37"/>
        <v>121.35711139760927</v>
      </c>
      <c r="H343" s="5">
        <v>10.199999999999999</v>
      </c>
      <c r="I343" s="5">
        <f>G342/2+G343/2+I342</f>
        <v>82401.433956654277</v>
      </c>
      <c r="J343" s="5">
        <f>alpha/G343*1000000</f>
        <v>247.20430186995205</v>
      </c>
      <c r="K343" s="5">
        <f t="shared" si="38"/>
        <v>29.999999998357378</v>
      </c>
      <c r="M343" s="6">
        <v>339</v>
      </c>
      <c r="N343" s="6">
        <f t="shared" si="40"/>
        <v>1170.6560000000172</v>
      </c>
      <c r="O343" s="6">
        <f t="shared" si="39"/>
        <v>0.56148857774587668</v>
      </c>
      <c r="P343" s="6">
        <f t="shared" si="41"/>
        <v>9888</v>
      </c>
      <c r="Q343" s="6">
        <f>FLOOR(P343*t_min*100,1)</f>
        <v>118</v>
      </c>
      <c r="R343" s="5">
        <v>10.199999999999999</v>
      </c>
      <c r="S343" s="5">
        <f>Q342/2+Q343/2+S342</f>
        <v>81713</v>
      </c>
      <c r="T343" s="5">
        <f>alpha/Q343*1000000</f>
        <v>254.23728813559322</v>
      </c>
      <c r="U343" s="3">
        <f t="shared" si="36"/>
        <v>0</v>
      </c>
    </row>
    <row r="344" spans="5:21">
      <c r="E344" s="1">
        <v>340</v>
      </c>
      <c r="F344" s="4">
        <f t="shared" si="35"/>
        <v>1.0098231324758535</v>
      </c>
      <c r="G344" s="5">
        <f t="shared" si="37"/>
        <v>121.17877589710241</v>
      </c>
      <c r="H344" s="5">
        <v>10.23</v>
      </c>
      <c r="I344" s="5">
        <f>G343/2+G344/2+I343</f>
        <v>82522.701900301632</v>
      </c>
      <c r="J344" s="5">
        <f>alpha/G344*1000000</f>
        <v>247.56810570090391</v>
      </c>
      <c r="K344" s="5">
        <f t="shared" si="38"/>
        <v>30.000000000808129</v>
      </c>
      <c r="M344" s="6">
        <v>340</v>
      </c>
      <c r="N344" s="6">
        <f t="shared" si="40"/>
        <v>531.65600000001723</v>
      </c>
      <c r="O344" s="6">
        <f t="shared" si="39"/>
        <v>0.4653872152830445</v>
      </c>
      <c r="P344" s="6">
        <f t="shared" si="41"/>
        <v>9872</v>
      </c>
      <c r="Q344" s="6">
        <f>FLOOR(P344*t_min*100,1)</f>
        <v>118</v>
      </c>
      <c r="R344" s="5">
        <v>10.23</v>
      </c>
      <c r="S344" s="5">
        <f>Q343/2+Q344/2+S343</f>
        <v>81831</v>
      </c>
      <c r="T344" s="5">
        <f>alpha/Q344*1000000</f>
        <v>254.23728813559322</v>
      </c>
      <c r="U344" s="3">
        <f t="shared" si="36"/>
        <v>0</v>
      </c>
    </row>
    <row r="345" spans="5:21">
      <c r="E345" s="1">
        <v>341</v>
      </c>
      <c r="F345" s="4">
        <f t="shared" si="35"/>
        <v>1.0083435357584782</v>
      </c>
      <c r="G345" s="5">
        <f t="shared" si="37"/>
        <v>121.00122429101738</v>
      </c>
      <c r="H345" s="5">
        <v>10.26</v>
      </c>
      <c r="I345" s="5">
        <f>G344/2+G345/2+I344</f>
        <v>82643.791900395692</v>
      </c>
      <c r="J345" s="5">
        <f>alpha/G345*1000000</f>
        <v>247.93137570118844</v>
      </c>
      <c r="K345" s="5">
        <f t="shared" si="38"/>
        <v>30.000000000194024</v>
      </c>
      <c r="M345" s="6">
        <v>341</v>
      </c>
      <c r="N345" s="6">
        <f t="shared" si="40"/>
        <v>1165.6560000000172</v>
      </c>
      <c r="O345" s="6">
        <f t="shared" si="39"/>
        <v>0.69401904761980404</v>
      </c>
      <c r="P345" s="6">
        <f t="shared" si="41"/>
        <v>9857</v>
      </c>
      <c r="Q345" s="6">
        <f>FLOOR(P345*t_min*100,1)</f>
        <v>118</v>
      </c>
      <c r="R345" s="5">
        <v>10.26</v>
      </c>
      <c r="S345" s="5">
        <f>Q344/2+Q345/2+S344</f>
        <v>81949</v>
      </c>
      <c r="T345" s="5">
        <f>alpha/Q345*1000000</f>
        <v>254.23728813559322</v>
      </c>
      <c r="U345" s="3">
        <f t="shared" si="36"/>
        <v>0</v>
      </c>
    </row>
    <row r="346" spans="5:21">
      <c r="E346" s="1">
        <v>342</v>
      </c>
      <c r="F346" s="4">
        <f t="shared" si="35"/>
        <v>1.0068704237775314</v>
      </c>
      <c r="G346" s="5">
        <f t="shared" si="37"/>
        <v>120.82445085330377</v>
      </c>
      <c r="H346" s="5">
        <v>10.29</v>
      </c>
      <c r="I346" s="5">
        <f>G345/2+G346/2+I345</f>
        <v>82764.704737967855</v>
      </c>
      <c r="J346" s="5">
        <f>alpha/G346*1000000</f>
        <v>248.29411421388383</v>
      </c>
      <c r="K346" s="5">
        <f t="shared" si="38"/>
        <v>29.999999998254768</v>
      </c>
      <c r="M346" s="6">
        <v>342</v>
      </c>
      <c r="N346" s="6">
        <f t="shared" si="40"/>
        <v>344.65600000001723</v>
      </c>
      <c r="O346" s="6">
        <f t="shared" si="39"/>
        <v>0.59740248356501979</v>
      </c>
      <c r="P346" s="6">
        <f t="shared" si="41"/>
        <v>9841</v>
      </c>
      <c r="Q346" s="6">
        <f>FLOOR(P346*t_min*100,1)</f>
        <v>118</v>
      </c>
      <c r="R346" s="5">
        <v>10.29</v>
      </c>
      <c r="S346" s="5">
        <f>Q345/2+Q346/2+S345</f>
        <v>82067</v>
      </c>
      <c r="T346" s="5">
        <f>alpha/Q346*1000000</f>
        <v>254.23728813559322</v>
      </c>
      <c r="U346" s="3">
        <f t="shared" si="36"/>
        <v>0</v>
      </c>
    </row>
    <row r="347" spans="5:21">
      <c r="E347" s="1">
        <v>343</v>
      </c>
      <c r="F347" s="4">
        <f t="shared" si="35"/>
        <v>1.0054037493021055</v>
      </c>
      <c r="G347" s="5">
        <f t="shared" si="37"/>
        <v>120.64844991625264</v>
      </c>
      <c r="H347" s="5">
        <v>10.32</v>
      </c>
      <c r="I347" s="5">
        <f>G346/2+G347/2+I346</f>
        <v>82885.441188352634</v>
      </c>
      <c r="J347" s="5">
        <f>alpha/G347*1000000</f>
        <v>248.65632356507115</v>
      </c>
      <c r="K347" s="5">
        <f t="shared" si="38"/>
        <v>30.000000002731749</v>
      </c>
      <c r="M347" s="6">
        <v>343</v>
      </c>
      <c r="N347" s="6">
        <f t="shared" si="40"/>
        <v>804.65600000001723</v>
      </c>
      <c r="O347" s="6">
        <f t="shared" si="39"/>
        <v>0.82551784413772111</v>
      </c>
      <c r="P347" s="6">
        <f t="shared" si="41"/>
        <v>9826</v>
      </c>
      <c r="Q347" s="6">
        <f>FLOOR(P347*t_min*100,1)</f>
        <v>117</v>
      </c>
      <c r="R347" s="5">
        <v>10.32</v>
      </c>
      <c r="S347" s="5">
        <f>Q346/2+Q347/2+S346</f>
        <v>82184.5</v>
      </c>
      <c r="T347" s="5">
        <f>alpha/Q347*1000000</f>
        <v>256.41025641025641</v>
      </c>
      <c r="U347" s="3">
        <f t="shared" si="36"/>
        <v>184.93347018410134</v>
      </c>
    </row>
    <row r="348" spans="5:21">
      <c r="E348" s="1">
        <v>344</v>
      </c>
      <c r="F348" s="4">
        <f t="shared" si="35"/>
        <v>1.0039434655821766</v>
      </c>
      <c r="G348" s="5">
        <f t="shared" si="37"/>
        <v>120.47321586986118</v>
      </c>
      <c r="H348" s="5">
        <v>10.35</v>
      </c>
      <c r="I348" s="5">
        <f>G347/2+G348/2+I347</f>
        <v>83006.002021245688</v>
      </c>
      <c r="J348" s="5">
        <f>alpha/G348*1000000</f>
        <v>249.01800606374542</v>
      </c>
      <c r="K348" s="5">
        <f t="shared" si="38"/>
        <v>29.999999999594252</v>
      </c>
      <c r="M348" s="6">
        <v>344</v>
      </c>
      <c r="N348" s="6">
        <f t="shared" si="40"/>
        <v>1178.6560000000172</v>
      </c>
      <c r="O348" s="6">
        <f t="shared" si="39"/>
        <v>0.72839506172840629</v>
      </c>
      <c r="P348" s="6">
        <f t="shared" si="41"/>
        <v>9811</v>
      </c>
      <c r="Q348" s="6">
        <f>FLOOR(P348*t_min*100,1)</f>
        <v>117</v>
      </c>
      <c r="R348" s="5">
        <v>10.35</v>
      </c>
      <c r="S348" s="5">
        <f>Q347/2+Q348/2+S347</f>
        <v>82301.5</v>
      </c>
      <c r="T348" s="5">
        <f>alpha/Q348*1000000</f>
        <v>256.41025641025641</v>
      </c>
      <c r="U348" s="3">
        <f t="shared" si="36"/>
        <v>0</v>
      </c>
    </row>
    <row r="349" spans="5:21">
      <c r="E349" s="1">
        <v>345</v>
      </c>
      <c r="F349" s="4">
        <f t="shared" si="35"/>
        <v>1.0024895263411899</v>
      </c>
      <c r="G349" s="5">
        <f t="shared" si="37"/>
        <v>120.29874316094278</v>
      </c>
      <c r="H349" s="5">
        <v>10.38</v>
      </c>
      <c r="I349" s="5">
        <f>G348/2+G349/2+I348</f>
        <v>83126.388000761086</v>
      </c>
      <c r="J349" s="5">
        <f>alpha/G349*1000000</f>
        <v>249.3791640022724</v>
      </c>
      <c r="K349" s="5">
        <f t="shared" si="38"/>
        <v>29.999999998404363</v>
      </c>
      <c r="M349" s="6">
        <v>345</v>
      </c>
      <c r="N349" s="6">
        <f t="shared" si="40"/>
        <v>85.656000000017229</v>
      </c>
      <c r="O349" s="6">
        <f t="shared" si="39"/>
        <v>0.6310238957285037</v>
      </c>
      <c r="P349" s="6">
        <f t="shared" si="41"/>
        <v>9795</v>
      </c>
      <c r="Q349" s="6">
        <f>FLOOR(P349*t_min*100,1)</f>
        <v>117</v>
      </c>
      <c r="R349" s="5">
        <v>10.38</v>
      </c>
      <c r="S349" s="5">
        <f>Q348/2+Q349/2+S348</f>
        <v>82418.5</v>
      </c>
      <c r="T349" s="5">
        <f>alpha/Q349*1000000</f>
        <v>256.41025641025641</v>
      </c>
      <c r="U349" s="3">
        <f t="shared" si="36"/>
        <v>0</v>
      </c>
    </row>
    <row r="350" spans="5:21">
      <c r="E350" s="1">
        <v>346</v>
      </c>
      <c r="F350" s="4">
        <f t="shared" si="35"/>
        <v>1.0010418857702332</v>
      </c>
      <c r="G350" s="5">
        <f t="shared" si="37"/>
        <v>120.12502629242798</v>
      </c>
      <c r="H350" s="5">
        <v>10.41</v>
      </c>
      <c r="I350" s="5">
        <f>G349/2+G350/2+I349</f>
        <v>83246.599885487769</v>
      </c>
      <c r="J350" s="5">
        <f>alpha/G350*1000000</f>
        <v>249.739799656477</v>
      </c>
      <c r="K350" s="5">
        <f t="shared" si="38"/>
        <v>30.000000002042338</v>
      </c>
      <c r="M350" s="6">
        <v>346</v>
      </c>
      <c r="N350" s="6">
        <f t="shared" si="40"/>
        <v>285.65600000001723</v>
      </c>
      <c r="O350" s="6">
        <f t="shared" si="39"/>
        <v>0.85838267148028535</v>
      </c>
      <c r="P350" s="6">
        <f t="shared" si="41"/>
        <v>9780</v>
      </c>
      <c r="Q350" s="6">
        <f>FLOOR(P350*t_min*100,1)</f>
        <v>117</v>
      </c>
      <c r="R350" s="5">
        <v>10.41</v>
      </c>
      <c r="S350" s="5">
        <f>Q349/2+Q350/2+S349</f>
        <v>82535.5</v>
      </c>
      <c r="T350" s="5">
        <f>alpha/Q350*1000000</f>
        <v>256.41025641025641</v>
      </c>
      <c r="U350" s="3">
        <f t="shared" si="36"/>
        <v>0</v>
      </c>
    </row>
    <row r="351" spans="5:21">
      <c r="E351" s="1">
        <v>347</v>
      </c>
      <c r="F351" s="4">
        <f t="shared" si="35"/>
        <v>0.99960049852274224</v>
      </c>
      <c r="G351" s="5">
        <f t="shared" si="37"/>
        <v>119.95205982272905</v>
      </c>
      <c r="H351" s="5">
        <v>10.44</v>
      </c>
      <c r="I351" s="5">
        <f>G350/2+G351/2+I350</f>
        <v>83366.638428545353</v>
      </c>
      <c r="J351" s="5">
        <f>alpha/G351*1000000</f>
        <v>250.09991528561866</v>
      </c>
      <c r="K351" s="5">
        <f t="shared" si="38"/>
        <v>29.999999997409759</v>
      </c>
      <c r="M351" s="6">
        <v>347</v>
      </c>
      <c r="N351" s="6">
        <f t="shared" si="40"/>
        <v>399.65600000001723</v>
      </c>
      <c r="O351" s="6">
        <f t="shared" si="39"/>
        <v>0.76051835853195371</v>
      </c>
      <c r="P351" s="6">
        <f t="shared" si="41"/>
        <v>9765</v>
      </c>
      <c r="Q351" s="6">
        <f>FLOOR(P351*t_min*100,1)</f>
        <v>117</v>
      </c>
      <c r="R351" s="5">
        <v>10.44</v>
      </c>
      <c r="S351" s="5">
        <f>Q350/2+Q351/2+S350</f>
        <v>82652.5</v>
      </c>
      <c r="T351" s="5">
        <f>alpha/Q351*1000000</f>
        <v>256.41025641025641</v>
      </c>
      <c r="U351" s="3">
        <f t="shared" si="36"/>
        <v>0</v>
      </c>
    </row>
  </sheetData>
  <mergeCells count="2">
    <mergeCell ref="E1:K1"/>
    <mergeCell ref="N1:U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alpha</vt:lpstr>
      <vt:lpstr>c_0</vt:lpstr>
      <vt:lpstr>t_min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 YARKINOGLU</dc:creator>
  <cp:lastModifiedBy>ONUR YARKINOGLU</cp:lastModifiedBy>
  <dcterms:created xsi:type="dcterms:W3CDTF">2011-05-23T15:14:51Z</dcterms:created>
  <dcterms:modified xsi:type="dcterms:W3CDTF">2011-05-24T11:46:25Z</dcterms:modified>
</cp:coreProperties>
</file>