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540" windowWidth="28455" windowHeight="122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P24" i="1" l="1"/>
  <c r="P23" i="1"/>
  <c r="P22" i="1"/>
  <c r="P9" i="1"/>
  <c r="O32" i="1"/>
  <c r="P11" i="1"/>
  <c r="P10" i="1"/>
  <c r="P32" i="1" l="1"/>
  <c r="P19" i="1"/>
  <c r="O19" i="1"/>
  <c r="P35" i="1" l="1"/>
</calcChain>
</file>

<file path=xl/sharedStrings.xml><?xml version="1.0" encoding="utf-8"?>
<sst xmlns="http://schemas.openxmlformats.org/spreadsheetml/2006/main" count="38" uniqueCount="35">
  <si>
    <r>
      <rPr>
        <b/>
        <sz val="20"/>
        <rFont val="Arial"/>
      </rPr>
      <t>Marin County Community Development Agency - Building and Safety Division</t>
    </r>
  </si>
  <si>
    <r>
      <rPr>
        <b/>
        <sz val="20"/>
        <rFont val="Arial"/>
      </rPr>
      <t>FY 2018 - 2020 MASTER FEE AND SERVICE SCHEDULE</t>
    </r>
  </si>
  <si>
    <r>
      <rPr>
        <b/>
        <i/>
        <sz val="11"/>
        <rFont val="Calibri"/>
      </rPr>
      <t xml:space="preserve">California Government Code 66014  </t>
    </r>
    <r>
      <rPr>
        <b/>
        <i/>
        <sz val="11"/>
        <rFont val="Calibri"/>
      </rPr>
      <t xml:space="preserve">Section 19.04.032 Marin County Code  </t>
    </r>
    <r>
      <rPr>
        <b/>
        <i/>
        <sz val="11"/>
        <rFont val="Calibri"/>
      </rPr>
      <t>Effective Date: September 15, 2018</t>
    </r>
  </si>
  <si>
    <r>
      <rPr>
        <b/>
        <sz val="12"/>
        <rFont val="Calibri"/>
      </rPr>
      <t xml:space="preserve">Current Division Hourly Rate: $180.76  </t>
    </r>
    <r>
      <rPr>
        <b/>
        <sz val="12"/>
        <rFont val="Calibri"/>
      </rPr>
      <t xml:space="preserve">FY 2018-20 Division Hourly Rate:  </t>
    </r>
    <r>
      <rPr>
        <b/>
        <sz val="12"/>
        <rFont val="Calibri"/>
      </rPr>
      <t>$191.77</t>
    </r>
  </si>
  <si>
    <r>
      <rPr>
        <b/>
        <sz val="10"/>
        <rFont val="Arial"/>
      </rPr>
      <t>21, 22</t>
    </r>
  </si>
  <si>
    <r>
      <rPr>
        <b/>
        <i/>
        <sz val="14"/>
        <rFont val="Calibri"/>
      </rPr>
      <t xml:space="preserve">Structural </t>
    </r>
    <r>
      <rPr>
        <b/>
        <sz val="11.5"/>
        <rFont val="Calibri"/>
      </rPr>
      <t xml:space="preserve">Residential
</t>
    </r>
    <r>
      <rPr>
        <b/>
        <sz val="11.5"/>
        <rFont val="Calibri"/>
      </rPr>
      <t>Remodels and Additions</t>
    </r>
  </si>
  <si>
    <r>
      <rPr>
        <b/>
        <sz val="10"/>
        <rFont val="Arial"/>
      </rPr>
      <t xml:space="preserve">All newly constructed additions to,
</t>
    </r>
    <r>
      <rPr>
        <b/>
        <sz val="10"/>
        <rFont val="Arial"/>
      </rPr>
      <t xml:space="preserve">or structurally remodeld areas of,
</t>
    </r>
    <r>
      <rPr>
        <b/>
        <sz val="10"/>
        <rFont val="Arial"/>
      </rPr>
      <t xml:space="preserve">residential occupancies
</t>
    </r>
    <r>
      <rPr>
        <b/>
        <sz val="10"/>
        <rFont val="Arial"/>
      </rPr>
      <t xml:space="preserve">classisfied as CBC Group R-3, or
</t>
    </r>
    <r>
      <rPr>
        <b/>
        <sz val="10"/>
        <rFont val="Arial"/>
      </rPr>
      <t xml:space="preserve">other similar residential
</t>
    </r>
    <r>
      <rPr>
        <b/>
        <sz val="10"/>
        <rFont val="Arial"/>
      </rPr>
      <t xml:space="preserve">occupancies not specifically
</t>
    </r>
    <r>
      <rPr>
        <b/>
        <sz val="10"/>
        <rFont val="Arial"/>
      </rPr>
      <t xml:space="preserve">addressed elsewhere in this Fee
</t>
    </r>
    <r>
      <rPr>
        <b/>
        <sz val="10"/>
        <rFont val="Arial"/>
      </rPr>
      <t>Schedule</t>
    </r>
  </si>
  <si>
    <r>
      <rPr>
        <b/>
        <sz val="11.5"/>
        <rFont val="Calibri"/>
      </rPr>
      <t>PR</t>
    </r>
  </si>
  <si>
    <r>
      <rPr>
        <b/>
        <sz val="11.5"/>
        <rFont val="Calibri"/>
      </rPr>
      <t>Sq-Ft</t>
    </r>
  </si>
  <si>
    <r>
      <rPr>
        <sz val="10"/>
        <rFont val="Arial"/>
      </rPr>
      <t>1 - 187</t>
    </r>
  </si>
  <si>
    <r>
      <rPr>
        <sz val="11.5"/>
        <rFont val="Calibri"/>
      </rPr>
      <t>189 - 624</t>
    </r>
  </si>
  <si>
    <r>
      <rPr>
        <sz val="11.5"/>
        <rFont val="Calibri"/>
      </rPr>
      <t>626 - 999</t>
    </r>
  </si>
  <si>
    <r>
      <rPr>
        <sz val="11.5"/>
        <rFont val="Calibri"/>
      </rPr>
      <t>1,001 - 1,499</t>
    </r>
  </si>
  <si>
    <r>
      <rPr>
        <sz val="11.5"/>
        <rFont val="Calibri"/>
      </rPr>
      <t>1,501 - 1,999</t>
    </r>
  </si>
  <si>
    <r>
      <rPr>
        <sz val="11.5"/>
        <rFont val="Calibri"/>
      </rPr>
      <t>2,001 +</t>
    </r>
  </si>
  <si>
    <r>
      <rPr>
        <b/>
        <sz val="10"/>
        <rFont val="Arial"/>
      </rPr>
      <t xml:space="preserve">23, 24,
</t>
    </r>
    <r>
      <rPr>
        <b/>
        <sz val="10"/>
        <rFont val="Arial"/>
      </rPr>
      <t>70</t>
    </r>
  </si>
  <si>
    <r>
      <rPr>
        <b/>
        <i/>
        <sz val="14"/>
        <rFont val="Calibri"/>
      </rPr>
      <t xml:space="preserve">Non-structural
</t>
    </r>
    <r>
      <rPr>
        <b/>
        <sz val="11.5"/>
        <rFont val="Calibri"/>
      </rPr>
      <t xml:space="preserve">Residential Remodels and
</t>
    </r>
    <r>
      <rPr>
        <b/>
        <sz val="11.5"/>
        <rFont val="Calibri"/>
      </rPr>
      <t>Alterations</t>
    </r>
  </si>
  <si>
    <r>
      <rPr>
        <b/>
        <sz val="10"/>
        <rFont val="Arial"/>
      </rPr>
      <t xml:space="preserve">Non-structurally remodeld space
</t>
    </r>
    <r>
      <rPr>
        <b/>
        <sz val="10"/>
        <rFont val="Arial"/>
      </rPr>
      <t xml:space="preserve">for residential occupancies
</t>
    </r>
    <r>
      <rPr>
        <b/>
        <sz val="10"/>
        <rFont val="Arial"/>
      </rPr>
      <t xml:space="preserve">classisfied as CBC Group R-3, or
</t>
    </r>
    <r>
      <rPr>
        <b/>
        <sz val="10"/>
        <rFont val="Arial"/>
      </rPr>
      <t xml:space="preserve">other similar residential
</t>
    </r>
    <r>
      <rPr>
        <b/>
        <sz val="10"/>
        <rFont val="Arial"/>
      </rPr>
      <t xml:space="preserve">occupancies not specifically
</t>
    </r>
    <r>
      <rPr>
        <b/>
        <sz val="10"/>
        <rFont val="Arial"/>
      </rPr>
      <t xml:space="preserve">addressed elsewhere in this Fee
</t>
    </r>
    <r>
      <rPr>
        <b/>
        <sz val="10"/>
        <rFont val="Arial"/>
      </rPr>
      <t>Schedule</t>
    </r>
  </si>
  <si>
    <r>
      <rPr>
        <b/>
        <sz val="11.5"/>
        <rFont val="Calibri"/>
      </rPr>
      <t>PR</t>
    </r>
  </si>
  <si>
    <r>
      <rPr>
        <b/>
        <sz val="11.5"/>
        <rFont val="Calibri"/>
      </rPr>
      <t>Sq-Ft</t>
    </r>
  </si>
  <si>
    <r>
      <rPr>
        <sz val="10"/>
        <rFont val="Arial"/>
      </rPr>
      <t>1 - 187</t>
    </r>
  </si>
  <si>
    <r>
      <rPr>
        <sz val="11.5"/>
        <rFont val="Calibri"/>
      </rPr>
      <t>189 - 624</t>
    </r>
  </si>
  <si>
    <r>
      <rPr>
        <sz val="11.5"/>
        <rFont val="Calibri"/>
      </rPr>
      <t>626 - 999</t>
    </r>
  </si>
  <si>
    <r>
      <rPr>
        <sz val="11.5"/>
        <rFont val="Calibri"/>
      </rPr>
      <t>1,001 - 1,499</t>
    </r>
  </si>
  <si>
    <r>
      <rPr>
        <sz val="11.5"/>
        <rFont val="Calibri"/>
      </rPr>
      <t>1,501 - 1,999</t>
    </r>
  </si>
  <si>
    <r>
      <rPr>
        <sz val="11.5"/>
        <rFont val="Calibri"/>
      </rPr>
      <t>2,001 +</t>
    </r>
  </si>
  <si>
    <r>
      <rPr>
        <b/>
        <sz val="11.5"/>
        <rFont val="Calibri"/>
      </rPr>
      <t xml:space="preserve">NOTE:  </t>
    </r>
    <r>
      <rPr>
        <b/>
        <sz val="11.5"/>
        <rFont val="Calibri"/>
      </rPr>
      <t>Plan review fees are included, as applicable, and shall be calculated at the average ratio of 68% of the total service level fee.</t>
    </r>
  </si>
  <si>
    <r>
      <rPr>
        <b/>
        <sz val="11.5"/>
        <rFont val="Calibri"/>
      </rPr>
      <t xml:space="preserve">NOTE:  </t>
    </r>
    <r>
      <rPr>
        <b/>
        <sz val="11.5"/>
        <rFont val="Calibri"/>
      </rPr>
      <t xml:space="preserve">TIER I rates are for CBC CONSTRUCTION TYPES III-B, IV, AND V-B not requiring a fire resistance rating for the entire structure. </t>
    </r>
  </si>
  <si>
    <r>
      <rPr>
        <b/>
        <sz val="11.5"/>
        <rFont val="Calibri"/>
      </rPr>
      <t>TIER II rates are for CBC CONSTRUCTION TYPES I, II, III-A, AND V-A requiring a fire resistance rating for the structure.</t>
    </r>
  </si>
  <si>
    <r>
      <rPr>
        <b/>
        <sz val="11.5"/>
        <rFont val="Calibri"/>
      </rPr>
      <t xml:space="preserve">NOTE:  </t>
    </r>
    <r>
      <rPr>
        <b/>
        <sz val="11.5"/>
        <rFont val="Calibri"/>
      </rPr>
      <t>"REPAIR" is the reconstruction or renewal of any part of an existing building for the purpose of its maintenance.</t>
    </r>
  </si>
  <si>
    <r>
      <rPr>
        <b/>
        <sz val="11.5"/>
        <rFont val="Calibri"/>
      </rPr>
      <t xml:space="preserve">"ALTERATION" is any construction or renovation to an existing building </t>
    </r>
    <r>
      <rPr>
        <b/>
        <i/>
        <sz val="11"/>
        <rFont val="Calibri"/>
      </rPr>
      <t xml:space="preserve">other </t>
    </r>
    <r>
      <rPr>
        <b/>
        <sz val="11.5"/>
        <rFont val="Calibri"/>
      </rPr>
      <t>than a repair or addition.</t>
    </r>
  </si>
  <si>
    <t>sq. ft</t>
  </si>
  <si>
    <t>total</t>
  </si>
  <si>
    <t>fee</t>
  </si>
  <si>
    <t>Total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</si>
</sst>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&quot;$&quot;#,##0.000000;&quot;$&quot;\-#,##0.000000"/>
    <numFmt numFmtId="166" formatCode="&quot;$&quot;#,##0.00;&quot;$&quot;\-#,##0.00"/>
    <numFmt numFmtId="167" formatCode="\$0.000000"/>
    <numFmt numFmtId="168" formatCode="\$0,000.00"/>
    <numFmt numFmtId="169" formatCode="&quot;$&quot;#,##0.00"/>
  </numFmts>
  <fonts count="11" x14ac:knownFonts="1">
    <font>
      <sz val="11"/>
      <color rgb="FF000000"/>
      <name val="Calibri"/>
      <family val="2"/>
    </font>
    <font>
      <b/>
      <sz val="20"/>
      <name val="Arial"/>
    </font>
    <font>
      <b/>
      <i/>
      <sz val="11"/>
      <name val="Calibri"/>
    </font>
    <font>
      <b/>
      <sz val="12"/>
      <name val="Calibri"/>
    </font>
    <font>
      <b/>
      <sz val="10"/>
      <name val="Arial"/>
    </font>
    <font>
      <b/>
      <sz val="11.5"/>
      <name val="Calibri"/>
    </font>
    <font>
      <sz val="10"/>
      <name val="Arial"/>
    </font>
    <font>
      <sz val="11.5"/>
      <name val="Calibri"/>
    </font>
    <font>
      <b/>
      <i/>
      <sz val="14"/>
      <name val="Calibri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166" fontId="7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top"/>
    </xf>
    <xf numFmtId="168" fontId="5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7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7" fontId="7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9" fontId="0" fillId="0" borderId="0" xfId="0" applyNumberFormat="1"/>
    <xf numFmtId="0" fontId="9" fillId="0" borderId="0" xfId="0" applyFont="1"/>
    <xf numFmtId="169" fontId="9" fillId="0" borderId="0" xfId="0" applyNumberFormat="1" applyFont="1"/>
    <xf numFmtId="0" fontId="10" fillId="0" borderId="0" xfId="0" applyFont="1"/>
    <xf numFmtId="169" fontId="10" fillId="0" borderId="0" xfId="0" applyNumberFormat="1" applyFont="1"/>
    <xf numFmtId="0" fontId="4" fillId="0" borderId="2" xfId="0" applyFont="1" applyBorder="1" applyAlignment="1">
      <alignment horizontal="left" vertical="center" textRotation="90" wrapText="1" indent="15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right" vertical="center" wrapText="1" indent="4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1"/>
  <sheetViews>
    <sheetView tabSelected="1" workbookViewId="0">
      <selection activeCell="O18" sqref="O18"/>
    </sheetView>
  </sheetViews>
  <sheetFormatPr defaultRowHeight="15" x14ac:dyDescent="0.25"/>
  <cols>
    <col min="1" max="1" width="6.140625" customWidth="1"/>
    <col min="2" max="2" width="9.140625" customWidth="1"/>
    <col min="3" max="3" width="26" customWidth="1"/>
    <col min="4" max="4" width="32.5703125" customWidth="1"/>
    <col min="5" max="5" width="11.7109375" customWidth="1"/>
    <col min="6" max="6" width="12.85546875" customWidth="1"/>
    <col min="7" max="7" width="16.28515625" customWidth="1"/>
    <col min="8" max="9" width="17.7109375" customWidth="1"/>
    <col min="10" max="10" width="16" customWidth="1"/>
    <col min="11" max="11" width="13.7109375" customWidth="1"/>
    <col min="12" max="12" width="14.28515625" customWidth="1"/>
  </cols>
  <sheetData>
    <row r="2" spans="1:16" ht="26.25" x14ac:dyDescent="0.25">
      <c r="A2" s="1" t="s">
        <v>0</v>
      </c>
    </row>
    <row r="3" spans="1:16" ht="26.25" x14ac:dyDescent="0.25">
      <c r="A3" s="1" t="s">
        <v>1</v>
      </c>
    </row>
    <row r="4" spans="1:16" x14ac:dyDescent="0.25">
      <c r="A4" s="2" t="s">
        <v>2</v>
      </c>
    </row>
    <row r="6" spans="1:16" ht="15.75" x14ac:dyDescent="0.25">
      <c r="A6" s="3" t="s">
        <v>3</v>
      </c>
    </row>
    <row r="8" spans="1:16" ht="15" customHeight="1" x14ac:dyDescent="0.25">
      <c r="A8" s="29"/>
      <c r="B8" s="30" t="s">
        <v>4</v>
      </c>
      <c r="C8" s="33" t="s">
        <v>5</v>
      </c>
      <c r="D8" s="30" t="s">
        <v>6</v>
      </c>
      <c r="E8" s="32" t="s">
        <v>7</v>
      </c>
      <c r="F8" s="32" t="s">
        <v>8</v>
      </c>
      <c r="G8" s="4" t="s">
        <v>9</v>
      </c>
      <c r="H8" s="13">
        <v>6.0148E-2</v>
      </c>
      <c r="I8" s="14">
        <v>11.534337000000001</v>
      </c>
      <c r="J8" s="14">
        <v>11.534337000000001</v>
      </c>
      <c r="K8" s="5"/>
      <c r="L8" s="6">
        <v>16.440000000000001</v>
      </c>
      <c r="O8" s="25" t="s">
        <v>31</v>
      </c>
      <c r="P8" s="25" t="s">
        <v>33</v>
      </c>
    </row>
    <row r="9" spans="1:16" ht="15.95" customHeight="1" x14ac:dyDescent="0.25">
      <c r="A9" s="29"/>
      <c r="B9" s="30"/>
      <c r="C9" s="33"/>
      <c r="D9" s="30"/>
      <c r="E9" s="32"/>
      <c r="F9" s="32"/>
      <c r="G9" s="10">
        <v>188</v>
      </c>
      <c r="H9" s="15">
        <v>6.0148E-2</v>
      </c>
      <c r="I9" s="16">
        <v>11.534337000000001</v>
      </c>
      <c r="J9" s="16">
        <v>11.534337000000001</v>
      </c>
      <c r="K9" s="8">
        <v>2168.46</v>
      </c>
      <c r="L9" s="8">
        <v>3090.05</v>
      </c>
      <c r="O9">
        <v>188</v>
      </c>
      <c r="P9" s="24">
        <f>O9*I9</f>
        <v>2168.4553559999999</v>
      </c>
    </row>
    <row r="10" spans="1:16" ht="15" customHeight="1" x14ac:dyDescent="0.25">
      <c r="A10" s="29"/>
      <c r="B10" s="30"/>
      <c r="C10" s="33"/>
      <c r="D10" s="30"/>
      <c r="E10" s="32"/>
      <c r="F10" s="32"/>
      <c r="G10" s="9" t="s">
        <v>10</v>
      </c>
      <c r="H10" s="13">
        <v>1.9564999999999999E-2</v>
      </c>
      <c r="I10" s="14">
        <v>3.751862</v>
      </c>
      <c r="J10" s="14">
        <v>3.751862</v>
      </c>
      <c r="K10" s="5"/>
      <c r="L10" s="6">
        <v>5.35</v>
      </c>
      <c r="O10">
        <v>255</v>
      </c>
      <c r="P10" s="24">
        <f>O10*J10</f>
        <v>956.72481000000005</v>
      </c>
    </row>
    <row r="11" spans="1:16" ht="15.95" customHeight="1" x14ac:dyDescent="0.25">
      <c r="A11" s="29"/>
      <c r="B11" s="30"/>
      <c r="C11" s="33"/>
      <c r="D11" s="30"/>
      <c r="E11" s="32"/>
      <c r="F11" s="32"/>
      <c r="G11" s="10">
        <v>625</v>
      </c>
      <c r="H11" s="15">
        <v>3.1772000000000002E-2</v>
      </c>
      <c r="I11" s="17">
        <v>6.0928300000000002</v>
      </c>
      <c r="J11" s="17">
        <v>6.0928300000000002</v>
      </c>
      <c r="K11" s="8">
        <v>3808.02</v>
      </c>
      <c r="L11" s="8">
        <v>5426.43</v>
      </c>
      <c r="P11" s="24">
        <f>O11*J12</f>
        <v>0</v>
      </c>
    </row>
    <row r="12" spans="1:16" ht="15" customHeight="1" x14ac:dyDescent="0.25">
      <c r="A12" s="29"/>
      <c r="B12" s="30"/>
      <c r="C12" s="33"/>
      <c r="D12" s="30"/>
      <c r="E12" s="32"/>
      <c r="F12" s="32"/>
      <c r="G12" s="9" t="s">
        <v>11</v>
      </c>
      <c r="H12" s="13">
        <v>2.0593E-2</v>
      </c>
      <c r="I12" s="14">
        <v>3.9490569999999998</v>
      </c>
      <c r="J12" s="14">
        <v>3.9490569999999998</v>
      </c>
      <c r="K12" s="5"/>
      <c r="L12" s="6">
        <v>5.63</v>
      </c>
    </row>
    <row r="13" spans="1:16" ht="15.95" customHeight="1" x14ac:dyDescent="0.25">
      <c r="A13" s="29"/>
      <c r="B13" s="30"/>
      <c r="C13" s="33"/>
      <c r="D13" s="30"/>
      <c r="E13" s="32"/>
      <c r="F13" s="32"/>
      <c r="G13" s="7">
        <v>1000</v>
      </c>
      <c r="H13" s="15">
        <v>2.758E-2</v>
      </c>
      <c r="I13" s="16">
        <v>5.2889150000000003</v>
      </c>
      <c r="J13" s="16">
        <v>5.2889150000000003</v>
      </c>
      <c r="K13" s="8">
        <v>5288.92</v>
      </c>
      <c r="L13" s="12">
        <v>7536.7</v>
      </c>
    </row>
    <row r="14" spans="1:16" ht="15" customHeight="1" x14ac:dyDescent="0.25">
      <c r="A14" s="29"/>
      <c r="B14" s="30"/>
      <c r="C14" s="33"/>
      <c r="D14" s="30"/>
      <c r="E14" s="32"/>
      <c r="F14" s="32"/>
      <c r="G14" s="9" t="s">
        <v>12</v>
      </c>
      <c r="H14" s="13">
        <v>6.6189999999999999E-3</v>
      </c>
      <c r="I14" s="19">
        <v>1.2693399999999999</v>
      </c>
      <c r="J14" s="19">
        <v>1.2693399999999999</v>
      </c>
      <c r="K14" s="5"/>
      <c r="L14" s="6">
        <v>1.81</v>
      </c>
    </row>
    <row r="15" spans="1:16" ht="15.95" customHeight="1" x14ac:dyDescent="0.25">
      <c r="A15" s="29"/>
      <c r="B15" s="30"/>
      <c r="C15" s="33"/>
      <c r="D15" s="30"/>
      <c r="E15" s="32"/>
      <c r="F15" s="32"/>
      <c r="G15" s="7">
        <v>1500</v>
      </c>
      <c r="H15" s="15">
        <v>2.0593E-2</v>
      </c>
      <c r="I15" s="16">
        <v>3.9490569999999998</v>
      </c>
      <c r="J15" s="16">
        <v>3.9490569999999998</v>
      </c>
      <c r="K15" s="8">
        <v>5923.59</v>
      </c>
      <c r="L15" s="8">
        <v>8441.11</v>
      </c>
    </row>
    <row r="16" spans="1:16" ht="15" customHeight="1" x14ac:dyDescent="0.25">
      <c r="A16" s="29"/>
      <c r="B16" s="30"/>
      <c r="C16" s="33"/>
      <c r="D16" s="30"/>
      <c r="E16" s="32"/>
      <c r="F16" s="32"/>
      <c r="G16" s="9" t="s">
        <v>13</v>
      </c>
      <c r="H16" s="13">
        <v>8.2740000000000001E-3</v>
      </c>
      <c r="I16" s="14">
        <v>1.5866750000000001</v>
      </c>
      <c r="J16" s="14">
        <v>1.5866750000000001</v>
      </c>
      <c r="K16" s="5"/>
      <c r="L16" s="6">
        <v>2.2599999999999998</v>
      </c>
    </row>
    <row r="17" spans="1:16" ht="15.95" customHeight="1" x14ac:dyDescent="0.25">
      <c r="A17" s="29"/>
      <c r="B17" s="30"/>
      <c r="C17" s="33"/>
      <c r="D17" s="30"/>
      <c r="E17" s="32"/>
      <c r="F17" s="32"/>
      <c r="G17" s="7">
        <v>2000</v>
      </c>
      <c r="H17" s="15">
        <v>1.7513000000000001E-2</v>
      </c>
      <c r="I17" s="16">
        <v>3.3584610000000001</v>
      </c>
      <c r="J17" s="16">
        <v>3.3584610000000001</v>
      </c>
      <c r="K17" s="8">
        <v>6716.92</v>
      </c>
      <c r="L17" s="8">
        <v>9571.61</v>
      </c>
    </row>
    <row r="18" spans="1:16" ht="15.95" customHeight="1" x14ac:dyDescent="0.25">
      <c r="A18" s="29"/>
      <c r="B18" s="30"/>
      <c r="C18" s="33"/>
      <c r="D18" s="30"/>
      <c r="E18" s="32"/>
      <c r="F18" s="32"/>
      <c r="G18" s="9" t="s">
        <v>14</v>
      </c>
      <c r="H18" s="13">
        <v>1.7513000000000001E-2</v>
      </c>
      <c r="I18" s="14">
        <v>3.3584610000000001</v>
      </c>
      <c r="J18" s="14">
        <v>3.3584610000000001</v>
      </c>
      <c r="K18" s="5"/>
      <c r="L18" s="6">
        <v>4.79</v>
      </c>
    </row>
    <row r="19" spans="1:16" ht="15.95" customHeight="1" x14ac:dyDescent="0.25">
      <c r="A19" s="29"/>
      <c r="B19" s="21"/>
      <c r="C19" s="18"/>
      <c r="D19" s="21"/>
      <c r="E19" s="20"/>
      <c r="F19" s="20"/>
      <c r="G19" s="9"/>
      <c r="H19" s="13"/>
      <c r="I19" s="14"/>
      <c r="J19" s="14"/>
      <c r="K19" s="5"/>
      <c r="L19" s="6"/>
      <c r="N19" s="25" t="s">
        <v>32</v>
      </c>
      <c r="O19" s="25">
        <f>SUM(O9:O18)</f>
        <v>443</v>
      </c>
      <c r="P19" s="26">
        <f>SUM(P9:P18)</f>
        <v>3125.1801660000001</v>
      </c>
    </row>
    <row r="20" spans="1:16" ht="15.95" customHeight="1" x14ac:dyDescent="0.25">
      <c r="A20" s="29"/>
      <c r="B20" s="21"/>
      <c r="C20" s="18"/>
      <c r="D20" s="21"/>
      <c r="E20" s="20"/>
      <c r="F20" s="20"/>
      <c r="G20" s="9"/>
      <c r="H20" s="13"/>
      <c r="I20" s="14"/>
      <c r="J20" s="14"/>
      <c r="K20" s="5"/>
      <c r="L20" s="6"/>
      <c r="N20" s="25"/>
      <c r="O20" s="25"/>
      <c r="P20" s="26"/>
    </row>
    <row r="21" spans="1:16" ht="15.95" customHeight="1" x14ac:dyDescent="0.25">
      <c r="A21" s="29"/>
      <c r="B21" s="21"/>
      <c r="C21" s="18"/>
      <c r="D21" s="21"/>
      <c r="E21" s="20"/>
      <c r="F21" s="20"/>
      <c r="G21" s="9"/>
      <c r="H21" s="13"/>
      <c r="I21" s="14"/>
      <c r="J21" s="14"/>
      <c r="K21" s="5"/>
      <c r="L21" s="6"/>
      <c r="O21" s="25" t="s">
        <v>31</v>
      </c>
      <c r="P21" s="25" t="s">
        <v>33</v>
      </c>
    </row>
    <row r="22" spans="1:16" ht="15" customHeight="1" x14ac:dyDescent="0.25">
      <c r="A22" s="29"/>
      <c r="B22" s="30" t="s">
        <v>15</v>
      </c>
      <c r="C22" s="31" t="s">
        <v>16</v>
      </c>
      <c r="D22" s="30" t="s">
        <v>17</v>
      </c>
      <c r="E22" s="32" t="s">
        <v>18</v>
      </c>
      <c r="F22" s="32" t="s">
        <v>19</v>
      </c>
      <c r="G22" s="4" t="s">
        <v>20</v>
      </c>
      <c r="H22" s="13">
        <v>3.8665999999999999E-2</v>
      </c>
      <c r="I22" s="14">
        <v>7.4149310000000002</v>
      </c>
      <c r="J22" s="14">
        <v>7.4149310000000002</v>
      </c>
      <c r="K22" s="5"/>
      <c r="L22" s="6">
        <v>10.57</v>
      </c>
      <c r="O22">
        <v>188</v>
      </c>
      <c r="P22" s="24">
        <f>O22*I22</f>
        <v>1394.007028</v>
      </c>
    </row>
    <row r="23" spans="1:16" ht="15.95" customHeight="1" x14ac:dyDescent="0.25">
      <c r="A23" s="29"/>
      <c r="B23" s="30"/>
      <c r="C23" s="31"/>
      <c r="D23" s="30"/>
      <c r="E23" s="32"/>
      <c r="F23" s="32"/>
      <c r="G23" s="10">
        <v>188</v>
      </c>
      <c r="H23" s="15">
        <v>3.8665999999999999E-2</v>
      </c>
      <c r="I23" s="16">
        <v>7.4149310000000002</v>
      </c>
      <c r="J23" s="16">
        <v>7.4149310000000002</v>
      </c>
      <c r="K23" s="8">
        <v>1394.01</v>
      </c>
      <c r="L23" s="8">
        <v>1986.46</v>
      </c>
      <c r="O23">
        <v>55</v>
      </c>
      <c r="P23" s="24">
        <f>O23*J24</f>
        <v>132.65510499999999</v>
      </c>
    </row>
    <row r="24" spans="1:16" ht="15" customHeight="1" x14ac:dyDescent="0.25">
      <c r="A24" s="29"/>
      <c r="B24" s="30"/>
      <c r="C24" s="31"/>
      <c r="D24" s="30"/>
      <c r="E24" s="32"/>
      <c r="F24" s="32"/>
      <c r="G24" s="9" t="s">
        <v>21</v>
      </c>
      <c r="H24" s="13">
        <v>1.2577E-2</v>
      </c>
      <c r="I24" s="14">
        <v>2.4119109999999999</v>
      </c>
      <c r="J24" s="14">
        <v>2.4119109999999999</v>
      </c>
      <c r="K24" s="5"/>
      <c r="L24" s="6">
        <v>3.44</v>
      </c>
      <c r="P24" s="24">
        <f>O24*J26</f>
        <v>0</v>
      </c>
    </row>
    <row r="25" spans="1:16" ht="15.95" customHeight="1" x14ac:dyDescent="0.25">
      <c r="A25" s="29"/>
      <c r="B25" s="30"/>
      <c r="C25" s="31"/>
      <c r="D25" s="30"/>
      <c r="E25" s="32"/>
      <c r="F25" s="32"/>
      <c r="G25" s="10">
        <v>625</v>
      </c>
      <c r="H25" s="15">
        <v>2.0424999999999999E-2</v>
      </c>
      <c r="I25" s="17">
        <v>3.91682</v>
      </c>
      <c r="J25" s="17">
        <v>3.91682</v>
      </c>
      <c r="K25" s="8">
        <v>2448.0100000000002</v>
      </c>
      <c r="L25" s="8">
        <v>3488.42</v>
      </c>
    </row>
    <row r="26" spans="1:16" ht="15" customHeight="1" x14ac:dyDescent="0.25">
      <c r="A26" s="29"/>
      <c r="B26" s="30"/>
      <c r="C26" s="31"/>
      <c r="D26" s="30"/>
      <c r="E26" s="32"/>
      <c r="F26" s="32"/>
      <c r="G26" s="9" t="s">
        <v>22</v>
      </c>
      <c r="H26" s="13">
        <v>1.3238E-2</v>
      </c>
      <c r="I26" s="14">
        <v>2.5386790000000001</v>
      </c>
      <c r="J26" s="14">
        <v>2.5386790000000001</v>
      </c>
      <c r="K26" s="5"/>
      <c r="L26" s="6">
        <v>3.62</v>
      </c>
    </row>
    <row r="27" spans="1:16" ht="15.95" customHeight="1" x14ac:dyDescent="0.25">
      <c r="A27" s="29"/>
      <c r="B27" s="30"/>
      <c r="C27" s="31"/>
      <c r="D27" s="30"/>
      <c r="E27" s="32"/>
      <c r="F27" s="32"/>
      <c r="G27" s="7">
        <v>1000</v>
      </c>
      <c r="H27" s="15">
        <v>1.7729999999999999E-2</v>
      </c>
      <c r="I27" s="16">
        <v>3.4000170000000001</v>
      </c>
      <c r="J27" s="16">
        <v>3.4000170000000001</v>
      </c>
      <c r="K27" s="8">
        <v>3400.02</v>
      </c>
      <c r="L27" s="8">
        <v>4845.0200000000004</v>
      </c>
    </row>
    <row r="28" spans="1:16" ht="15" customHeight="1" x14ac:dyDescent="0.25">
      <c r="A28" s="29"/>
      <c r="B28" s="30"/>
      <c r="C28" s="31"/>
      <c r="D28" s="30"/>
      <c r="E28" s="32"/>
      <c r="F28" s="32"/>
      <c r="G28" s="9" t="s">
        <v>23</v>
      </c>
      <c r="H28" s="13">
        <v>4.2550000000000001E-3</v>
      </c>
      <c r="I28" s="14">
        <v>0.81600399999999995</v>
      </c>
      <c r="J28" s="14">
        <v>0.81600399999999995</v>
      </c>
      <c r="K28" s="5"/>
      <c r="L28" s="6">
        <v>1.1599999999999999</v>
      </c>
    </row>
    <row r="29" spans="1:16" ht="15.95" customHeight="1" x14ac:dyDescent="0.25">
      <c r="A29" s="29"/>
      <c r="B29" s="30"/>
      <c r="C29" s="31"/>
      <c r="D29" s="30"/>
      <c r="E29" s="32"/>
      <c r="F29" s="32"/>
      <c r="G29" s="7">
        <v>1500</v>
      </c>
      <c r="H29" s="15">
        <v>1.3238E-2</v>
      </c>
      <c r="I29" s="16">
        <v>2.5386790000000001</v>
      </c>
      <c r="J29" s="16">
        <v>2.5386790000000001</v>
      </c>
      <c r="K29" s="8">
        <v>3808.02</v>
      </c>
      <c r="L29" s="8">
        <v>5426.43</v>
      </c>
    </row>
    <row r="30" spans="1:16" ht="15" customHeight="1" x14ac:dyDescent="0.25">
      <c r="A30" s="29"/>
      <c r="B30" s="30"/>
      <c r="C30" s="31"/>
      <c r="D30" s="30"/>
      <c r="E30" s="32"/>
      <c r="F30" s="32"/>
      <c r="G30" s="9" t="s">
        <v>24</v>
      </c>
      <c r="H30" s="13">
        <v>5.3189999999999999E-3</v>
      </c>
      <c r="I30" s="14">
        <v>1.0200050000000001</v>
      </c>
      <c r="J30" s="14">
        <v>1.0200050000000001</v>
      </c>
      <c r="K30" s="5"/>
      <c r="L30" s="6">
        <v>1.45</v>
      </c>
    </row>
    <row r="31" spans="1:16" ht="15.95" customHeight="1" x14ac:dyDescent="0.25">
      <c r="A31" s="29"/>
      <c r="B31" s="30"/>
      <c r="C31" s="31"/>
      <c r="D31" s="30"/>
      <c r="E31" s="32"/>
      <c r="F31" s="32"/>
      <c r="G31" s="7">
        <v>2000</v>
      </c>
      <c r="H31" s="15">
        <v>1.1259E-2</v>
      </c>
      <c r="I31" s="16">
        <v>2.159011</v>
      </c>
      <c r="J31" s="16">
        <v>2.159011</v>
      </c>
      <c r="K31" s="8">
        <v>4318.0200000000004</v>
      </c>
      <c r="L31" s="8">
        <v>6153.18</v>
      </c>
    </row>
    <row r="32" spans="1:16" ht="15.95" customHeight="1" x14ac:dyDescent="0.25">
      <c r="A32" s="29"/>
      <c r="B32" s="30"/>
      <c r="C32" s="31"/>
      <c r="D32" s="30"/>
      <c r="E32" s="32"/>
      <c r="F32" s="32"/>
      <c r="G32" s="9" t="s">
        <v>25</v>
      </c>
      <c r="H32" s="13">
        <v>1.1259E-2</v>
      </c>
      <c r="I32" s="14">
        <v>2.159011</v>
      </c>
      <c r="J32" s="14">
        <v>2.159011</v>
      </c>
      <c r="K32" s="5"/>
      <c r="L32" s="6">
        <v>3.08</v>
      </c>
      <c r="N32" s="25" t="s">
        <v>32</v>
      </c>
      <c r="O32" s="25">
        <f>SUM(O22:O31)</f>
        <v>243</v>
      </c>
      <c r="P32" s="26">
        <f>SUM(P22:P31)</f>
        <v>1526.662133</v>
      </c>
    </row>
    <row r="34" spans="1:16" x14ac:dyDescent="0.25">
      <c r="A34" s="22" t="s">
        <v>26</v>
      </c>
    </row>
    <row r="35" spans="1:16" x14ac:dyDescent="0.25">
      <c r="A35" s="22" t="s">
        <v>27</v>
      </c>
      <c r="O35" s="27" t="s">
        <v>34</v>
      </c>
      <c r="P35" s="28">
        <f>P19+P32</f>
        <v>4651.8422989999999</v>
      </c>
    </row>
    <row r="36" spans="1:16" x14ac:dyDescent="0.25">
      <c r="A36" s="23" t="s">
        <v>28</v>
      </c>
    </row>
    <row r="37" spans="1:16" x14ac:dyDescent="0.25">
      <c r="A37" s="22" t="s">
        <v>29</v>
      </c>
    </row>
    <row r="38" spans="1:16" x14ac:dyDescent="0.25">
      <c r="A38" s="23" t="s">
        <v>30</v>
      </c>
    </row>
    <row r="71" spans="1:1" x14ac:dyDescent="0.25">
      <c r="A71" s="11">
        <v>6</v>
      </c>
    </row>
  </sheetData>
  <mergeCells count="11">
    <mergeCell ref="F22:F32"/>
    <mergeCell ref="B8:B18"/>
    <mergeCell ref="C8:C18"/>
    <mergeCell ref="D8:D18"/>
    <mergeCell ref="E8:E18"/>
    <mergeCell ref="F8:F18"/>
    <mergeCell ref="A8:A32"/>
    <mergeCell ref="B22:B32"/>
    <mergeCell ref="C22:C32"/>
    <mergeCell ref="D22:D32"/>
    <mergeCell ref="E22:E32"/>
  </mergeCells>
  <pageMargins left="1.25" right="1.25" top="1" bottom="0.74583333333333302" header="0.25" footer="0.2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Holland</dc:creator>
  <cp:lastModifiedBy>ws-4790k</cp:lastModifiedBy>
  <dcterms:created xsi:type="dcterms:W3CDTF">2021-10-29T03:03:57Z</dcterms:created>
  <dcterms:modified xsi:type="dcterms:W3CDTF">2021-10-29T10:57:40Z</dcterms:modified>
</cp:coreProperties>
</file>