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SL_Original" sheetId="1" r:id="rId3"/>
    <sheet state="visible" name="OSL_Truck" sheetId="2" r:id="rId4"/>
    <sheet state="visible" name="Mega Pin Setup" sheetId="3" r:id="rId5"/>
    <sheet state="visible" name="Nano Pin Setup" sheetId="4" r:id="rId6"/>
  </sheets>
  <definedNames>
    <definedName name="LightStates">OSL_Original!$A$13:$A$22</definedName>
    <definedName hidden="1" localSheetId="2" name="_xlnm._FilterDatabase">'Mega Pin Setup'!$A$1:$E$101</definedName>
    <definedName hidden="1" localSheetId="3" name="_xlnm._FilterDatabase">'Nano Pin Setup'!$A$1:$H$21</definedName>
  </definedNames>
  <calcPr/>
</workbook>
</file>

<file path=xl/sharedStrings.xml><?xml version="1.0" encoding="utf-8"?>
<sst xmlns="http://schemas.openxmlformats.org/spreadsheetml/2006/main" count="874" uniqueCount="365">
  <si>
    <t>Chn 1</t>
  </si>
  <si>
    <t>Chn 2</t>
  </si>
  <si>
    <t>Chn 3</t>
  </si>
  <si>
    <t>Chn 4</t>
  </si>
  <si>
    <t>Chn 5</t>
  </si>
  <si>
    <t>Chn 6</t>
  </si>
  <si>
    <t>Chn 7</t>
  </si>
  <si>
    <t>Chn 8</t>
  </si>
  <si>
    <t>MultiChn</t>
  </si>
  <si>
    <t>Forward</t>
  </si>
  <si>
    <t>Reverse</t>
  </si>
  <si>
    <t>Stop</t>
  </si>
  <si>
    <t>StopDelay</t>
  </si>
  <si>
    <t>Brake</t>
  </si>
  <si>
    <t>Right Turn</t>
  </si>
  <si>
    <t>Left Turn</t>
  </si>
  <si>
    <t>Accelerating</t>
  </si>
  <si>
    <t>Decelerating</t>
  </si>
  <si>
    <t>CopyValues</t>
  </si>
  <si>
    <t>Mega PINs</t>
  </si>
  <si>
    <t>Nano PIN</t>
  </si>
  <si>
    <t>PIN nr</t>
  </si>
  <si>
    <t>PINs</t>
  </si>
  <si>
    <t>Drive Mode</t>
  </si>
  <si>
    <t>Multiprop</t>
  </si>
  <si>
    <t>NA</t>
  </si>
  <si>
    <t>OFF</t>
  </si>
  <si>
    <t>ON</t>
  </si>
  <si>
    <t>// light 1</t>
  </si>
  <si>
    <t>D9</t>
  </si>
  <si>
    <t>A0</t>
  </si>
  <si>
    <t>setup button</t>
  </si>
  <si>
    <t>BLINK</t>
  </si>
  <si>
    <t>// light 2</t>
  </si>
  <si>
    <t>D10</t>
  </si>
  <si>
    <t>A1</t>
  </si>
  <si>
    <t>light 7</t>
  </si>
  <si>
    <t>Fog front low</t>
  </si>
  <si>
    <t>c</t>
  </si>
  <si>
    <t>// light 3</t>
  </si>
  <si>
    <t>D11</t>
  </si>
  <si>
    <t>A2</t>
  </si>
  <si>
    <t>light 8</t>
  </si>
  <si>
    <t>Fog front high</t>
  </si>
  <si>
    <t>d</t>
  </si>
  <si>
    <t>// light 4</t>
  </si>
  <si>
    <t>D6</t>
  </si>
  <si>
    <t>A3</t>
  </si>
  <si>
    <t>steering channel</t>
  </si>
  <si>
    <t>Headlight 1</t>
  </si>
  <si>
    <t>XENON</t>
  </si>
  <si>
    <t>// light 5</t>
  </si>
  <si>
    <t>D5</t>
  </si>
  <si>
    <t>A4</t>
  </si>
  <si>
    <t>green LED</t>
  </si>
  <si>
    <t>Headlight 2</t>
  </si>
  <si>
    <t>// light 6</t>
  </si>
  <si>
    <t>D3</t>
  </si>
  <si>
    <t>A5</t>
  </si>
  <si>
    <t>red LED</t>
  </si>
  <si>
    <t>Low Fog Front</t>
  </si>
  <si>
    <t>// light 7</t>
  </si>
  <si>
    <t>D0</t>
  </si>
  <si>
    <t>Fog rear</t>
  </si>
  <si>
    <t>e</t>
  </si>
  <si>
    <t>High Fog Front</t>
  </si>
  <si>
    <t>// light 8</t>
  </si>
  <si>
    <t>D1</t>
  </si>
  <si>
    <t>Emergency</t>
  </si>
  <si>
    <t>f</t>
  </si>
  <si>
    <t>Rear Fog</t>
  </si>
  <si>
    <t xml:space="preserve">// light 9 </t>
  </si>
  <si>
    <t>D2</t>
  </si>
  <si>
    <t>channel 3 multiprop</t>
  </si>
  <si>
    <t>FASTBLINK</t>
  </si>
  <si>
    <t xml:space="preserve">// light 10 </t>
  </si>
  <si>
    <t>light 6</t>
  </si>
  <si>
    <t>reverse</t>
  </si>
  <si>
    <t>x</t>
  </si>
  <si>
    <t>Emergency Trailer</t>
  </si>
  <si>
    <t>// light 11</t>
  </si>
  <si>
    <t>D7</t>
  </si>
  <si>
    <t>D4</t>
  </si>
  <si>
    <t>throttle channel</t>
  </si>
  <si>
    <t>Extra lights 1</t>
  </si>
  <si>
    <t>// light 12</t>
  </si>
  <si>
    <t>D8</t>
  </si>
  <si>
    <t>light 5</t>
  </si>
  <si>
    <t>left turn</t>
  </si>
  <si>
    <t>light 4</t>
  </si>
  <si>
    <t>right turn</t>
  </si>
  <si>
    <t>g</t>
  </si>
  <si>
    <t>Extra Lights 1</t>
  </si>
  <si>
    <t>h</t>
  </si>
  <si>
    <t>light 1</t>
  </si>
  <si>
    <t>headlight 1</t>
  </si>
  <si>
    <t>a</t>
  </si>
  <si>
    <t>light 2</t>
  </si>
  <si>
    <t>headlight 2</t>
  </si>
  <si>
    <t>b</t>
  </si>
  <si>
    <t>light 3</t>
  </si>
  <si>
    <t>break</t>
  </si>
  <si>
    <t>D12</t>
  </si>
  <si>
    <t>Extra Lights 2</t>
  </si>
  <si>
    <t>?</t>
  </si>
  <si>
    <t>D13</t>
  </si>
  <si>
    <t>FADEOFF</t>
  </si>
  <si>
    <t>* Fades off slowly</t>
  </si>
  <si>
    <t>Will blink at the rate set in UserConfig.h (BlinkInterval)</t>
  </si>
  <si>
    <t>SOFTBLINK</t>
  </si>
  <si>
    <t>Will blink at the rate set in UserConfig.h (BlinkInterval), but the light will fade-in and fade-out. The timing of the fade can be adjusted, see UserConfig</t>
  </si>
  <si>
    <t>Will blink at the fast rate set in UserConfig.h</t>
  </si>
  <si>
    <t>DIM</t>
  </si>
  <si>
    <t>* Will dim to the level set in UserConfig.h</t>
  </si>
  <si>
    <t>* Turns a light on but with a special effect that looks like a xenon bulb turning on</t>
  </si>
  <si>
    <t>BACKFIRE</t>
  </si>
  <si>
    <t>Special effect that blinks a light randomly for a short period of time (only works under Decelerating state - use for tailpipe LEDs)</t>
  </si>
  <si>
    <t>Pos 1</t>
  </si>
  <si>
    <t>Pos 2</t>
  </si>
  <si>
    <t>Pos 3</t>
  </si>
  <si>
    <t>Pos 4</t>
  </si>
  <si>
    <t>Pos 5</t>
  </si>
  <si>
    <t>Muffler</t>
  </si>
  <si>
    <t>Backup</t>
  </si>
  <si>
    <t>Audio</t>
  </si>
  <si>
    <t>// audio</t>
  </si>
  <si>
    <t>Track</t>
  </si>
  <si>
    <t>Sound</t>
  </si>
  <si>
    <t>horn sequence</t>
  </si>
  <si>
    <t>horn 2x</t>
  </si>
  <si>
    <t>start car</t>
  </si>
  <si>
    <t>Pin</t>
  </si>
  <si>
    <t>Pin Name</t>
  </si>
  <si>
    <t>Mapped Pin Name</t>
  </si>
  <si>
    <t>Connected To</t>
  </si>
  <si>
    <t>Device</t>
  </si>
  <si>
    <t>Pin Number</t>
  </si>
  <si>
    <t>Color from Arduino</t>
  </si>
  <si>
    <t>Color on truck</t>
  </si>
  <si>
    <t>Channel</t>
  </si>
  <si>
    <t>PG5 ( OC0B )</t>
  </si>
  <si>
    <t>Digital pin 4 (PWM)</t>
  </si>
  <si>
    <t>CSN</t>
  </si>
  <si>
    <t>NFR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</si>
  <si>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</si>
  <si>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</si>
  <si>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</si>
  <si>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</si>
  <si>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</si>
  <si>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</si>
  <si>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</si>
  <si>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Light</t>
  </si>
  <si>
    <t>Rood</t>
  </si>
  <si>
    <t>7xf</t>
  </si>
  <si>
    <t>PE4 ( OC3B/INT4 )</t>
  </si>
  <si>
    <t>Digital pin 2 (PWM)</t>
  </si>
  <si>
    <t>PE5 ( OC3C/INT5 )</t>
  </si>
  <si>
    <t>Digital pin 3 (PWM)</t>
  </si>
  <si>
    <t>CE</t>
  </si>
  <si>
    <t>PE6 ( T3/INT6 )</t>
  </si>
  <si>
    <t>PE7 ( CLKO/ICP3/INT7 )</t>
  </si>
  <si>
    <t>VCC</t>
  </si>
  <si>
    <t>GND</t>
  </si>
  <si>
    <t>PH0 ( RXD2 )</t>
  </si>
  <si>
    <t>Digital pin 17 (RX2)</t>
  </si>
  <si>
    <t>7xg</t>
  </si>
  <si>
    <t>PH1 ( TXD2 )</t>
  </si>
  <si>
    <t>Digital pin 16 (TX2)</t>
  </si>
  <si>
    <t>PH2 ( XCK2 )</t>
  </si>
  <si>
    <t>PH3 ( OC4A )</t>
  </si>
  <si>
    <t>Digital pin 6 (PWM)</t>
  </si>
  <si>
    <t>Geel</t>
  </si>
  <si>
    <t>PH4 ( OC4B )</t>
  </si>
  <si>
    <t>Digital pin 7 (PWM)</t>
  </si>
  <si>
    <t>Head light 1</t>
  </si>
  <si>
    <t>Paars</t>
  </si>
  <si>
    <t>Roze (blauw)</t>
  </si>
  <si>
    <t>7xa</t>
  </si>
  <si>
    <t>PH5 ( OC4C )</t>
  </si>
  <si>
    <t>Digital pin 8 (PWM)</t>
  </si>
  <si>
    <t>Head light 2</t>
  </si>
  <si>
    <t>Blauw</t>
  </si>
  <si>
    <t>7xb</t>
  </si>
  <si>
    <t>PH6 ( OC2B )</t>
  </si>
  <si>
    <t>Digital pin 9 (PWM)</t>
  </si>
  <si>
    <t>Brake light</t>
  </si>
  <si>
    <t>Groen</t>
  </si>
  <si>
    <t>L.Groen</t>
  </si>
  <si>
    <t>PB0 ( SS/PCINT0 )</t>
  </si>
  <si>
    <t>Digital pin 53 (SS)</t>
  </si>
  <si>
    <t>PB1 ( SCK/PCINT1 )</t>
  </si>
  <si>
    <t>Digital pin 52 (SCK)</t>
  </si>
  <si>
    <t>SCK</t>
  </si>
  <si>
    <t>PB2 ( MOSI/PCINT2 )</t>
  </si>
  <si>
    <t>Digital pin 51 (MOSI)</t>
  </si>
  <si>
    <t>MOSI</t>
  </si>
  <si>
    <t>PB3 ( MISO/PCINT3 )</t>
  </si>
  <si>
    <t>Digital pin 50 (MISO)</t>
  </si>
  <si>
    <t>MISO</t>
  </si>
  <si>
    <t>PB4 ( OC2A/PCINT4 )</t>
  </si>
  <si>
    <t>Digital pin 10 (PWM)</t>
  </si>
  <si>
    <t>Right turn</t>
  </si>
  <si>
    <t>Grijs</t>
  </si>
  <si>
    <t>PB5 ( OC1A/PCINT5 )</t>
  </si>
  <si>
    <t>Digital pin 11 (PWM)</t>
  </si>
  <si>
    <t>Left turn</t>
  </si>
  <si>
    <t>Oranje</t>
  </si>
  <si>
    <t>PB6 ( OC1B/PCINT6 )</t>
  </si>
  <si>
    <t>Digital pin 12 (PWM)</t>
  </si>
  <si>
    <t>Low Fog - front</t>
  </si>
  <si>
    <t>Bruin</t>
  </si>
  <si>
    <t>7xc</t>
  </si>
  <si>
    <t>PB7 ( OC0A/OC1C/PCINT7 )</t>
  </si>
  <si>
    <t>Digital pin 13 (PWM)</t>
  </si>
  <si>
    <t>High Fog - front</t>
  </si>
  <si>
    <t>Emergency Roof</t>
  </si>
  <si>
    <t>7xd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</si>
  <si>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</si>
  <si>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</si>
  <si>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</si>
  <si>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</si>
  <si>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</si>
  <si>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</si>
  <si>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</si>
  <si>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</si>
  <si>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</si>
  <si>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</si>
  <si>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</si>
  <si>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</si>
  <si>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</si>
  <si>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</si>
  <si>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Fog Rear</t>
  </si>
  <si>
    <t>7xe</t>
  </si>
  <si>
    <t>PL4 ( OC5B )</t>
  </si>
  <si>
    <t>Digital pin 45 (PWM)</t>
  </si>
  <si>
    <t>7xh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</si>
  <si>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</si>
  <si>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</si>
  <si>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</si>
  <si>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</si>
  <si>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</si>
  <si>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</si>
  <si>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</si>
  <si>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</si>
  <si>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Channel 1</t>
  </si>
  <si>
    <t>Receiver</t>
  </si>
  <si>
    <t>Throttle</t>
  </si>
  <si>
    <t>PD1 ( SDA/INT1 )</t>
  </si>
  <si>
    <t>Digital pin 20 (SDA)</t>
  </si>
  <si>
    <t>Channel 2</t>
  </si>
  <si>
    <t>Steering</t>
  </si>
  <si>
    <t>PD2 ( RXDI/INT2 )</t>
  </si>
  <si>
    <t>Digital pin 19 (RX1)</t>
  </si>
  <si>
    <t>Channel 3</t>
  </si>
  <si>
    <t>Multi channel</t>
  </si>
  <si>
    <t>PD3 ( TXD1/INT3 )</t>
  </si>
  <si>
    <t>Digital pin 18 (TX1)</t>
  </si>
  <si>
    <t>Channel 4</t>
  </si>
  <si>
    <t>Mix steering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</si>
  <si>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</si>
  <si>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</si>
  <si>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</si>
  <si>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</si>
  <si>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</si>
  <si>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</si>
  <si>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</si>
  <si>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</si>
  <si>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</si>
  <si>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</si>
  <si>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</si>
  <si>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</si>
  <si>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</si>
  <si>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</si>
  <si>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</si>
  <si>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</si>
  <si>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</si>
  <si>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</si>
  <si>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</si>
  <si>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</si>
  <si>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</si>
  <si>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</si>
  <si>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</si>
  <si>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</si>
  <si>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</si>
  <si>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</si>
  <si>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</si>
  <si>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</si>
  <si>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</si>
  <si>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</si>
  <si>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</si>
  <si>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</si>
  <si>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</si>
  <si>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</si>
  <si>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</si>
  <si>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</si>
  <si>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</si>
  <si>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</si>
  <si>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</si>
  <si>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</si>
  <si>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</si>
  <si>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</si>
  <si>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</si>
  <si>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</si>
  <si>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</si>
  <si>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</si>
  <si>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</si>
  <si>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</si>
  <si>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</si>
  <si>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</si>
  <si>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</si>
  <si>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</si>
  <si>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</si>
  <si>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</si>
  <si>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</si>
  <si>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</si>
  <si>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</si>
  <si>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</si>
  <si>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</si>
  <si>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</si>
  <si>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</si>
  <si>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</si>
  <si>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</si>
  <si>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</si>
  <si>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</si>
  <si>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</si>
  <si>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</si>
  <si>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</si>
  <si>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</si>
  <si>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</si>
  <si>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</si>
  <si>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PF6 ( ADC6 )</t>
  </si>
  <si>
    <t>Analog pin 6</t>
  </si>
  <si>
    <t>PF5 ( ADC5/TMS )</t>
  </si>
  <si>
    <t>Analog pin 5</t>
  </si>
  <si>
    <t>Red LED</t>
  </si>
  <si>
    <t>OSL</t>
  </si>
  <si>
    <t>PF4 ( ADC4/TMK )</t>
  </si>
  <si>
    <t>Analog pin 4</t>
  </si>
  <si>
    <t>Green LED</t>
  </si>
  <si>
    <t>PF3 ( ADC3 )</t>
  </si>
  <si>
    <t>Analog pin 3</t>
  </si>
  <si>
    <t>PF2 ( ADC2 )</t>
  </si>
  <si>
    <t>Analog pin 2</t>
  </si>
  <si>
    <t>PF1 ( ADC1 )</t>
  </si>
  <si>
    <t>Analog pin 1</t>
  </si>
  <si>
    <t>Potmeter</t>
  </si>
  <si>
    <t>Plate control</t>
  </si>
  <si>
    <t>PF0 ( ADC0 )</t>
  </si>
  <si>
    <t>Analog pin 0</t>
  </si>
  <si>
    <t>Setup button</t>
  </si>
  <si>
    <t>AREF</t>
  </si>
  <si>
    <t>Analog Reference</t>
  </si>
  <si>
    <t>AVCC</t>
  </si>
  <si>
    <t>Functionality</t>
  </si>
  <si>
    <t>PWM</t>
  </si>
  <si>
    <t>Servo Front</t>
  </si>
  <si>
    <t>Servo Rear</t>
  </si>
  <si>
    <t>PWM / MISO</t>
  </si>
  <si>
    <t>Low fog</t>
  </si>
  <si>
    <t>High fog</t>
  </si>
  <si>
    <t>Rear fog</t>
  </si>
  <si>
    <t>Emergency trailer</t>
  </si>
  <si>
    <t>A6</t>
  </si>
  <si>
    <t>Extra lights</t>
  </si>
  <si>
    <t>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</si>
</sst>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10.0"/>
      <color rgb="FF000000"/>
      <name val="Arial"/>
    </font>
    <font>
      <sz val="11.0"/>
      <name val="Cambria"/>
    </font>
    <font>
      <i/>
      <sz val="11.0"/>
      <name val="Cambria"/>
    </font>
    <font>
      <i/>
    </font>
    <font>
      <i/>
      <sz val="10.0"/>
      <color rgb="FF000000"/>
      <name val="Arial"/>
    </font>
    <font>
      <b/>
      <sz val="11.0"/>
      <name val="Cambria"/>
    </font>
    <font/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2" fontId="2" numFmtId="0" xfId="0" applyAlignment="1" applyFill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shrinkToFit="0" wrapText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4" fontId="0" numFmtId="0" xfId="0" applyAlignment="1" applyFill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0" fontId="4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4" numFmtId="0" xfId="0" applyAlignment="1" applyFont="1">
      <alignment horizontal="left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left" shrinkToFit="0" wrapText="0"/>
    </xf>
    <xf borderId="0" fillId="0" fontId="6" numFmtId="0" xfId="0" applyFont="1"/>
    <xf borderId="0" fillId="0" fontId="7" numFmtId="0" xfId="0" applyAlignment="1" applyFont="1">
      <alignment shrinkToFit="0" wrapText="0"/>
    </xf>
    <xf borderId="1" fillId="0" fontId="8" numFmtId="0" xfId="0" applyAlignment="1" applyBorder="1" applyFont="1">
      <alignment horizontal="center" shrinkToFit="0" wrapText="0"/>
    </xf>
    <xf borderId="0" fillId="0" fontId="9" numFmtId="0" xfId="0" applyAlignment="1" applyFont="1">
      <alignment horizontal="center"/>
    </xf>
    <xf borderId="0" fillId="5" fontId="9" numFmtId="0" xfId="0" applyFill="1" applyFont="1"/>
    <xf borderId="0" fillId="6" fontId="9" numFmtId="0" xfId="0" applyFill="1" applyFont="1"/>
    <xf borderId="0" fillId="7" fontId="9" numFmtId="0" xfId="0" applyFill="1" applyFont="1"/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5" width="14.43"/>
    <col customWidth="1" min="16" max="16" width="3.43"/>
    <col customWidth="1" min="17" max="17" width="55.71"/>
    <col customWidth="1" min="18" max="18" width="23.57"/>
    <col customWidth="1" min="19" max="19" width="12.0"/>
    <col customWidth="1" min="20" max="26" width="8.71"/>
  </cols>
  <sheetData>
    <row r="1" ht="13.5" customHeight="1">
      <c r="A1" s="15"/>
      <c r="B1" s="15" t="s">
        <v>117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14</v>
      </c>
      <c r="M1" s="15" t="s">
        <v>15</v>
      </c>
      <c r="N1" s="15" t="s">
        <v>16</v>
      </c>
      <c r="O1" s="15" t="s">
        <v>17</v>
      </c>
      <c r="P1" s="15"/>
      <c r="Q1" s="15" t="s">
        <v>18</v>
      </c>
      <c r="S1" s="16"/>
      <c r="T1" s="16"/>
      <c r="U1" s="16"/>
      <c r="V1" s="16"/>
      <c r="W1" s="16"/>
      <c r="X1" s="16"/>
      <c r="Y1" s="16"/>
      <c r="Z1" s="16"/>
    </row>
    <row r="2" ht="13.5" customHeight="1">
      <c r="A2" s="15" t="s">
        <v>49</v>
      </c>
      <c r="B2" s="15" t="s">
        <v>26</v>
      </c>
      <c r="C2" s="15" t="s">
        <v>26</v>
      </c>
      <c r="D2" s="15" t="s">
        <v>26</v>
      </c>
      <c r="E2" s="15" t="s">
        <v>26</v>
      </c>
      <c r="F2" s="15" t="s">
        <v>50</v>
      </c>
      <c r="G2" s="15" t="s">
        <v>25</v>
      </c>
      <c r="H2" s="15" t="s">
        <v>25</v>
      </c>
      <c r="I2" s="15" t="s">
        <v>25</v>
      </c>
      <c r="J2" s="15" t="s">
        <v>25</v>
      </c>
      <c r="K2" s="15" t="s">
        <v>25</v>
      </c>
      <c r="L2" s="15" t="s">
        <v>25</v>
      </c>
      <c r="M2" s="15" t="s">
        <v>25</v>
      </c>
      <c r="N2" s="15" t="s">
        <v>25</v>
      </c>
      <c r="O2" s="15" t="s">
        <v>25</v>
      </c>
      <c r="P2" s="15"/>
      <c r="Q2" s="17" t="str">
        <f t="shared" ref="Q2:Q10" si="1">CONCATENATE("{",B2,",",C2,",",D2,",",E2,",",F2,",",G2,",",H2,",",I2,",",J2,",",K2,",",L2,",",M2,",",N2,",",O2,"},")</f>
        <v>{OFF,OFF,OFF,OFF,XENON,NA,NA,NA,NA,NA,NA,NA,NA,NA},</v>
      </c>
      <c r="R2" t="str">
        <f t="shared" ref="R2:R10" si="2">concatenate(S2," - ",A2)</f>
        <v>// light 1 - Headlight 1</v>
      </c>
      <c r="S2" s="15" t="s">
        <v>28</v>
      </c>
      <c r="T2" s="16"/>
      <c r="U2" s="16"/>
      <c r="V2" s="16"/>
      <c r="W2" s="16"/>
      <c r="X2" s="16"/>
      <c r="Y2" s="16"/>
      <c r="Z2" s="16"/>
    </row>
    <row r="3" ht="13.5" customHeight="1">
      <c r="A3" s="15" t="s">
        <v>55</v>
      </c>
      <c r="B3" s="15" t="s">
        <v>26</v>
      </c>
      <c r="C3" s="15" t="s">
        <v>26</v>
      </c>
      <c r="D3" s="15" t="s">
        <v>26</v>
      </c>
      <c r="E3" s="15" t="s">
        <v>26</v>
      </c>
      <c r="F3" s="15" t="s">
        <v>27</v>
      </c>
      <c r="G3" s="15" t="s">
        <v>25</v>
      </c>
      <c r="H3" s="15" t="s">
        <v>25</v>
      </c>
      <c r="I3" s="15" t="s">
        <v>25</v>
      </c>
      <c r="J3" s="15" t="s">
        <v>25</v>
      </c>
      <c r="K3" s="15" t="s">
        <v>25</v>
      </c>
      <c r="L3" s="15" t="s">
        <v>25</v>
      </c>
      <c r="M3" s="15" t="s">
        <v>25</v>
      </c>
      <c r="N3" s="15" t="s">
        <v>25</v>
      </c>
      <c r="O3" s="15" t="s">
        <v>25</v>
      </c>
      <c r="P3" s="15"/>
      <c r="Q3" s="17" t="str">
        <f t="shared" si="1"/>
        <v>{OFF,OFF,OFF,OFF,ON,NA,NA,NA,NA,NA,NA,NA,NA,NA},</v>
      </c>
      <c r="R3" t="str">
        <f t="shared" si="2"/>
        <v>// light 2 - Headlight 2</v>
      </c>
      <c r="S3" s="15" t="s">
        <v>33</v>
      </c>
      <c r="T3" s="16"/>
      <c r="U3" s="16"/>
      <c r="V3" s="16"/>
      <c r="W3" s="16"/>
      <c r="X3" s="16"/>
      <c r="Y3" s="16"/>
      <c r="Z3" s="16"/>
    </row>
    <row r="4" ht="13.5" customHeight="1">
      <c r="A4" s="15" t="s">
        <v>13</v>
      </c>
      <c r="B4" s="15" t="s">
        <v>25</v>
      </c>
      <c r="C4" s="15" t="s">
        <v>25</v>
      </c>
      <c r="D4" s="15" t="s">
        <v>25</v>
      </c>
      <c r="E4" s="15" t="s">
        <v>25</v>
      </c>
      <c r="F4" s="15" t="s">
        <v>25</v>
      </c>
      <c r="G4" s="15" t="s">
        <v>26</v>
      </c>
      <c r="H4" s="15" t="s">
        <v>26</v>
      </c>
      <c r="I4" s="15" t="s">
        <v>27</v>
      </c>
      <c r="J4" s="15" t="s">
        <v>26</v>
      </c>
      <c r="K4" s="15" t="s">
        <v>27</v>
      </c>
      <c r="L4" s="15" t="s">
        <v>25</v>
      </c>
      <c r="M4" s="15" t="s">
        <v>25</v>
      </c>
      <c r="N4" s="15" t="s">
        <v>25</v>
      </c>
      <c r="O4" s="15" t="s">
        <v>27</v>
      </c>
      <c r="P4" s="15"/>
      <c r="Q4" s="17" t="str">
        <f t="shared" si="1"/>
        <v>{NA,NA,NA,NA,NA,OFF,OFF,ON,OFF,ON,NA,NA,NA,ON},</v>
      </c>
      <c r="R4" t="str">
        <f t="shared" si="2"/>
        <v>// light 3 - Brake</v>
      </c>
      <c r="S4" s="15" t="s">
        <v>39</v>
      </c>
      <c r="T4" s="16"/>
      <c r="U4" s="16"/>
      <c r="V4" s="16"/>
      <c r="W4" s="16"/>
      <c r="X4" s="16"/>
      <c r="Y4" s="16"/>
      <c r="Z4" s="16"/>
    </row>
    <row r="5" ht="13.5" customHeight="1">
      <c r="A5" s="15" t="s">
        <v>14</v>
      </c>
      <c r="B5" s="15" t="s">
        <v>25</v>
      </c>
      <c r="C5" s="15" t="s">
        <v>25</v>
      </c>
      <c r="D5" s="15" t="s">
        <v>25</v>
      </c>
      <c r="E5" s="15" t="s">
        <v>25</v>
      </c>
      <c r="F5" s="15" t="s">
        <v>25</v>
      </c>
      <c r="G5" s="15" t="s">
        <v>25</v>
      </c>
      <c r="H5" s="15" t="s">
        <v>32</v>
      </c>
      <c r="I5" s="15" t="s">
        <v>26</v>
      </c>
      <c r="J5" s="15" t="s">
        <v>32</v>
      </c>
      <c r="K5" s="15" t="s">
        <v>25</v>
      </c>
      <c r="L5" s="15" t="s">
        <v>32</v>
      </c>
      <c r="M5" s="15" t="s">
        <v>25</v>
      </c>
      <c r="N5" s="15" t="s">
        <v>25</v>
      </c>
      <c r="O5" s="15" t="s">
        <v>25</v>
      </c>
      <c r="P5" s="15"/>
      <c r="Q5" s="17" t="str">
        <f t="shared" si="1"/>
        <v>{NA,NA,NA,NA,NA,NA,BLINK,OFF,BLINK,NA,BLINK,NA,NA,NA},</v>
      </c>
      <c r="R5" t="str">
        <f t="shared" si="2"/>
        <v>// light 4 - Right Turn</v>
      </c>
      <c r="S5" s="15" t="s">
        <v>45</v>
      </c>
      <c r="T5" s="16"/>
      <c r="U5" s="16"/>
      <c r="V5" s="16"/>
      <c r="W5" s="16"/>
      <c r="X5" s="16"/>
      <c r="Y5" s="16"/>
      <c r="Z5" s="16"/>
    </row>
    <row r="6" ht="13.5" customHeight="1">
      <c r="A6" s="15" t="s">
        <v>15</v>
      </c>
      <c r="B6" s="15" t="s">
        <v>25</v>
      </c>
      <c r="C6" s="15" t="s">
        <v>25</v>
      </c>
      <c r="D6" s="15" t="s">
        <v>25</v>
      </c>
      <c r="E6" s="15" t="s">
        <v>25</v>
      </c>
      <c r="F6" s="15" t="s">
        <v>25</v>
      </c>
      <c r="G6" s="15" t="s">
        <v>25</v>
      </c>
      <c r="H6" s="15" t="s">
        <v>32</v>
      </c>
      <c r="I6" s="15" t="s">
        <v>26</v>
      </c>
      <c r="J6" s="15" t="s">
        <v>32</v>
      </c>
      <c r="K6" s="15" t="s">
        <v>25</v>
      </c>
      <c r="L6" s="15" t="s">
        <v>25</v>
      </c>
      <c r="M6" s="15" t="s">
        <v>32</v>
      </c>
      <c r="N6" s="15" t="s">
        <v>25</v>
      </c>
      <c r="O6" s="15" t="s">
        <v>25</v>
      </c>
      <c r="P6" s="15"/>
      <c r="Q6" s="17" t="str">
        <f t="shared" si="1"/>
        <v>{NA,NA,NA,NA,NA,NA,BLINK,OFF,BLINK,NA,NA,BLINK,NA,NA},</v>
      </c>
      <c r="R6" t="str">
        <f t="shared" si="2"/>
        <v>// light 5 - Left Turn</v>
      </c>
      <c r="S6" s="15" t="s">
        <v>51</v>
      </c>
      <c r="T6" s="16"/>
      <c r="U6" s="16"/>
      <c r="V6" s="16"/>
      <c r="W6" s="16"/>
      <c r="X6" s="16"/>
      <c r="Y6" s="16"/>
      <c r="Z6" s="16"/>
    </row>
    <row r="7" ht="13.5" customHeight="1">
      <c r="A7" s="15" t="s">
        <v>10</v>
      </c>
      <c r="B7" s="15" t="s">
        <v>25</v>
      </c>
      <c r="C7" s="15" t="s">
        <v>25</v>
      </c>
      <c r="D7" s="15" t="s">
        <v>25</v>
      </c>
      <c r="E7" s="15" t="s">
        <v>25</v>
      </c>
      <c r="F7" s="15" t="s">
        <v>25</v>
      </c>
      <c r="G7" s="15" t="s">
        <v>26</v>
      </c>
      <c r="H7" s="15" t="s">
        <v>27</v>
      </c>
      <c r="I7" s="15" t="s">
        <v>26</v>
      </c>
      <c r="J7" s="15" t="s">
        <v>26</v>
      </c>
      <c r="K7" s="15" t="s">
        <v>25</v>
      </c>
      <c r="L7" s="15" t="s">
        <v>25</v>
      </c>
      <c r="M7" s="15" t="s">
        <v>25</v>
      </c>
      <c r="N7" s="15" t="s">
        <v>25</v>
      </c>
      <c r="O7" s="15" t="s">
        <v>25</v>
      </c>
      <c r="P7" s="15"/>
      <c r="Q7" s="17" t="str">
        <f t="shared" si="1"/>
        <v>{NA,NA,NA,NA,NA,OFF,ON,OFF,OFF,NA,NA,NA,NA,NA},</v>
      </c>
      <c r="R7" t="str">
        <f t="shared" si="2"/>
        <v>// light 6 - Reverse</v>
      </c>
      <c r="S7" s="15" t="s">
        <v>56</v>
      </c>
      <c r="T7" s="16"/>
      <c r="U7" s="16"/>
      <c r="V7" s="16"/>
      <c r="W7" s="16"/>
      <c r="X7" s="16"/>
      <c r="Y7" s="16"/>
      <c r="Z7" s="16"/>
    </row>
    <row r="8" ht="13.5" customHeight="1">
      <c r="A8" s="15" t="s">
        <v>122</v>
      </c>
      <c r="B8" s="15" t="s">
        <v>25</v>
      </c>
      <c r="C8" s="15" t="s">
        <v>25</v>
      </c>
      <c r="D8" s="15" t="s">
        <v>25</v>
      </c>
      <c r="E8" s="15" t="s">
        <v>25</v>
      </c>
      <c r="F8" s="15" t="s">
        <v>25</v>
      </c>
      <c r="G8" s="15" t="s">
        <v>25</v>
      </c>
      <c r="H8" s="15" t="s">
        <v>25</v>
      </c>
      <c r="I8" s="15" t="s">
        <v>25</v>
      </c>
      <c r="J8" s="15" t="s">
        <v>25</v>
      </c>
      <c r="K8" s="15" t="s">
        <v>25</v>
      </c>
      <c r="L8" s="15" t="s">
        <v>25</v>
      </c>
      <c r="M8" s="15" t="s">
        <v>25</v>
      </c>
      <c r="N8" s="15" t="s">
        <v>25</v>
      </c>
      <c r="O8" s="15" t="s">
        <v>25</v>
      </c>
      <c r="P8" s="15"/>
      <c r="Q8" s="17" t="str">
        <f t="shared" si="1"/>
        <v>{NA,NA,NA,NA,NA,NA,NA,NA,NA,NA,NA,NA,NA,NA},</v>
      </c>
      <c r="R8" t="str">
        <f t="shared" si="2"/>
        <v>// light 7 - Muffler</v>
      </c>
      <c r="S8" s="15" t="s">
        <v>61</v>
      </c>
      <c r="T8" s="16"/>
      <c r="U8" s="16"/>
      <c r="V8" s="16"/>
      <c r="W8" s="16"/>
      <c r="X8" s="16"/>
      <c r="Y8" s="16"/>
      <c r="Z8" s="16"/>
    </row>
    <row r="9" ht="13.5" customHeight="1">
      <c r="A9" s="15" t="s">
        <v>123</v>
      </c>
      <c r="B9" s="15" t="s">
        <v>25</v>
      </c>
      <c r="C9" s="15" t="s">
        <v>25</v>
      </c>
      <c r="D9" s="15" t="s">
        <v>25</v>
      </c>
      <c r="E9" s="15" t="s">
        <v>25</v>
      </c>
      <c r="F9" s="15" t="s">
        <v>25</v>
      </c>
      <c r="G9" s="15" t="s">
        <v>25</v>
      </c>
      <c r="H9" s="15" t="s">
        <v>25</v>
      </c>
      <c r="I9" s="15" t="s">
        <v>25</v>
      </c>
      <c r="J9" s="15" t="s">
        <v>25</v>
      </c>
      <c r="K9" s="15" t="s">
        <v>25</v>
      </c>
      <c r="L9" s="15" t="s">
        <v>25</v>
      </c>
      <c r="M9" s="15" t="s">
        <v>25</v>
      </c>
      <c r="N9" s="15" t="s">
        <v>25</v>
      </c>
      <c r="O9" s="15" t="s">
        <v>25</v>
      </c>
      <c r="P9" s="15"/>
      <c r="Q9" s="17" t="str">
        <f t="shared" si="1"/>
        <v>{NA,NA,NA,NA,NA,NA,NA,NA,NA,NA,NA,NA,NA,NA},</v>
      </c>
      <c r="R9" t="str">
        <f t="shared" si="2"/>
        <v>// light 8 - Backup</v>
      </c>
      <c r="S9" s="15" t="s">
        <v>66</v>
      </c>
      <c r="T9" s="16"/>
      <c r="U9" s="16"/>
      <c r="V9" s="16"/>
      <c r="W9" s="16"/>
      <c r="X9" s="16"/>
      <c r="Y9" s="16"/>
      <c r="Z9" s="16"/>
    </row>
    <row r="10" ht="13.5" customHeight="1">
      <c r="A10" s="18" t="s">
        <v>124</v>
      </c>
      <c r="B10" s="18">
        <v>0.0</v>
      </c>
      <c r="C10" s="18">
        <v>2.0</v>
      </c>
      <c r="D10" s="18" t="s">
        <v>25</v>
      </c>
      <c r="E10" s="18" t="s">
        <v>25</v>
      </c>
      <c r="F10" s="18">
        <v>1.0</v>
      </c>
      <c r="G10" s="18" t="s">
        <v>25</v>
      </c>
      <c r="H10" s="18" t="s">
        <v>25</v>
      </c>
      <c r="I10" s="18" t="s">
        <v>25</v>
      </c>
      <c r="J10" s="18" t="s">
        <v>25</v>
      </c>
      <c r="K10" s="18" t="s">
        <v>25</v>
      </c>
      <c r="L10" s="18" t="s">
        <v>25</v>
      </c>
      <c r="M10" s="18" t="s">
        <v>25</v>
      </c>
      <c r="N10" s="18" t="s">
        <v>25</v>
      </c>
      <c r="O10" s="18" t="s">
        <v>25</v>
      </c>
      <c r="P10" s="18"/>
      <c r="Q10" s="19" t="str">
        <f t="shared" si="1"/>
        <v>{0,2,NA,NA,1,NA,NA,NA,NA,NA,NA,NA,NA,NA},</v>
      </c>
      <c r="R10" s="20" t="str">
        <f t="shared" si="2"/>
        <v>// audio - Audio</v>
      </c>
      <c r="S10" s="18" t="s">
        <v>125</v>
      </c>
      <c r="T10" s="21"/>
      <c r="U10" s="21"/>
      <c r="V10" s="21"/>
      <c r="W10" s="21"/>
      <c r="X10" s="21"/>
      <c r="Y10" s="21"/>
      <c r="Z10" s="21"/>
    </row>
    <row r="11" ht="13.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/>
      <c r="T11" s="16"/>
      <c r="U11" s="16"/>
      <c r="V11" s="16"/>
      <c r="W11" s="16"/>
      <c r="X11" s="16"/>
      <c r="Y11" s="16"/>
      <c r="Z11" s="16"/>
    </row>
    <row r="12" ht="13.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  <c r="T12" s="16"/>
      <c r="U12" s="16"/>
      <c r="V12" s="16"/>
      <c r="W12" s="16"/>
      <c r="X12" s="16"/>
      <c r="Y12" s="16"/>
      <c r="Z12" s="16"/>
    </row>
    <row r="13" ht="13.5" customHeight="1">
      <c r="A13" s="15" t="s">
        <v>27</v>
      </c>
      <c r="B13" s="1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2" t="s">
        <v>126</v>
      </c>
      <c r="N13" s="22" t="s">
        <v>127</v>
      </c>
      <c r="O13" s="15"/>
      <c r="P13" s="15"/>
      <c r="Q13" s="15"/>
      <c r="R13" s="15"/>
      <c r="S13" s="16"/>
      <c r="T13" s="16"/>
      <c r="U13" s="16"/>
      <c r="V13" s="16"/>
      <c r="W13" s="16"/>
      <c r="X13" s="16"/>
      <c r="Y13" s="16"/>
      <c r="Z13" s="16"/>
    </row>
    <row r="14" ht="13.5" customHeight="1">
      <c r="A14" s="15" t="s">
        <v>26</v>
      </c>
      <c r="B14" s="1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>
        <v>0.0</v>
      </c>
      <c r="N14" s="17" t="s">
        <v>128</v>
      </c>
      <c r="O14" s="15"/>
      <c r="P14" s="15"/>
      <c r="Q14" s="15"/>
      <c r="R14" s="15"/>
      <c r="S14" s="16"/>
      <c r="T14" s="16"/>
      <c r="U14" s="16"/>
      <c r="V14" s="16"/>
      <c r="W14" s="16"/>
      <c r="X14" s="16"/>
      <c r="Y14" s="16"/>
      <c r="Z14" s="16"/>
    </row>
    <row r="15" ht="13.5" customHeight="1">
      <c r="A15" s="15" t="s">
        <v>106</v>
      </c>
      <c r="B15" s="17" t="s">
        <v>107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>
        <f t="shared" ref="M15:M23" si="3">M14+1</f>
        <v>1</v>
      </c>
      <c r="N15" s="17" t="s">
        <v>129</v>
      </c>
      <c r="O15" s="15"/>
      <c r="P15" s="15"/>
      <c r="Q15" s="15"/>
      <c r="R15" s="15"/>
      <c r="S15" s="16"/>
      <c r="T15" s="16"/>
      <c r="U15" s="16"/>
      <c r="V15" s="16"/>
      <c r="W15" s="16"/>
      <c r="X15" s="16"/>
      <c r="Y15" s="16"/>
      <c r="Z15" s="16"/>
    </row>
    <row r="16" ht="13.5" customHeight="1">
      <c r="A16" s="15" t="s">
        <v>25</v>
      </c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>
        <f t="shared" si="3"/>
        <v>2</v>
      </c>
      <c r="N16" s="17" t="s">
        <v>130</v>
      </c>
      <c r="O16" s="15"/>
      <c r="P16" s="15"/>
      <c r="Q16" s="15"/>
      <c r="R16" s="15"/>
      <c r="S16" s="16"/>
      <c r="T16" s="16"/>
      <c r="U16" s="16"/>
      <c r="V16" s="16"/>
      <c r="W16" s="16"/>
      <c r="X16" s="16"/>
      <c r="Y16" s="16"/>
      <c r="Z16" s="16"/>
    </row>
    <row r="17" ht="13.5" customHeight="1">
      <c r="A17" s="15" t="s">
        <v>32</v>
      </c>
      <c r="B17" s="17" t="s">
        <v>108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>
        <f t="shared" si="3"/>
        <v>3</v>
      </c>
      <c r="N17" s="17"/>
      <c r="O17" s="15"/>
      <c r="P17" s="15"/>
      <c r="Q17" s="15"/>
      <c r="R17" s="15"/>
      <c r="S17" s="16"/>
      <c r="T17" s="16"/>
      <c r="U17" s="16"/>
      <c r="V17" s="16"/>
      <c r="W17" s="16"/>
      <c r="X17" s="16"/>
      <c r="Y17" s="16"/>
      <c r="Z17" s="16"/>
    </row>
    <row r="18" ht="13.5" customHeight="1">
      <c r="A18" s="15" t="s">
        <v>109</v>
      </c>
      <c r="B18" s="17" t="s">
        <v>110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>
        <f t="shared" si="3"/>
        <v>4</v>
      </c>
      <c r="N18" s="17"/>
      <c r="O18" s="15"/>
      <c r="P18" s="15"/>
      <c r="Q18" s="15"/>
      <c r="R18" s="15"/>
      <c r="S18" s="16"/>
      <c r="T18" s="16"/>
      <c r="U18" s="16"/>
      <c r="V18" s="16"/>
      <c r="W18" s="16"/>
      <c r="X18" s="16"/>
      <c r="Y18" s="16"/>
      <c r="Z18" s="16"/>
    </row>
    <row r="19" ht="13.5" customHeight="1">
      <c r="A19" s="15" t="s">
        <v>74</v>
      </c>
      <c r="B19" s="17" t="s">
        <v>111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>
        <f t="shared" si="3"/>
        <v>5</v>
      </c>
      <c r="N19" s="17"/>
      <c r="O19" s="15"/>
      <c r="P19" s="15"/>
      <c r="Q19" s="15"/>
      <c r="R19" s="15"/>
      <c r="S19" s="16"/>
      <c r="T19" s="16"/>
      <c r="U19" s="16"/>
      <c r="V19" s="16"/>
      <c r="W19" s="16"/>
      <c r="X19" s="16"/>
      <c r="Y19" s="16"/>
      <c r="Z19" s="16"/>
    </row>
    <row r="20" ht="13.5" customHeight="1">
      <c r="A20" s="15" t="s">
        <v>112</v>
      </c>
      <c r="B20" s="17" t="s">
        <v>113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>
        <f t="shared" si="3"/>
        <v>6</v>
      </c>
      <c r="N20" s="17"/>
      <c r="O20" s="15"/>
      <c r="P20" s="15"/>
      <c r="Q20" s="15"/>
      <c r="R20" s="15"/>
      <c r="S20" s="16"/>
      <c r="T20" s="16"/>
      <c r="U20" s="16"/>
      <c r="V20" s="16"/>
      <c r="W20" s="16"/>
      <c r="X20" s="16"/>
      <c r="Y20" s="16"/>
      <c r="Z20" s="16"/>
    </row>
    <row r="21" ht="13.5" customHeight="1">
      <c r="A21" s="15" t="s">
        <v>50</v>
      </c>
      <c r="B21" s="17" t="s">
        <v>114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f t="shared" si="3"/>
        <v>7</v>
      </c>
      <c r="N21" s="17"/>
      <c r="O21" s="15"/>
      <c r="P21" s="15"/>
      <c r="Q21" s="15"/>
      <c r="R21" s="15"/>
      <c r="S21" s="16"/>
      <c r="T21" s="16"/>
      <c r="U21" s="16"/>
      <c r="V21" s="16"/>
      <c r="W21" s="16"/>
      <c r="X21" s="16"/>
      <c r="Y21" s="16"/>
      <c r="Z21" s="16"/>
    </row>
    <row r="22" ht="13.5" customHeight="1">
      <c r="A22" s="15" t="s">
        <v>115</v>
      </c>
      <c r="B22" s="17" t="s">
        <v>116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>
        <f t="shared" si="3"/>
        <v>8</v>
      </c>
      <c r="N22" s="17"/>
      <c r="O22" s="15"/>
      <c r="P22" s="15"/>
      <c r="Q22" s="15"/>
      <c r="R22" s="15"/>
      <c r="S22" s="16"/>
      <c r="T22" s="16"/>
      <c r="U22" s="16"/>
      <c r="V22" s="16"/>
      <c r="W22" s="16"/>
      <c r="X22" s="16"/>
      <c r="Y22" s="16"/>
      <c r="Z22" s="16"/>
    </row>
    <row r="23" ht="13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>
        <f t="shared" si="3"/>
        <v>9</v>
      </c>
      <c r="N23" s="17"/>
      <c r="O23" s="15"/>
      <c r="P23" s="15"/>
      <c r="Q23" s="15"/>
      <c r="R23" s="15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</sheetData>
  <mergeCells count="1">
    <mergeCell ref="Q1:R1"/>
  </mergeCells>
  <dataValidations>
    <dataValidation type="list" allowBlank="1" sqref="B2:O9">
      <formula1>LightStates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86"/>
    <col customWidth="1" min="2" max="9" width="11.71"/>
    <col customWidth="1" hidden="1" min="10" max="17" width="11.71"/>
    <col customWidth="1" min="18" max="18" width="14.0"/>
    <col customWidth="1" min="19" max="19" width="8.43"/>
    <col customWidth="1" min="20" max="20" width="9.43"/>
    <col customWidth="1" min="21" max="21" width="7.71"/>
    <col customWidth="1" min="22" max="22" width="10.29"/>
    <col customWidth="1" min="23" max="23" width="6.86"/>
    <col customWidth="1" min="24" max="24" width="10.43"/>
    <col customWidth="1" min="25" max="25" width="9.43"/>
    <col customWidth="1" min="26" max="26" width="12.29"/>
    <col customWidth="1" min="27" max="27" width="11.71"/>
    <col customWidth="1" min="28" max="28" width="9.0"/>
    <col customWidth="1" min="29" max="29" width="55.14"/>
    <col customWidth="1" min="30" max="30" width="25.29"/>
    <col customWidth="1" min="31" max="35" width="11.71"/>
    <col customWidth="1" min="36" max="36" width="17.29"/>
    <col customWidth="1" min="37" max="39" width="11.71"/>
    <col customWidth="1" min="40" max="40" width="21.29"/>
  </cols>
  <sheetData>
    <row r="1" ht="13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4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1"/>
      <c r="AC1" s="1" t="s">
        <v>18</v>
      </c>
      <c r="AE1" s="5"/>
      <c r="AF1" s="5" t="s">
        <v>19</v>
      </c>
      <c r="AG1" s="5" t="s">
        <v>20</v>
      </c>
      <c r="AH1" s="5" t="s">
        <v>21</v>
      </c>
      <c r="AI1" s="5" t="s">
        <v>22</v>
      </c>
      <c r="AJ1" s="5"/>
      <c r="AK1" s="5"/>
      <c r="AL1" s="6" t="s">
        <v>23</v>
      </c>
      <c r="AM1" s="5" t="s">
        <v>24</v>
      </c>
      <c r="AN1" s="5"/>
    </row>
    <row r="2" ht="13.5" customHeight="1">
      <c r="A2" s="7" t="s">
        <v>13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>
        <f t="shared" ref="J2:J13" si="1">IF(B2="ON",1,0)</f>
        <v>0</v>
      </c>
      <c r="K2" s="1">
        <f t="shared" ref="K2:K13" si="2">IF(C2="ON",2,0)</f>
        <v>0</v>
      </c>
      <c r="L2" s="1">
        <f t="shared" ref="L2:L13" si="3">IF(D2="ON",4,0)</f>
        <v>0</v>
      </c>
      <c r="M2" s="1">
        <f t="shared" ref="M2:M13" si="4">IF(E2="ON",8,0)</f>
        <v>0</v>
      </c>
      <c r="N2" s="1">
        <f t="shared" ref="N2:N13" si="5">IF(F2="ON",16,0)</f>
        <v>0</v>
      </c>
      <c r="O2" s="1">
        <f t="shared" ref="O2:O13" si="6">IF(G2="ON",32,0)</f>
        <v>0</v>
      </c>
      <c r="P2" s="1">
        <f t="shared" ref="P2:P13" si="7">IF(H2="ON",64,0)</f>
        <v>0</v>
      </c>
      <c r="Q2" s="1">
        <f t="shared" ref="Q2:Q13" si="8">IF(I2="ON",128,0)</f>
        <v>0</v>
      </c>
      <c r="R2" s="1" t="s">
        <v>25</v>
      </c>
      <c r="S2" s="1" t="s">
        <v>26</v>
      </c>
      <c r="T2" s="1" t="s">
        <v>26</v>
      </c>
      <c r="U2" s="1" t="s">
        <v>27</v>
      </c>
      <c r="V2" s="1" t="s">
        <v>26</v>
      </c>
      <c r="W2" s="1" t="s">
        <v>27</v>
      </c>
      <c r="X2" s="1" t="s">
        <v>25</v>
      </c>
      <c r="Y2" s="1" t="s">
        <v>25</v>
      </c>
      <c r="Z2" s="1" t="s">
        <v>25</v>
      </c>
      <c r="AA2" s="1" t="s">
        <v>27</v>
      </c>
      <c r="AB2" s="1"/>
      <c r="AC2" s="8" t="str">
        <f t="shared" ref="AC2:AC12" si="9">CONCATENATE("{",SUM(J2,K2,L2,M2,N2,O2,P2,Q2),",",R2,",",S2,",",T2,",",U2,",",V2,",",W2,",",X2,",",Y2,",",Z2,",",AA2,"},")</f>
        <v>{0,NA,OFF,OFF,ON,OFF,ON,NA,NA,NA,ON},</v>
      </c>
      <c r="AD2" s="9" t="str">
        <f t="shared" ref="AD2:AD13" si="10">concatenate(AE2," - ",A2)</f>
        <v>// light 1 - Brake</v>
      </c>
      <c r="AE2" s="1" t="s">
        <v>28</v>
      </c>
      <c r="AF2">
        <v>9.0</v>
      </c>
      <c r="AG2" s="5" t="s">
        <v>29</v>
      </c>
      <c r="AH2" s="5">
        <v>9.0</v>
      </c>
      <c r="AI2" s="5" t="s">
        <v>30</v>
      </c>
      <c r="AJ2" s="5" t="s">
        <v>31</v>
      </c>
      <c r="AK2" s="6"/>
      <c r="AL2" s="6"/>
      <c r="AM2" s="5"/>
      <c r="AN2" s="5" t="str">
        <f t="shared" ref="AN2:AN13" si="11">concatenate("pinMode(",AF2,", OUTPUT);")</f>
        <v>pinMode(9, OUTPUT);</v>
      </c>
    </row>
    <row r="3" ht="13.5" customHeight="1">
      <c r="A3" s="7" t="s">
        <v>14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>
        <f t="shared" si="1"/>
        <v>0</v>
      </c>
      <c r="K3" s="1">
        <f t="shared" si="2"/>
        <v>0</v>
      </c>
      <c r="L3" s="1">
        <f t="shared" si="3"/>
        <v>0</v>
      </c>
      <c r="M3" s="1">
        <f t="shared" si="4"/>
        <v>0</v>
      </c>
      <c r="N3" s="1">
        <f t="shared" si="5"/>
        <v>0</v>
      </c>
      <c r="O3" s="1">
        <f t="shared" si="6"/>
        <v>0</v>
      </c>
      <c r="P3" s="1">
        <f t="shared" si="7"/>
        <v>0</v>
      </c>
      <c r="Q3" s="1">
        <f t="shared" si="8"/>
        <v>0</v>
      </c>
      <c r="R3" s="1" t="s">
        <v>25</v>
      </c>
      <c r="S3" s="1" t="s">
        <v>25</v>
      </c>
      <c r="T3" s="1" t="s">
        <v>32</v>
      </c>
      <c r="U3" s="1" t="s">
        <v>26</v>
      </c>
      <c r="V3" s="1" t="s">
        <v>32</v>
      </c>
      <c r="W3" s="1" t="s">
        <v>25</v>
      </c>
      <c r="X3" s="1" t="s">
        <v>32</v>
      </c>
      <c r="Y3" s="1" t="s">
        <v>25</v>
      </c>
      <c r="Z3" s="1" t="s">
        <v>25</v>
      </c>
      <c r="AA3" s="1" t="s">
        <v>25</v>
      </c>
      <c r="AB3" s="1"/>
      <c r="AC3" s="8" t="str">
        <f t="shared" si="9"/>
        <v>{0,NA,NA,BLINK,OFF,BLINK,NA,BLINK,NA,NA,NA},</v>
      </c>
      <c r="AD3" s="9" t="str">
        <f t="shared" si="10"/>
        <v>// light 2 - Right Turn</v>
      </c>
      <c r="AE3" s="1" t="s">
        <v>33</v>
      </c>
      <c r="AF3">
        <v>10.0</v>
      </c>
      <c r="AG3" s="5" t="s">
        <v>34</v>
      </c>
      <c r="AH3" s="5">
        <v>10.0</v>
      </c>
      <c r="AI3" s="6" t="s">
        <v>35</v>
      </c>
      <c r="AJ3" s="6" t="s">
        <v>36</v>
      </c>
      <c r="AK3" s="6" t="s">
        <v>37</v>
      </c>
      <c r="AL3" s="6"/>
      <c r="AM3" s="5" t="s">
        <v>38</v>
      </c>
      <c r="AN3" s="5" t="str">
        <f t="shared" si="11"/>
        <v>pinMode(10, OUTPUT);</v>
      </c>
    </row>
    <row r="4" ht="13.5" customHeight="1">
      <c r="A4" s="7" t="s">
        <v>15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>
        <f t="shared" si="1"/>
        <v>0</v>
      </c>
      <c r="K4" s="1">
        <f t="shared" si="2"/>
        <v>0</v>
      </c>
      <c r="L4" s="1">
        <f t="shared" si="3"/>
        <v>0</v>
      </c>
      <c r="M4" s="1">
        <f t="shared" si="4"/>
        <v>0</v>
      </c>
      <c r="N4" s="1">
        <f t="shared" si="5"/>
        <v>0</v>
      </c>
      <c r="O4" s="1">
        <f t="shared" si="6"/>
        <v>0</v>
      </c>
      <c r="P4" s="1">
        <f t="shared" si="7"/>
        <v>0</v>
      </c>
      <c r="Q4" s="1">
        <f t="shared" si="8"/>
        <v>0</v>
      </c>
      <c r="R4" s="1" t="s">
        <v>25</v>
      </c>
      <c r="S4" s="1" t="s">
        <v>25</v>
      </c>
      <c r="T4" s="1" t="s">
        <v>32</v>
      </c>
      <c r="U4" s="1" t="s">
        <v>26</v>
      </c>
      <c r="V4" s="1" t="s">
        <v>32</v>
      </c>
      <c r="W4" s="1" t="s">
        <v>25</v>
      </c>
      <c r="X4" s="1" t="s">
        <v>25</v>
      </c>
      <c r="Y4" s="1" t="s">
        <v>32</v>
      </c>
      <c r="Z4" s="1" t="s">
        <v>25</v>
      </c>
      <c r="AA4" s="1" t="s">
        <v>25</v>
      </c>
      <c r="AB4" s="1"/>
      <c r="AC4" s="8" t="str">
        <f t="shared" si="9"/>
        <v>{0,NA,NA,BLINK,OFF,BLINK,NA,NA,BLINK,NA,NA},</v>
      </c>
      <c r="AD4" s="9" t="str">
        <f t="shared" si="10"/>
        <v>// light 3 - Left Turn</v>
      </c>
      <c r="AE4" s="1" t="s">
        <v>39</v>
      </c>
      <c r="AF4">
        <v>11.0</v>
      </c>
      <c r="AG4" s="10" t="s">
        <v>40</v>
      </c>
      <c r="AH4" s="5">
        <v>11.0</v>
      </c>
      <c r="AI4" s="6" t="s">
        <v>41</v>
      </c>
      <c r="AJ4" s="6" t="s">
        <v>42</v>
      </c>
      <c r="AK4" s="5" t="s">
        <v>43</v>
      </c>
      <c r="AL4" s="5"/>
      <c r="AM4" s="5" t="s">
        <v>44</v>
      </c>
      <c r="AN4" s="5" t="str">
        <f t="shared" si="11"/>
        <v>pinMode(11, OUTPUT);</v>
      </c>
    </row>
    <row r="5" ht="13.5" customHeight="1">
      <c r="A5" s="7" t="s">
        <v>10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>
        <f t="shared" si="1"/>
        <v>0</v>
      </c>
      <c r="K5" s="1">
        <f t="shared" si="2"/>
        <v>0</v>
      </c>
      <c r="L5" s="1">
        <f t="shared" si="3"/>
        <v>0</v>
      </c>
      <c r="M5" s="1">
        <f t="shared" si="4"/>
        <v>0</v>
      </c>
      <c r="N5" s="1">
        <f t="shared" si="5"/>
        <v>0</v>
      </c>
      <c r="O5" s="1">
        <f t="shared" si="6"/>
        <v>0</v>
      </c>
      <c r="P5" s="1">
        <f t="shared" si="7"/>
        <v>0</v>
      </c>
      <c r="Q5" s="1">
        <f t="shared" si="8"/>
        <v>0</v>
      </c>
      <c r="R5" s="1" t="s">
        <v>25</v>
      </c>
      <c r="S5" s="1" t="s">
        <v>26</v>
      </c>
      <c r="T5" s="1" t="s">
        <v>27</v>
      </c>
      <c r="U5" s="1" t="s">
        <v>26</v>
      </c>
      <c r="V5" s="1" t="s">
        <v>26</v>
      </c>
      <c r="W5" s="1" t="s">
        <v>25</v>
      </c>
      <c r="X5" s="1" t="s">
        <v>25</v>
      </c>
      <c r="Y5" s="1" t="s">
        <v>25</v>
      </c>
      <c r="Z5" s="1" t="s">
        <v>25</v>
      </c>
      <c r="AA5" s="1" t="s">
        <v>25</v>
      </c>
      <c r="AB5" s="1"/>
      <c r="AC5" s="8" t="str">
        <f t="shared" si="9"/>
        <v>{0,NA,OFF,ON,OFF,OFF,NA,NA,NA,NA,NA},</v>
      </c>
      <c r="AD5" s="9" t="str">
        <f t="shared" si="10"/>
        <v>// light 4 - Reverse</v>
      </c>
      <c r="AE5" s="1" t="s">
        <v>45</v>
      </c>
      <c r="AF5">
        <v>6.0</v>
      </c>
      <c r="AG5" s="5" t="s">
        <v>46</v>
      </c>
      <c r="AH5" s="5">
        <v>6.0</v>
      </c>
      <c r="AI5" s="5" t="s">
        <v>47</v>
      </c>
      <c r="AJ5" s="5" t="s">
        <v>48</v>
      </c>
      <c r="AK5" s="5"/>
      <c r="AL5" s="5"/>
      <c r="AM5" s="5"/>
      <c r="AN5" s="5" t="str">
        <f t="shared" si="11"/>
        <v>pinMode(6, OUTPUT);</v>
      </c>
    </row>
    <row r="6" ht="13.5" customHeight="1">
      <c r="A6" s="1" t="s">
        <v>49</v>
      </c>
      <c r="B6" s="1" t="s">
        <v>26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27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0</v>
      </c>
      <c r="N6" s="1">
        <f t="shared" si="5"/>
        <v>0</v>
      </c>
      <c r="O6" s="1">
        <f t="shared" si="6"/>
        <v>0</v>
      </c>
      <c r="P6" s="1">
        <f t="shared" si="7"/>
        <v>0</v>
      </c>
      <c r="Q6" s="1">
        <f t="shared" si="8"/>
        <v>128</v>
      </c>
      <c r="R6" s="11" t="s">
        <v>50</v>
      </c>
      <c r="S6" s="1" t="s">
        <v>25</v>
      </c>
      <c r="T6" s="1" t="s">
        <v>25</v>
      </c>
      <c r="U6" s="1" t="s">
        <v>25</v>
      </c>
      <c r="V6" s="1" t="s">
        <v>25</v>
      </c>
      <c r="W6" s="1" t="s">
        <v>25</v>
      </c>
      <c r="X6" s="1" t="s">
        <v>25</v>
      </c>
      <c r="Y6" s="1" t="s">
        <v>25</v>
      </c>
      <c r="Z6" s="1" t="s">
        <v>25</v>
      </c>
      <c r="AA6" s="1" t="s">
        <v>25</v>
      </c>
      <c r="AB6" s="1"/>
      <c r="AC6" s="8" t="str">
        <f t="shared" si="9"/>
        <v>{128,XENON,NA,NA,NA,NA,NA,NA,NA,NA,NA},</v>
      </c>
      <c r="AD6" s="9" t="str">
        <f t="shared" si="10"/>
        <v>// light 5 - Headlight 1</v>
      </c>
      <c r="AE6" s="1" t="s">
        <v>51</v>
      </c>
      <c r="AF6">
        <v>7.0</v>
      </c>
      <c r="AG6" s="12" t="s">
        <v>52</v>
      </c>
      <c r="AH6" s="12">
        <v>5.0</v>
      </c>
      <c r="AI6" s="5" t="s">
        <v>53</v>
      </c>
      <c r="AJ6" s="5" t="s">
        <v>54</v>
      </c>
      <c r="AK6" s="5"/>
      <c r="AL6" s="5"/>
      <c r="AM6" s="5"/>
      <c r="AN6" s="5" t="str">
        <f t="shared" si="11"/>
        <v>pinMode(7, OUTPUT);</v>
      </c>
    </row>
    <row r="7" ht="13.5" customHeight="1">
      <c r="A7" s="1" t="s">
        <v>55</v>
      </c>
      <c r="B7" s="1" t="s">
        <v>26</v>
      </c>
      <c r="C7" s="1" t="s">
        <v>26</v>
      </c>
      <c r="D7" s="1" t="s">
        <v>26</v>
      </c>
      <c r="E7" s="1" t="s">
        <v>26</v>
      </c>
      <c r="F7" s="1" t="s">
        <v>26</v>
      </c>
      <c r="G7" s="1" t="s">
        <v>26</v>
      </c>
      <c r="H7" s="11" t="s">
        <v>26</v>
      </c>
      <c r="I7" s="11" t="s">
        <v>27</v>
      </c>
      <c r="J7" s="1">
        <f t="shared" si="1"/>
        <v>0</v>
      </c>
      <c r="K7" s="1">
        <f t="shared" si="2"/>
        <v>0</v>
      </c>
      <c r="L7" s="1">
        <f t="shared" si="3"/>
        <v>0</v>
      </c>
      <c r="M7" s="1">
        <f t="shared" si="4"/>
        <v>0</v>
      </c>
      <c r="N7" s="1">
        <f t="shared" si="5"/>
        <v>0</v>
      </c>
      <c r="O7" s="1">
        <f t="shared" si="6"/>
        <v>0</v>
      </c>
      <c r="P7" s="1">
        <f t="shared" si="7"/>
        <v>0</v>
      </c>
      <c r="Q7" s="1">
        <f t="shared" si="8"/>
        <v>128</v>
      </c>
      <c r="R7" s="11" t="s">
        <v>50</v>
      </c>
      <c r="S7" s="1" t="s">
        <v>25</v>
      </c>
      <c r="T7" s="1" t="s">
        <v>25</v>
      </c>
      <c r="U7" s="1" t="s">
        <v>25</v>
      </c>
      <c r="V7" s="1" t="s">
        <v>25</v>
      </c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"/>
      <c r="AC7" s="8" t="str">
        <f t="shared" si="9"/>
        <v>{128,XENON,NA,NA,NA,NA,NA,NA,NA,NA,NA},</v>
      </c>
      <c r="AD7" s="9" t="str">
        <f t="shared" si="10"/>
        <v>// light 6 - Headlight 2</v>
      </c>
      <c r="AE7" s="1" t="s">
        <v>56</v>
      </c>
      <c r="AF7">
        <v>8.0</v>
      </c>
      <c r="AG7" s="12" t="s">
        <v>57</v>
      </c>
      <c r="AH7" s="12">
        <v>3.0</v>
      </c>
      <c r="AI7" s="5" t="s">
        <v>58</v>
      </c>
      <c r="AJ7" s="5" t="s">
        <v>59</v>
      </c>
      <c r="AK7" s="5"/>
      <c r="AL7" s="5"/>
      <c r="AM7" s="5"/>
      <c r="AN7" s="5" t="str">
        <f t="shared" si="11"/>
        <v>pinMode(8, OUTPUT);</v>
      </c>
    </row>
    <row r="8" ht="13.5" customHeight="1">
      <c r="A8" s="1" t="s">
        <v>60</v>
      </c>
      <c r="B8" s="1" t="s">
        <v>26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27</v>
      </c>
      <c r="H8" s="1" t="s">
        <v>26</v>
      </c>
      <c r="I8" s="1" t="s">
        <v>26</v>
      </c>
      <c r="J8" s="1">
        <f t="shared" si="1"/>
        <v>0</v>
      </c>
      <c r="K8" s="1">
        <f t="shared" si="2"/>
        <v>0</v>
      </c>
      <c r="L8" s="1">
        <f t="shared" si="3"/>
        <v>0</v>
      </c>
      <c r="M8" s="1">
        <f t="shared" si="4"/>
        <v>0</v>
      </c>
      <c r="N8" s="1">
        <f t="shared" si="5"/>
        <v>0</v>
      </c>
      <c r="O8" s="1">
        <f t="shared" si="6"/>
        <v>32</v>
      </c>
      <c r="P8" s="1">
        <f t="shared" si="7"/>
        <v>0</v>
      </c>
      <c r="Q8" s="1">
        <f t="shared" si="8"/>
        <v>0</v>
      </c>
      <c r="R8" s="11" t="s">
        <v>27</v>
      </c>
      <c r="S8" s="1" t="s">
        <v>25</v>
      </c>
      <c r="T8" s="1" t="s">
        <v>25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" t="s">
        <v>25</v>
      </c>
      <c r="AA8" s="1" t="s">
        <v>25</v>
      </c>
      <c r="AB8" s="1"/>
      <c r="AC8" s="8" t="str">
        <f t="shared" si="9"/>
        <v>{32,ON,NA,NA,NA,NA,NA,NA,NA,NA,NA},</v>
      </c>
      <c r="AD8" s="9" t="str">
        <f t="shared" si="10"/>
        <v>// light 7 - Low Fog Front</v>
      </c>
      <c r="AE8" s="1" t="s">
        <v>61</v>
      </c>
      <c r="AF8">
        <v>12.0</v>
      </c>
      <c r="AG8" s="12" t="s">
        <v>35</v>
      </c>
      <c r="AH8" s="12">
        <v>15.0</v>
      </c>
      <c r="AI8" s="6" t="s">
        <v>62</v>
      </c>
      <c r="AJ8" s="6"/>
      <c r="AK8" s="5" t="s">
        <v>63</v>
      </c>
      <c r="AL8" s="5"/>
      <c r="AM8" s="5" t="s">
        <v>64</v>
      </c>
      <c r="AN8" s="5" t="str">
        <f t="shared" si="11"/>
        <v>pinMode(12, OUTPUT);</v>
      </c>
    </row>
    <row r="9" ht="13.5" customHeight="1">
      <c r="A9" s="1" t="s">
        <v>65</v>
      </c>
      <c r="B9" s="1" t="s">
        <v>26</v>
      </c>
      <c r="C9" s="1" t="s">
        <v>26</v>
      </c>
      <c r="D9" s="1" t="s">
        <v>26</v>
      </c>
      <c r="E9" s="1" t="s">
        <v>26</v>
      </c>
      <c r="F9" s="1" t="s">
        <v>27</v>
      </c>
      <c r="G9" s="1" t="s">
        <v>26</v>
      </c>
      <c r="H9" s="1" t="s">
        <v>26</v>
      </c>
      <c r="I9" s="1" t="s">
        <v>26</v>
      </c>
      <c r="J9" s="1">
        <f t="shared" si="1"/>
        <v>0</v>
      </c>
      <c r="K9" s="1">
        <f t="shared" si="2"/>
        <v>0</v>
      </c>
      <c r="L9" s="1">
        <f t="shared" si="3"/>
        <v>0</v>
      </c>
      <c r="M9" s="1">
        <f t="shared" si="4"/>
        <v>0</v>
      </c>
      <c r="N9" s="1">
        <f t="shared" si="5"/>
        <v>16</v>
      </c>
      <c r="O9" s="1">
        <f t="shared" si="6"/>
        <v>0</v>
      </c>
      <c r="P9" s="1">
        <f t="shared" si="7"/>
        <v>0</v>
      </c>
      <c r="Q9" s="1">
        <f t="shared" si="8"/>
        <v>0</v>
      </c>
      <c r="R9" s="11" t="s">
        <v>27</v>
      </c>
      <c r="S9" s="1" t="s">
        <v>25</v>
      </c>
      <c r="T9" s="1" t="s">
        <v>25</v>
      </c>
      <c r="U9" s="1" t="s">
        <v>25</v>
      </c>
      <c r="V9" s="1" t="s">
        <v>25</v>
      </c>
      <c r="W9" s="1" t="s">
        <v>25</v>
      </c>
      <c r="X9" s="1" t="s">
        <v>25</v>
      </c>
      <c r="Y9" s="1" t="s">
        <v>25</v>
      </c>
      <c r="Z9" s="1" t="s">
        <v>25</v>
      </c>
      <c r="AA9" s="1" t="s">
        <v>25</v>
      </c>
      <c r="AB9" s="1"/>
      <c r="AC9" s="8" t="str">
        <f t="shared" si="9"/>
        <v>{16,ON,NA,NA,NA,NA,NA,NA,NA,NA,NA},</v>
      </c>
      <c r="AD9" s="9" t="str">
        <f t="shared" si="10"/>
        <v>// light 8 - High Fog Front</v>
      </c>
      <c r="AE9" s="1" t="s">
        <v>66</v>
      </c>
      <c r="AF9">
        <v>13.0</v>
      </c>
      <c r="AG9" s="12" t="s">
        <v>41</v>
      </c>
      <c r="AH9" s="12">
        <v>16.0</v>
      </c>
      <c r="AI9" s="6" t="s">
        <v>67</v>
      </c>
      <c r="AJ9" s="6"/>
      <c r="AK9" s="5" t="s">
        <v>68</v>
      </c>
      <c r="AL9" s="5"/>
      <c r="AM9" s="5" t="s">
        <v>69</v>
      </c>
      <c r="AN9" s="5" t="str">
        <f t="shared" si="11"/>
        <v>pinMode(13, OUTPUT);</v>
      </c>
    </row>
    <row r="10">
      <c r="A10" s="9" t="s">
        <v>70</v>
      </c>
      <c r="B10" s="1" t="s">
        <v>26</v>
      </c>
      <c r="C10" s="1" t="s">
        <v>26</v>
      </c>
      <c r="D10" s="1" t="s">
        <v>26</v>
      </c>
      <c r="E10" s="1" t="s">
        <v>27</v>
      </c>
      <c r="F10" s="1" t="s">
        <v>26</v>
      </c>
      <c r="G10" s="1" t="s">
        <v>26</v>
      </c>
      <c r="H10" s="1" t="s">
        <v>26</v>
      </c>
      <c r="I10" s="1" t="s">
        <v>26</v>
      </c>
      <c r="J10" s="1">
        <f t="shared" si="1"/>
        <v>0</v>
      </c>
      <c r="K10" s="1">
        <f t="shared" si="2"/>
        <v>0</v>
      </c>
      <c r="L10" s="1">
        <f t="shared" si="3"/>
        <v>0</v>
      </c>
      <c r="M10" s="1">
        <f t="shared" si="4"/>
        <v>8</v>
      </c>
      <c r="N10" s="1">
        <f t="shared" si="5"/>
        <v>0</v>
      </c>
      <c r="O10" s="1">
        <f t="shared" si="6"/>
        <v>0</v>
      </c>
      <c r="P10" s="1">
        <f t="shared" si="7"/>
        <v>0</v>
      </c>
      <c r="Q10" s="1">
        <f t="shared" si="8"/>
        <v>0</v>
      </c>
      <c r="R10" s="11" t="s">
        <v>27</v>
      </c>
      <c r="S10" s="1" t="s">
        <v>25</v>
      </c>
      <c r="T10" s="1" t="s">
        <v>25</v>
      </c>
      <c r="U10" s="1" t="s">
        <v>25</v>
      </c>
      <c r="V10" s="1" t="s">
        <v>25</v>
      </c>
      <c r="W10" s="1" t="s">
        <v>25</v>
      </c>
      <c r="X10" s="1" t="s">
        <v>25</v>
      </c>
      <c r="Y10" s="1" t="s">
        <v>25</v>
      </c>
      <c r="Z10" s="1" t="s">
        <v>25</v>
      </c>
      <c r="AA10" s="1" t="s">
        <v>25</v>
      </c>
      <c r="AB10" s="1"/>
      <c r="AC10" s="8" t="str">
        <f t="shared" si="9"/>
        <v>{8,ON,NA,NA,NA,NA,NA,NA,NA,NA,NA},</v>
      </c>
      <c r="AD10" s="9" t="str">
        <f t="shared" si="10"/>
        <v>// light 9  - Rear Fog</v>
      </c>
      <c r="AE10" s="1" t="s">
        <v>71</v>
      </c>
      <c r="AF10">
        <v>46.0</v>
      </c>
      <c r="AG10" s="13" t="s">
        <v>62</v>
      </c>
      <c r="AH10" s="13">
        <v>0.0</v>
      </c>
      <c r="AI10" s="5" t="s">
        <v>72</v>
      </c>
      <c r="AJ10" s="5" t="s">
        <v>73</v>
      </c>
      <c r="AK10" s="6"/>
      <c r="AL10" s="6"/>
      <c r="AM10" s="6"/>
      <c r="AN10" s="5" t="str">
        <f t="shared" si="11"/>
        <v>pinMode(46, OUTPUT);</v>
      </c>
    </row>
    <row r="11">
      <c r="A11" s="9" t="s">
        <v>68</v>
      </c>
      <c r="B11" s="1" t="s">
        <v>26</v>
      </c>
      <c r="C11" s="1" t="s">
        <v>26</v>
      </c>
      <c r="D11" s="1" t="s">
        <v>27</v>
      </c>
      <c r="E11" s="1" t="s">
        <v>26</v>
      </c>
      <c r="F11" s="1" t="s">
        <v>26</v>
      </c>
      <c r="G11" s="1" t="s">
        <v>26</v>
      </c>
      <c r="H11" s="1" t="s">
        <v>26</v>
      </c>
      <c r="I11" s="1" t="s">
        <v>26</v>
      </c>
      <c r="J11" s="1">
        <f t="shared" si="1"/>
        <v>0</v>
      </c>
      <c r="K11" s="1">
        <f t="shared" si="2"/>
        <v>0</v>
      </c>
      <c r="L11" s="1">
        <f t="shared" si="3"/>
        <v>4</v>
      </c>
      <c r="M11" s="1">
        <f t="shared" si="4"/>
        <v>0</v>
      </c>
      <c r="N11" s="1">
        <f t="shared" si="5"/>
        <v>0</v>
      </c>
      <c r="O11" s="1">
        <f t="shared" si="6"/>
        <v>0</v>
      </c>
      <c r="P11" s="1">
        <f t="shared" si="7"/>
        <v>0</v>
      </c>
      <c r="Q11" s="1">
        <f t="shared" si="8"/>
        <v>0</v>
      </c>
      <c r="R11" s="11" t="s">
        <v>74</v>
      </c>
      <c r="S11" s="1" t="s">
        <v>25</v>
      </c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25</v>
      </c>
      <c r="AB11" s="1"/>
      <c r="AC11" s="8" t="str">
        <f t="shared" si="9"/>
        <v>{4,FASTBLINK,NA,NA,NA,NA,NA,NA,NA,NA,NA},</v>
      </c>
      <c r="AD11" s="9" t="str">
        <f t="shared" si="10"/>
        <v>// light 10  - Emergency</v>
      </c>
      <c r="AE11" s="1" t="s">
        <v>75</v>
      </c>
      <c r="AF11">
        <v>5.0</v>
      </c>
      <c r="AG11" s="13" t="s">
        <v>67</v>
      </c>
      <c r="AH11" s="13">
        <v>1.0</v>
      </c>
      <c r="AI11" s="6" t="s">
        <v>57</v>
      </c>
      <c r="AJ11" s="6" t="s">
        <v>76</v>
      </c>
      <c r="AK11" s="6" t="s">
        <v>77</v>
      </c>
      <c r="AL11" s="6" t="s">
        <v>78</v>
      </c>
      <c r="AM11" s="6"/>
      <c r="AN11" s="5" t="str">
        <f t="shared" si="11"/>
        <v>pinMode(5, OUTPUT);</v>
      </c>
    </row>
    <row r="12">
      <c r="A12" s="9" t="s">
        <v>79</v>
      </c>
      <c r="B12" s="1" t="s">
        <v>26</v>
      </c>
      <c r="C12" s="1" t="s">
        <v>27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>
        <f t="shared" si="1"/>
        <v>0</v>
      </c>
      <c r="K12" s="1">
        <f t="shared" si="2"/>
        <v>2</v>
      </c>
      <c r="L12" s="1">
        <f t="shared" si="3"/>
        <v>0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">
        <f t="shared" si="7"/>
        <v>0</v>
      </c>
      <c r="Q12" s="1">
        <f t="shared" si="8"/>
        <v>0</v>
      </c>
      <c r="R12" s="11" t="s">
        <v>27</v>
      </c>
      <c r="S12" s="1" t="s">
        <v>25</v>
      </c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25</v>
      </c>
      <c r="AB12" s="1"/>
      <c r="AC12" s="8" t="str">
        <f t="shared" si="9"/>
        <v>{2,ON,NA,NA,NA,NA,NA,NA,NA,NA,NA},</v>
      </c>
      <c r="AD12" s="9" t="str">
        <f t="shared" si="10"/>
        <v>// light 11 - Emergency Trailer</v>
      </c>
      <c r="AE12" s="1" t="s">
        <v>80</v>
      </c>
      <c r="AF12">
        <v>17.0</v>
      </c>
      <c r="AG12" s="14" t="s">
        <v>81</v>
      </c>
      <c r="AH12" s="13">
        <v>7.0</v>
      </c>
      <c r="AI12" s="5" t="s">
        <v>82</v>
      </c>
      <c r="AJ12" s="5" t="s">
        <v>83</v>
      </c>
      <c r="AK12" s="6"/>
      <c r="AL12" s="6"/>
      <c r="AM12" s="6"/>
      <c r="AN12" s="5" t="str">
        <f t="shared" si="11"/>
        <v>pinMode(17, OUTPUT);</v>
      </c>
    </row>
    <row r="13">
      <c r="A13" s="9" t="s">
        <v>84</v>
      </c>
      <c r="B13" s="1" t="s">
        <v>27</v>
      </c>
      <c r="C13" s="1" t="s">
        <v>26</v>
      </c>
      <c r="D13" s="1" t="s">
        <v>26</v>
      </c>
      <c r="E13" s="1" t="s">
        <v>26</v>
      </c>
      <c r="F13" s="1" t="s">
        <v>26</v>
      </c>
      <c r="G13" s="1" t="s">
        <v>26</v>
      </c>
      <c r="H13" s="1" t="s">
        <v>26</v>
      </c>
      <c r="I13" s="1" t="s">
        <v>26</v>
      </c>
      <c r="J13" s="1">
        <f t="shared" si="1"/>
        <v>1</v>
      </c>
      <c r="K13" s="1">
        <f t="shared" si="2"/>
        <v>0</v>
      </c>
      <c r="L13" s="1">
        <f t="shared" si="3"/>
        <v>0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">
        <f t="shared" si="7"/>
        <v>0</v>
      </c>
      <c r="Q13" s="1">
        <f t="shared" si="8"/>
        <v>0</v>
      </c>
      <c r="R13" s="11" t="s">
        <v>27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/>
      <c r="AC13" s="8" t="str">
        <f>CONCATENATE("{",SUM(J13,K13,L13,M13,N13,O13,P13,Q13),",",R13,",",S13,",",T13,",",U13,",",V13,",",W13,",",X13,",",Y13,",",Z13,",",AA13,"}")</f>
        <v>{1,ON,NA,NA,NA,NA,NA,NA,NA,NA,NA}</v>
      </c>
      <c r="AD13" s="9" t="str">
        <f t="shared" si="10"/>
        <v>// light 12 - Extra lights 1</v>
      </c>
      <c r="AE13" s="1" t="s">
        <v>85</v>
      </c>
      <c r="AF13">
        <v>45.0</v>
      </c>
      <c r="AG13" s="14" t="s">
        <v>86</v>
      </c>
      <c r="AH13" s="13">
        <v>8.0</v>
      </c>
      <c r="AI13" s="5" t="s">
        <v>52</v>
      </c>
      <c r="AJ13" s="6" t="s">
        <v>87</v>
      </c>
      <c r="AK13" s="6" t="s">
        <v>88</v>
      </c>
      <c r="AL13" s="6" t="s">
        <v>78</v>
      </c>
      <c r="AM13" s="6"/>
      <c r="AN13" s="5" t="str">
        <f t="shared" si="11"/>
        <v>pinMode(45, OUTPUT);</v>
      </c>
    </row>
    <row r="14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8"/>
      <c r="AD14" s="9"/>
      <c r="AE14" s="1"/>
      <c r="AF14" s="13"/>
      <c r="AG14" s="13"/>
      <c r="AH14" s="13"/>
      <c r="AI14" s="6" t="s">
        <v>46</v>
      </c>
      <c r="AJ14" s="6" t="s">
        <v>89</v>
      </c>
      <c r="AK14" s="6" t="s">
        <v>90</v>
      </c>
      <c r="AL14" s="6" t="s">
        <v>78</v>
      </c>
      <c r="AM14" s="6"/>
      <c r="AN14" s="6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"/>
      <c r="AF15" s="6"/>
      <c r="AG15" s="6"/>
      <c r="AH15" s="6"/>
      <c r="AI15" s="5" t="s">
        <v>81</v>
      </c>
      <c r="AJ15" s="6"/>
      <c r="AK15" s="9" t="s">
        <v>79</v>
      </c>
      <c r="AL15" s="6"/>
      <c r="AM15" s="6" t="s">
        <v>91</v>
      </c>
      <c r="AN15" s="6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G16" s="6"/>
      <c r="AH16" s="6"/>
      <c r="AI16" s="5" t="s">
        <v>86</v>
      </c>
      <c r="AJ16" s="6"/>
      <c r="AK16" s="9" t="s">
        <v>92</v>
      </c>
      <c r="AL16" s="6"/>
      <c r="AM16" s="6" t="s">
        <v>93</v>
      </c>
      <c r="AN16" s="6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G17" s="6"/>
      <c r="AH17" s="6"/>
      <c r="AI17" s="6" t="s">
        <v>29</v>
      </c>
      <c r="AJ17" s="6" t="s">
        <v>94</v>
      </c>
      <c r="AK17" s="6" t="s">
        <v>95</v>
      </c>
      <c r="AL17" s="6"/>
      <c r="AM17" s="6" t="s">
        <v>96</v>
      </c>
      <c r="AN17" s="6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G18" s="6"/>
      <c r="AH18" s="6"/>
      <c r="AI18" s="5" t="s">
        <v>34</v>
      </c>
      <c r="AJ18" s="6" t="s">
        <v>97</v>
      </c>
      <c r="AK18" s="6" t="s">
        <v>98</v>
      </c>
      <c r="AL18" s="6"/>
      <c r="AM18" s="6" t="s">
        <v>99</v>
      </c>
      <c r="AN18" s="6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G19" s="6"/>
      <c r="AH19" s="6"/>
      <c r="AI19" s="5" t="s">
        <v>40</v>
      </c>
      <c r="AJ19" s="6" t="s">
        <v>100</v>
      </c>
      <c r="AK19" s="6" t="s">
        <v>101</v>
      </c>
      <c r="AL19" s="6" t="s">
        <v>78</v>
      </c>
      <c r="AM19" s="6"/>
      <c r="AN19" s="6"/>
    </row>
    <row r="20">
      <c r="A20" s="1" t="s">
        <v>27</v>
      </c>
      <c r="B20" s="8"/>
      <c r="C20" s="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G20" s="6"/>
      <c r="AH20" s="6"/>
      <c r="AI20" s="5" t="s">
        <v>102</v>
      </c>
      <c r="AJ20" s="6"/>
      <c r="AK20" s="6" t="s">
        <v>103</v>
      </c>
      <c r="AL20" s="6"/>
      <c r="AM20" s="6" t="s">
        <v>104</v>
      </c>
      <c r="AN20" s="6"/>
    </row>
    <row r="21">
      <c r="A21" s="1" t="s">
        <v>26</v>
      </c>
      <c r="B21" s="8"/>
      <c r="C21" s="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G21" s="6"/>
      <c r="AH21" s="6"/>
      <c r="AI21" s="6" t="s">
        <v>105</v>
      </c>
      <c r="AJ21" s="6"/>
      <c r="AK21" s="6"/>
      <c r="AL21" s="6"/>
      <c r="AM21" s="6" t="s">
        <v>104</v>
      </c>
      <c r="AN21" s="6"/>
    </row>
    <row r="22">
      <c r="A22" s="7" t="s">
        <v>106</v>
      </c>
      <c r="B22" s="8" t="s">
        <v>107</v>
      </c>
      <c r="C22" s="1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6"/>
      <c r="AH22" s="6"/>
      <c r="AI22" s="6"/>
      <c r="AJ22" s="6"/>
      <c r="AK22" s="6"/>
      <c r="AL22" s="6"/>
      <c r="AM22" s="6"/>
      <c r="AN22" s="6"/>
    </row>
    <row r="23">
      <c r="A23" s="1" t="s">
        <v>25</v>
      </c>
      <c r="B23" s="8"/>
      <c r="C23" s="1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G23" s="6"/>
      <c r="AH23" s="6"/>
      <c r="AI23" s="6"/>
      <c r="AJ23" s="6"/>
      <c r="AK23" s="6"/>
      <c r="AL23" s="6"/>
      <c r="AM23" s="6"/>
      <c r="AN23" s="6"/>
    </row>
    <row r="24">
      <c r="A24" s="1" t="s">
        <v>32</v>
      </c>
      <c r="B24" s="8" t="s">
        <v>108</v>
      </c>
      <c r="C24" s="1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G24" s="6"/>
      <c r="AH24" s="6"/>
      <c r="AI24" s="6"/>
      <c r="AJ24" s="6"/>
      <c r="AK24" s="6"/>
      <c r="AL24" s="6"/>
      <c r="AM24" s="6"/>
      <c r="AN24" s="6"/>
    </row>
    <row r="25">
      <c r="A25" s="7" t="s">
        <v>109</v>
      </c>
      <c r="B25" s="8" t="s">
        <v>110</v>
      </c>
      <c r="C25" s="1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G25" s="6"/>
      <c r="AH25" s="6"/>
      <c r="AI25" s="6"/>
      <c r="AJ25" s="6"/>
      <c r="AK25" s="6"/>
      <c r="AL25" s="6"/>
      <c r="AM25" s="6"/>
      <c r="AN25" s="6"/>
    </row>
    <row r="26">
      <c r="A26" s="1" t="s">
        <v>74</v>
      </c>
      <c r="B26" s="8" t="s">
        <v>111</v>
      </c>
      <c r="C26" s="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G26" s="6"/>
      <c r="AH26" s="6"/>
      <c r="AI26" s="6"/>
      <c r="AJ26" s="6"/>
      <c r="AK26" s="6"/>
      <c r="AL26" s="6"/>
      <c r="AM26" s="6"/>
      <c r="AN26" s="6"/>
    </row>
    <row r="27">
      <c r="A27" s="7" t="s">
        <v>112</v>
      </c>
      <c r="B27" s="8" t="s">
        <v>113</v>
      </c>
      <c r="C27" s="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G27" s="6"/>
      <c r="AH27" s="6"/>
      <c r="AI27" s="6"/>
      <c r="AJ27" s="6"/>
      <c r="AK27" s="6"/>
      <c r="AL27" s="6"/>
      <c r="AM27" s="6"/>
      <c r="AN27" s="6"/>
    </row>
    <row r="28">
      <c r="A28" s="7" t="s">
        <v>50</v>
      </c>
      <c r="B28" s="8" t="s">
        <v>114</v>
      </c>
      <c r="C28" s="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G28" s="6"/>
      <c r="AH28" s="6"/>
      <c r="AI28" s="6"/>
      <c r="AJ28" s="6"/>
      <c r="AK28" s="6"/>
      <c r="AL28" s="6"/>
      <c r="AM28" s="6"/>
      <c r="AN28" s="6"/>
    </row>
    <row r="29">
      <c r="A29" s="1" t="s">
        <v>115</v>
      </c>
      <c r="B29" s="8" t="s">
        <v>116</v>
      </c>
      <c r="C29" s="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G29" s="6"/>
      <c r="AH29" s="6"/>
      <c r="AI29" s="6"/>
      <c r="AJ29" s="6"/>
      <c r="AK29" s="6"/>
      <c r="AL29" s="6"/>
      <c r="AM29" s="6"/>
      <c r="AN29" s="6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G30" s="6"/>
      <c r="AH30" s="6"/>
      <c r="AI30" s="6"/>
      <c r="AJ30" s="6"/>
      <c r="AK30" s="6"/>
      <c r="AL30" s="6"/>
      <c r="AM30" s="6"/>
      <c r="AN30" s="6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G31" s="6"/>
      <c r="AH31" s="6"/>
      <c r="AI31" s="6"/>
      <c r="AJ31" s="6"/>
      <c r="AK31" s="6"/>
      <c r="AL31" s="6"/>
      <c r="AM31" s="6"/>
      <c r="AN31" s="6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G32" s="6"/>
      <c r="AH32" s="6"/>
      <c r="AI32" s="6"/>
      <c r="AJ32" s="6"/>
      <c r="AK32" s="6"/>
      <c r="AL32" s="6"/>
      <c r="AM32" s="6"/>
      <c r="AN32" s="6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G33" s="6"/>
      <c r="AH33" s="6"/>
      <c r="AI33" s="6"/>
      <c r="AJ33" s="6"/>
      <c r="AK33" s="6"/>
      <c r="AL33" s="6"/>
      <c r="AM33" s="6"/>
      <c r="AN33" s="6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G34" s="6"/>
      <c r="AH34" s="6"/>
      <c r="AI34" s="6"/>
      <c r="AJ34" s="6"/>
      <c r="AK34" s="6"/>
      <c r="AL34" s="6"/>
      <c r="AM34" s="6"/>
      <c r="AN34" s="6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G35" s="6"/>
      <c r="AH35" s="6"/>
      <c r="AI35" s="6"/>
      <c r="AJ35" s="6"/>
      <c r="AK35" s="6"/>
      <c r="AL35" s="6"/>
      <c r="AM35" s="6"/>
      <c r="AN35" s="6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G36" s="6"/>
      <c r="AH36" s="6"/>
      <c r="AI36" s="6"/>
      <c r="AJ36" s="6"/>
      <c r="AK36" s="6"/>
      <c r="AL36" s="6"/>
      <c r="AM36" s="6"/>
      <c r="AN36" s="6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G37" s="6"/>
      <c r="AH37" s="6"/>
      <c r="AI37" s="6"/>
      <c r="AJ37" s="6"/>
      <c r="AK37" s="6"/>
      <c r="AL37" s="6"/>
      <c r="AM37" s="6"/>
      <c r="AN37" s="6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6"/>
      <c r="AF38" s="6"/>
      <c r="AG38" s="6"/>
      <c r="AH38" s="6"/>
      <c r="AI38" s="6"/>
      <c r="AJ38" s="6"/>
      <c r="AK38" s="6"/>
      <c r="AL38" s="6"/>
      <c r="AM38" s="6"/>
      <c r="AN38" s="6"/>
    </row>
  </sheetData>
  <mergeCells count="1">
    <mergeCell ref="AC1:AD1"/>
  </mergeCells>
  <dataValidations>
    <dataValidation type="list" allowBlank="1" sqref="B2:I14 R2:AA14">
      <formula1>LightStates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86"/>
    <col customWidth="1" min="2" max="2" width="25.29"/>
    <col customWidth="1" min="3" max="3" width="18.43"/>
    <col customWidth="1" min="4" max="4" width="16.29"/>
    <col customWidth="1" min="5" max="5" width="11.43"/>
    <col customWidth="1" min="6" max="26" width="17.29"/>
  </cols>
  <sheetData>
    <row r="1">
      <c r="A1" s="23" t="s">
        <v>131</v>
      </c>
      <c r="B1" t="s">
        <v>132</v>
      </c>
      <c r="C1" t="s">
        <v>133</v>
      </c>
      <c r="D1" t="s">
        <v>134</v>
      </c>
      <c r="E1" t="s">
        <v>135</v>
      </c>
      <c r="F1" s="23" t="s">
        <v>136</v>
      </c>
      <c r="G1" s="23" t="s">
        <v>137</v>
      </c>
      <c r="H1" s="23" t="s">
        <v>138</v>
      </c>
      <c r="I1" s="23"/>
      <c r="J1" s="23" t="s">
        <v>139</v>
      </c>
    </row>
    <row r="2">
      <c r="A2" s="23">
        <v>1.0</v>
      </c>
      <c r="B2" t="s">
        <v>140</v>
      </c>
      <c r="C2" t="s">
        <v>141</v>
      </c>
      <c r="D2" t="s">
        <v>142</v>
      </c>
      <c r="E2" t="s">
        <v>143</v>
      </c>
      <c r="F2" s="23"/>
      <c r="G2" s="23"/>
      <c r="H2" s="23"/>
      <c r="I2" s="23"/>
      <c r="J2" s="23"/>
    </row>
    <row r="3">
      <c r="A3" s="23">
        <v>2.0</v>
      </c>
      <c r="B3" t="s">
        <v>144</v>
      </c>
      <c r="C3" s="24" t="s">
        <v>145</v>
      </c>
      <c r="F3" s="23"/>
      <c r="G3" s="23"/>
      <c r="H3" s="23"/>
      <c r="I3" s="23"/>
      <c r="J3" s="23"/>
    </row>
    <row r="4">
      <c r="A4" s="23">
        <v>3.0</v>
      </c>
      <c r="B4" t="s">
        <v>146</v>
      </c>
      <c r="C4" s="24" t="s">
        <v>147</v>
      </c>
      <c r="F4" s="23"/>
      <c r="G4" s="23"/>
      <c r="H4" s="23"/>
      <c r="I4" s="23"/>
      <c r="J4" s="23"/>
    </row>
    <row r="5">
      <c r="A5" s="23">
        <v>4.0</v>
      </c>
      <c r="B5" t="s">
        <v>148</v>
      </c>
      <c r="F5" s="23"/>
      <c r="G5" s="23"/>
      <c r="H5" s="23"/>
      <c r="I5" s="23"/>
      <c r="J5" s="23"/>
    </row>
    <row r="6">
      <c r="A6" s="23">
        <v>5.0</v>
      </c>
      <c r="B6" t="s">
        <v>149</v>
      </c>
      <c r="C6" t="s">
        <v>150</v>
      </c>
      <c r="D6" s="25" t="s">
        <v>68</v>
      </c>
      <c r="E6" t="s">
        <v>151</v>
      </c>
      <c r="F6" s="23">
        <v>5.0</v>
      </c>
      <c r="G6" s="23" t="s">
        <v>152</v>
      </c>
      <c r="H6" s="23" t="s">
        <v>152</v>
      </c>
      <c r="I6" s="23" t="s">
        <v>68</v>
      </c>
      <c r="J6" s="23" t="s">
        <v>153</v>
      </c>
    </row>
    <row r="7">
      <c r="A7" s="23">
        <v>6.0</v>
      </c>
      <c r="B7" t="s">
        <v>154</v>
      </c>
      <c r="C7" t="s">
        <v>155</v>
      </c>
      <c r="F7" s="23"/>
      <c r="G7" s="23"/>
      <c r="H7" s="23"/>
      <c r="I7" s="23"/>
      <c r="J7" s="23"/>
    </row>
    <row r="8">
      <c r="A8" s="23">
        <v>7.0</v>
      </c>
      <c r="B8" t="s">
        <v>156</v>
      </c>
      <c r="C8" t="s">
        <v>157</v>
      </c>
      <c r="D8" t="s">
        <v>158</v>
      </c>
      <c r="E8" t="s">
        <v>143</v>
      </c>
      <c r="F8" s="23"/>
      <c r="G8" s="23"/>
      <c r="H8" s="23"/>
      <c r="I8" s="23"/>
      <c r="J8" s="23"/>
    </row>
    <row r="9">
      <c r="A9" s="23">
        <v>8.0</v>
      </c>
      <c r="B9" t="s">
        <v>159</v>
      </c>
      <c r="F9" s="23"/>
      <c r="G9" s="23"/>
      <c r="H9" s="23"/>
      <c r="I9" s="23"/>
      <c r="J9" s="23"/>
    </row>
    <row r="10">
      <c r="A10" s="23">
        <v>9.0</v>
      </c>
      <c r="B10" t="s">
        <v>160</v>
      </c>
      <c r="F10" s="23"/>
      <c r="G10" s="23"/>
      <c r="H10" s="23"/>
      <c r="I10" s="23"/>
      <c r="J10" s="23"/>
    </row>
    <row r="11">
      <c r="A11" s="23">
        <v>10.0</v>
      </c>
      <c r="B11" t="s">
        <v>161</v>
      </c>
      <c r="C11" t="s">
        <v>161</v>
      </c>
      <c r="F11" s="23"/>
      <c r="G11" s="23"/>
      <c r="H11" s="23"/>
      <c r="I11" s="23"/>
      <c r="J11" s="23"/>
    </row>
    <row r="12" ht="15.75" customHeight="1">
      <c r="A12" s="23">
        <v>11.0</v>
      </c>
      <c r="B12" t="s">
        <v>162</v>
      </c>
      <c r="C12" t="s">
        <v>162</v>
      </c>
      <c r="D12" t="s">
        <v>162</v>
      </c>
      <c r="E12" t="s">
        <v>143</v>
      </c>
      <c r="F12" s="23"/>
      <c r="G12" s="23"/>
      <c r="H12" s="23"/>
      <c r="I12" s="23"/>
      <c r="J12" s="23"/>
    </row>
    <row r="13">
      <c r="A13" s="23">
        <v>12.0</v>
      </c>
      <c r="B13" t="s">
        <v>163</v>
      </c>
      <c r="C13" t="s">
        <v>164</v>
      </c>
      <c r="D13" s="25" t="s">
        <v>79</v>
      </c>
      <c r="E13" t="s">
        <v>151</v>
      </c>
      <c r="F13" s="23">
        <v>17.0</v>
      </c>
      <c r="G13" s="23"/>
      <c r="H13" s="23"/>
      <c r="I13" s="23" t="s">
        <v>79</v>
      </c>
      <c r="J13" s="23" t="s">
        <v>165</v>
      </c>
    </row>
    <row r="14">
      <c r="A14" s="23">
        <v>13.0</v>
      </c>
      <c r="B14" t="s">
        <v>166</v>
      </c>
      <c r="C14" t="s">
        <v>167</v>
      </c>
      <c r="F14" s="23"/>
      <c r="G14" s="23"/>
      <c r="H14" s="23"/>
      <c r="I14" s="23"/>
      <c r="J14" s="23"/>
    </row>
    <row r="15">
      <c r="A15" s="23">
        <v>14.0</v>
      </c>
      <c r="B15" t="s">
        <v>168</v>
      </c>
      <c r="F15" s="23"/>
      <c r="G15" s="23"/>
      <c r="H15" s="23"/>
      <c r="I15" s="23"/>
      <c r="J15" s="23"/>
    </row>
    <row r="16">
      <c r="A16" s="23">
        <v>15.0</v>
      </c>
      <c r="B16" t="s">
        <v>169</v>
      </c>
      <c r="C16" t="s">
        <v>170</v>
      </c>
      <c r="D16" s="26" t="s">
        <v>10</v>
      </c>
      <c r="E16" t="s">
        <v>151</v>
      </c>
      <c r="F16" s="23">
        <v>6.0</v>
      </c>
      <c r="G16" s="23" t="s">
        <v>171</v>
      </c>
      <c r="H16" s="23" t="s">
        <v>171</v>
      </c>
      <c r="I16" s="23" t="s">
        <v>10</v>
      </c>
      <c r="J16" s="23"/>
    </row>
    <row r="17">
      <c r="A17" s="23">
        <v>16.0</v>
      </c>
      <c r="B17" t="s">
        <v>172</v>
      </c>
      <c r="C17" t="s">
        <v>173</v>
      </c>
      <c r="D17" s="25" t="s">
        <v>174</v>
      </c>
      <c r="E17" t="s">
        <v>151</v>
      </c>
      <c r="F17" s="23">
        <v>7.0</v>
      </c>
      <c r="G17" s="23" t="s">
        <v>175</v>
      </c>
      <c r="H17" s="23" t="s">
        <v>176</v>
      </c>
      <c r="I17" s="23" t="s">
        <v>174</v>
      </c>
      <c r="J17" s="23" t="s">
        <v>177</v>
      </c>
    </row>
    <row r="18">
      <c r="A18" s="23">
        <v>17.0</v>
      </c>
      <c r="B18" t="s">
        <v>178</v>
      </c>
      <c r="C18" t="s">
        <v>179</v>
      </c>
      <c r="D18" s="25" t="s">
        <v>180</v>
      </c>
      <c r="E18" t="s">
        <v>151</v>
      </c>
      <c r="F18" s="23">
        <v>8.0</v>
      </c>
      <c r="G18" s="23" t="s">
        <v>181</v>
      </c>
      <c r="H18" s="23" t="s">
        <v>181</v>
      </c>
      <c r="I18" s="23" t="s">
        <v>180</v>
      </c>
      <c r="J18" s="23" t="s">
        <v>182</v>
      </c>
    </row>
    <row r="19">
      <c r="A19" s="23">
        <v>18.0</v>
      </c>
      <c r="B19" t="s">
        <v>183</v>
      </c>
      <c r="C19" t="s">
        <v>184</v>
      </c>
      <c r="D19" s="26" t="s">
        <v>185</v>
      </c>
      <c r="E19" t="s">
        <v>151</v>
      </c>
      <c r="F19" s="23">
        <v>9.0</v>
      </c>
      <c r="G19" s="23" t="s">
        <v>186</v>
      </c>
      <c r="H19" s="23" t="s">
        <v>187</v>
      </c>
      <c r="I19" s="23" t="s">
        <v>185</v>
      </c>
      <c r="J19" s="23"/>
    </row>
    <row r="20">
      <c r="A20" s="23">
        <v>19.0</v>
      </c>
      <c r="B20" t="s">
        <v>188</v>
      </c>
      <c r="C20" t="s">
        <v>189</v>
      </c>
      <c r="F20" s="23"/>
      <c r="G20" s="23"/>
      <c r="H20" s="23"/>
      <c r="I20" s="23"/>
      <c r="J20" s="23"/>
    </row>
    <row r="21">
      <c r="A21" s="23">
        <v>20.0</v>
      </c>
      <c r="B21" t="s">
        <v>190</v>
      </c>
      <c r="C21" t="s">
        <v>191</v>
      </c>
      <c r="D21" t="s">
        <v>192</v>
      </c>
      <c r="E21" t="s">
        <v>143</v>
      </c>
      <c r="F21" s="23"/>
      <c r="G21" s="23"/>
      <c r="H21" s="23"/>
      <c r="I21" s="23"/>
      <c r="J21" s="23"/>
    </row>
    <row r="22">
      <c r="A22" s="23">
        <v>21.0</v>
      </c>
      <c r="B22" t="s">
        <v>193</v>
      </c>
      <c r="C22" t="s">
        <v>194</v>
      </c>
      <c r="D22" t="s">
        <v>195</v>
      </c>
      <c r="E22" t="s">
        <v>143</v>
      </c>
      <c r="F22" s="23"/>
      <c r="G22" s="23"/>
      <c r="H22" s="23"/>
      <c r="I22" s="23"/>
      <c r="J22" s="23"/>
    </row>
    <row r="23">
      <c r="A23" s="23">
        <v>22.0</v>
      </c>
      <c r="B23" t="s">
        <v>196</v>
      </c>
      <c r="C23" t="s">
        <v>197</v>
      </c>
      <c r="D23" t="s">
        <v>198</v>
      </c>
      <c r="E23" t="s">
        <v>143</v>
      </c>
      <c r="F23" s="23"/>
      <c r="G23" s="23"/>
      <c r="H23" s="23"/>
      <c r="I23" s="23"/>
      <c r="J23" s="23"/>
    </row>
    <row r="24">
      <c r="A24" s="23">
        <v>23.0</v>
      </c>
      <c r="B24" t="s">
        <v>199</v>
      </c>
      <c r="C24" t="s">
        <v>200</v>
      </c>
      <c r="D24" s="26" t="s">
        <v>201</v>
      </c>
      <c r="E24" t="s">
        <v>151</v>
      </c>
      <c r="F24" s="23">
        <v>10.0</v>
      </c>
      <c r="G24" s="23" t="s">
        <v>202</v>
      </c>
      <c r="H24" s="23" t="s">
        <v>171</v>
      </c>
      <c r="I24" s="23" t="s">
        <v>201</v>
      </c>
      <c r="J24" s="23"/>
    </row>
    <row r="25">
      <c r="A25" s="23">
        <v>24.0</v>
      </c>
      <c r="B25" t="s">
        <v>203</v>
      </c>
      <c r="C25" t="s">
        <v>204</v>
      </c>
      <c r="D25" s="26" t="s">
        <v>205</v>
      </c>
      <c r="E25" t="s">
        <v>151</v>
      </c>
      <c r="F25" s="23">
        <v>11.0</v>
      </c>
      <c r="G25" s="23" t="s">
        <v>206</v>
      </c>
      <c r="H25" s="23" t="s">
        <v>206</v>
      </c>
      <c r="I25" s="23" t="s">
        <v>205</v>
      </c>
      <c r="J25" s="23"/>
    </row>
    <row r="26">
      <c r="A26" s="23">
        <v>25.0</v>
      </c>
      <c r="B26" t="s">
        <v>207</v>
      </c>
      <c r="C26" t="s">
        <v>208</v>
      </c>
      <c r="D26" s="25" t="s">
        <v>209</v>
      </c>
      <c r="E26" t="s">
        <v>151</v>
      </c>
      <c r="F26" s="23">
        <v>12.0</v>
      </c>
      <c r="G26" s="23" t="s">
        <v>210</v>
      </c>
      <c r="H26" s="23" t="s">
        <v>210</v>
      </c>
      <c r="I26" s="23" t="s">
        <v>209</v>
      </c>
      <c r="J26" s="23" t="s">
        <v>211</v>
      </c>
    </row>
    <row r="27">
      <c r="A27" s="23">
        <v>26.0</v>
      </c>
      <c r="B27" t="s">
        <v>212</v>
      </c>
      <c r="C27" t="s">
        <v>213</v>
      </c>
      <c r="D27" s="25" t="s">
        <v>214</v>
      </c>
      <c r="E27" t="s">
        <v>151</v>
      </c>
      <c r="F27" s="23">
        <v>13.0</v>
      </c>
      <c r="G27" s="23" t="s">
        <v>186</v>
      </c>
      <c r="H27" s="23"/>
      <c r="I27" s="23" t="s">
        <v>215</v>
      </c>
      <c r="J27" s="23" t="s">
        <v>216</v>
      </c>
    </row>
    <row r="28">
      <c r="A28" s="23">
        <v>27.0</v>
      </c>
      <c r="B28" t="s">
        <v>217</v>
      </c>
      <c r="F28" s="23"/>
      <c r="G28" s="23"/>
      <c r="H28" s="23"/>
      <c r="I28" s="23"/>
      <c r="J28" s="23"/>
    </row>
    <row r="29">
      <c r="A29" s="23">
        <v>28.0</v>
      </c>
      <c r="B29" t="s">
        <v>218</v>
      </c>
      <c r="F29" s="23"/>
      <c r="G29" s="23"/>
      <c r="H29" s="23"/>
      <c r="I29" s="23"/>
      <c r="J29" s="23"/>
    </row>
    <row r="30">
      <c r="A30" s="23">
        <v>29.0</v>
      </c>
      <c r="B30" t="s">
        <v>219</v>
      </c>
      <c r="F30" s="23"/>
      <c r="G30" s="23"/>
      <c r="H30" s="23"/>
      <c r="I30" s="23"/>
      <c r="J30" s="23"/>
    </row>
    <row r="31">
      <c r="A31" s="23">
        <v>30.0</v>
      </c>
      <c r="B31" t="s">
        <v>220</v>
      </c>
      <c r="C31" t="s">
        <v>220</v>
      </c>
      <c r="F31" s="23"/>
      <c r="G31" s="23"/>
      <c r="H31" s="23"/>
      <c r="I31" s="23"/>
      <c r="J31" s="23"/>
    </row>
    <row r="32">
      <c r="A32" s="23">
        <v>31.0</v>
      </c>
      <c r="B32" t="s">
        <v>161</v>
      </c>
      <c r="C32" t="s">
        <v>161</v>
      </c>
      <c r="F32" s="23"/>
      <c r="G32" s="23"/>
      <c r="H32" s="23"/>
      <c r="I32" s="23"/>
      <c r="J32" s="23"/>
    </row>
    <row r="33">
      <c r="A33" s="23">
        <v>32.0</v>
      </c>
      <c r="B33" t="s">
        <v>162</v>
      </c>
      <c r="C33" t="s">
        <v>162</v>
      </c>
      <c r="F33" s="23"/>
      <c r="G33" s="23"/>
      <c r="H33" s="23"/>
      <c r="I33" s="23"/>
      <c r="J33" s="23"/>
    </row>
    <row r="34">
      <c r="A34" s="23">
        <v>33.0</v>
      </c>
      <c r="B34" t="s">
        <v>221</v>
      </c>
      <c r="C34" t="s">
        <v>221</v>
      </c>
      <c r="F34" s="23"/>
      <c r="G34" s="23"/>
      <c r="H34" s="23"/>
      <c r="I34" s="23"/>
      <c r="J34" s="23"/>
    </row>
    <row r="35">
      <c r="A35" s="23">
        <v>34.0</v>
      </c>
      <c r="B35" t="s">
        <v>222</v>
      </c>
      <c r="C35" t="s">
        <v>222</v>
      </c>
      <c r="F35" s="23"/>
      <c r="G35" s="23"/>
      <c r="H35" s="23"/>
      <c r="I35" s="23"/>
      <c r="J35" s="23"/>
    </row>
    <row r="36">
      <c r="A36" s="23">
        <v>35.0</v>
      </c>
      <c r="B36" t="s">
        <v>223</v>
      </c>
      <c r="C36" t="s">
        <v>224</v>
      </c>
      <c r="F36" s="23"/>
      <c r="G36" s="23"/>
      <c r="H36" s="23"/>
      <c r="I36" s="23"/>
      <c r="J36" s="23"/>
    </row>
    <row r="37">
      <c r="A37" s="23">
        <v>36.0</v>
      </c>
      <c r="B37" t="s">
        <v>225</v>
      </c>
      <c r="C37" t="s">
        <v>226</v>
      </c>
      <c r="F37" s="23"/>
      <c r="G37" s="23"/>
      <c r="H37" s="23"/>
      <c r="I37" s="23"/>
      <c r="J37" s="23"/>
    </row>
    <row r="38">
      <c r="A38" s="23">
        <v>37.0</v>
      </c>
      <c r="B38" t="s">
        <v>227</v>
      </c>
      <c r="C38" t="s">
        <v>228</v>
      </c>
      <c r="F38" s="23"/>
      <c r="G38" s="23"/>
      <c r="H38" s="23"/>
      <c r="I38" s="23"/>
      <c r="J38" s="23"/>
    </row>
    <row r="39">
      <c r="A39" s="23">
        <v>38.0</v>
      </c>
      <c r="B39" t="s">
        <v>229</v>
      </c>
      <c r="C39" t="s">
        <v>230</v>
      </c>
      <c r="D39" s="25" t="s">
        <v>231</v>
      </c>
      <c r="E39" t="s">
        <v>151</v>
      </c>
      <c r="F39" s="23">
        <v>46.0</v>
      </c>
      <c r="G39" s="23"/>
      <c r="H39" s="23"/>
      <c r="I39" s="23" t="s">
        <v>231</v>
      </c>
      <c r="J39" s="23" t="s">
        <v>232</v>
      </c>
    </row>
    <row r="40">
      <c r="A40" s="23">
        <v>39.0</v>
      </c>
      <c r="B40" t="s">
        <v>233</v>
      </c>
      <c r="C40" t="s">
        <v>234</v>
      </c>
      <c r="D40" s="25" t="s">
        <v>92</v>
      </c>
      <c r="E40" t="s">
        <v>151</v>
      </c>
      <c r="F40" s="23">
        <v>45.0</v>
      </c>
      <c r="G40" s="23"/>
      <c r="H40" s="23"/>
      <c r="I40" s="23" t="s">
        <v>92</v>
      </c>
      <c r="J40" s="23" t="s">
        <v>235</v>
      </c>
    </row>
    <row r="41">
      <c r="A41" s="23">
        <v>40.0</v>
      </c>
      <c r="B41" t="s">
        <v>236</v>
      </c>
      <c r="C41" t="s">
        <v>237</v>
      </c>
      <c r="F41" s="23"/>
      <c r="G41" s="23"/>
      <c r="H41" s="23"/>
      <c r="I41" s="23"/>
      <c r="J41" s="23"/>
    </row>
    <row r="42">
      <c r="A42" s="23">
        <v>41.0</v>
      </c>
      <c r="B42" t="s">
        <v>238</v>
      </c>
      <c r="C42" t="s">
        <v>239</v>
      </c>
      <c r="F42" s="23"/>
      <c r="G42" s="23"/>
      <c r="H42" s="23"/>
      <c r="I42" s="23"/>
      <c r="J42" s="23"/>
    </row>
    <row r="43">
      <c r="A43" s="23">
        <v>42.0</v>
      </c>
      <c r="B43" t="s">
        <v>240</v>
      </c>
      <c r="C43" t="s">
        <v>241</v>
      </c>
      <c r="F43" s="23"/>
      <c r="G43" s="23"/>
      <c r="H43" s="23"/>
      <c r="I43" s="23"/>
      <c r="J43" s="23"/>
    </row>
    <row r="44">
      <c r="A44" s="23">
        <v>43.0</v>
      </c>
      <c r="B44" t="s">
        <v>242</v>
      </c>
      <c r="C44" t="s">
        <v>243</v>
      </c>
      <c r="D44" t="s">
        <v>244</v>
      </c>
      <c r="E44" t="s">
        <v>245</v>
      </c>
      <c r="F44" s="23" t="s">
        <v>246</v>
      </c>
      <c r="G44" s="23"/>
      <c r="H44" s="23"/>
      <c r="I44" s="23"/>
      <c r="J44" s="23"/>
    </row>
    <row r="45">
      <c r="A45" s="23">
        <v>44.0</v>
      </c>
      <c r="B45" t="s">
        <v>247</v>
      </c>
      <c r="C45" t="s">
        <v>248</v>
      </c>
      <c r="D45" t="s">
        <v>249</v>
      </c>
      <c r="E45" t="s">
        <v>245</v>
      </c>
      <c r="F45" s="23" t="s">
        <v>250</v>
      </c>
      <c r="G45" s="23"/>
      <c r="H45" s="23"/>
      <c r="I45" s="23"/>
      <c r="J45" s="23"/>
    </row>
    <row r="46">
      <c r="A46" s="23">
        <v>45.0</v>
      </c>
      <c r="B46" t="s">
        <v>251</v>
      </c>
      <c r="C46" t="s">
        <v>252</v>
      </c>
      <c r="D46" t="s">
        <v>253</v>
      </c>
      <c r="E46" t="s">
        <v>245</v>
      </c>
      <c r="F46" s="23" t="s">
        <v>254</v>
      </c>
      <c r="G46" s="23"/>
      <c r="H46" s="23"/>
      <c r="I46" s="23"/>
      <c r="J46" s="23"/>
    </row>
    <row r="47">
      <c r="A47" s="23">
        <v>46.0</v>
      </c>
      <c r="B47" t="s">
        <v>255</v>
      </c>
      <c r="C47" t="s">
        <v>256</v>
      </c>
      <c r="D47" t="s">
        <v>257</v>
      </c>
      <c r="E47" t="s">
        <v>245</v>
      </c>
      <c r="F47" s="23" t="s">
        <v>258</v>
      </c>
      <c r="G47" s="23"/>
      <c r="H47" s="23"/>
      <c r="I47" s="23"/>
      <c r="J47" s="23"/>
    </row>
    <row r="48">
      <c r="A48" s="23">
        <v>47.0</v>
      </c>
      <c r="B48" t="s">
        <v>259</v>
      </c>
      <c r="F48" s="23"/>
      <c r="G48" s="23"/>
      <c r="H48" s="23"/>
      <c r="I48" s="23"/>
      <c r="J48" s="23"/>
    </row>
    <row r="49">
      <c r="A49" s="23">
        <v>48.0</v>
      </c>
      <c r="B49" t="s">
        <v>260</v>
      </c>
      <c r="F49" s="23"/>
      <c r="G49" s="23"/>
      <c r="H49" s="23"/>
      <c r="I49" s="23"/>
      <c r="J49" s="23"/>
    </row>
    <row r="50">
      <c r="A50" s="23">
        <v>49.0</v>
      </c>
      <c r="B50" t="s">
        <v>261</v>
      </c>
      <c r="F50" s="23"/>
      <c r="G50" s="23"/>
      <c r="H50" s="23"/>
      <c r="I50" s="23"/>
      <c r="J50" s="23"/>
    </row>
    <row r="51">
      <c r="A51" s="23">
        <v>50.0</v>
      </c>
      <c r="B51" t="s">
        <v>262</v>
      </c>
      <c r="C51" t="s">
        <v>263</v>
      </c>
      <c r="F51" s="23"/>
      <c r="G51" s="23"/>
      <c r="H51" s="23"/>
      <c r="I51" s="23"/>
      <c r="J51" s="23"/>
    </row>
    <row r="52">
      <c r="A52" s="23">
        <v>51.0</v>
      </c>
      <c r="B52" t="s">
        <v>264</v>
      </c>
      <c r="C52" t="s">
        <v>265</v>
      </c>
      <c r="F52" s="23"/>
      <c r="G52" s="23"/>
      <c r="H52" s="23"/>
      <c r="I52" s="23"/>
      <c r="J52" s="23"/>
    </row>
    <row r="53">
      <c r="A53" s="23">
        <v>52.0</v>
      </c>
      <c r="B53" t="s">
        <v>266</v>
      </c>
      <c r="C53" t="s">
        <v>267</v>
      </c>
      <c r="F53" s="23"/>
      <c r="G53" s="23"/>
      <c r="H53" s="23"/>
      <c r="I53" s="23"/>
      <c r="J53" s="23"/>
    </row>
    <row r="54">
      <c r="A54" s="23">
        <v>53.0</v>
      </c>
      <c r="B54" t="s">
        <v>268</v>
      </c>
      <c r="C54" t="s">
        <v>269</v>
      </c>
      <c r="F54" s="23"/>
      <c r="G54" s="23"/>
      <c r="H54" s="23"/>
      <c r="I54" s="23"/>
      <c r="J54" s="23"/>
    </row>
    <row r="55">
      <c r="A55" s="23">
        <v>54.0</v>
      </c>
      <c r="B55" t="s">
        <v>270</v>
      </c>
      <c r="C55" t="s">
        <v>271</v>
      </c>
      <c r="F55" s="23"/>
      <c r="G55" s="23"/>
      <c r="H55" s="23"/>
      <c r="I55" s="23"/>
      <c r="J55" s="23"/>
    </row>
    <row r="56">
      <c r="A56" s="23">
        <v>55.0</v>
      </c>
      <c r="B56" t="s">
        <v>272</v>
      </c>
      <c r="C56" t="s">
        <v>273</v>
      </c>
      <c r="F56" s="23"/>
      <c r="G56" s="23"/>
      <c r="H56" s="23"/>
      <c r="I56" s="23"/>
      <c r="J56" s="23"/>
    </row>
    <row r="57">
      <c r="A57" s="23">
        <v>56.0</v>
      </c>
      <c r="B57" t="s">
        <v>274</v>
      </c>
      <c r="C57" t="s">
        <v>275</v>
      </c>
      <c r="F57" s="23"/>
      <c r="G57" s="23"/>
      <c r="H57" s="23"/>
      <c r="I57" s="23"/>
      <c r="J57" s="23"/>
    </row>
    <row r="58">
      <c r="A58" s="23">
        <v>57.0</v>
      </c>
      <c r="B58" t="s">
        <v>276</v>
      </c>
      <c r="C58" t="s">
        <v>277</v>
      </c>
      <c r="F58" s="23"/>
      <c r="G58" s="23"/>
      <c r="H58" s="23"/>
      <c r="I58" s="23"/>
      <c r="J58" s="23"/>
    </row>
    <row r="59">
      <c r="A59" s="23">
        <v>58.0</v>
      </c>
      <c r="B59" t="s">
        <v>278</v>
      </c>
      <c r="C59" t="s">
        <v>279</v>
      </c>
      <c r="F59" s="23"/>
      <c r="G59" s="23"/>
      <c r="H59" s="23"/>
      <c r="I59" s="23"/>
      <c r="J59" s="23"/>
    </row>
    <row r="60">
      <c r="A60" s="23">
        <v>59.0</v>
      </c>
      <c r="B60" t="s">
        <v>280</v>
      </c>
      <c r="C60" t="s">
        <v>281</v>
      </c>
      <c r="F60" s="23"/>
      <c r="G60" s="23"/>
      <c r="H60" s="23"/>
      <c r="I60" s="23"/>
      <c r="J60" s="23"/>
    </row>
    <row r="61">
      <c r="A61" s="23">
        <v>60.0</v>
      </c>
      <c r="B61" t="s">
        <v>282</v>
      </c>
      <c r="C61" t="s">
        <v>283</v>
      </c>
      <c r="F61" s="23"/>
      <c r="G61" s="23"/>
      <c r="H61" s="23"/>
      <c r="I61" s="23"/>
      <c r="J61" s="23"/>
    </row>
    <row r="62">
      <c r="A62" s="23">
        <v>61.0</v>
      </c>
      <c r="B62" t="s">
        <v>161</v>
      </c>
      <c r="C62" t="s">
        <v>161</v>
      </c>
      <c r="F62" s="23"/>
      <c r="G62" s="23"/>
      <c r="H62" s="23"/>
      <c r="I62" s="23"/>
      <c r="J62" s="23"/>
    </row>
    <row r="63">
      <c r="A63" s="23">
        <v>62.0</v>
      </c>
      <c r="B63" t="s">
        <v>162</v>
      </c>
      <c r="C63" t="s">
        <v>162</v>
      </c>
      <c r="F63" s="23"/>
      <c r="G63" s="23"/>
      <c r="H63" s="23"/>
      <c r="I63" s="23"/>
      <c r="J63" s="23"/>
    </row>
    <row r="64">
      <c r="A64" s="23">
        <v>63.0</v>
      </c>
      <c r="B64" t="s">
        <v>284</v>
      </c>
      <c r="C64" t="s">
        <v>285</v>
      </c>
      <c r="F64" s="23"/>
      <c r="G64" s="23"/>
      <c r="H64" s="23"/>
      <c r="I64" s="23"/>
      <c r="J64" s="23"/>
    </row>
    <row r="65">
      <c r="A65" s="23">
        <v>64.0</v>
      </c>
      <c r="B65" t="s">
        <v>286</v>
      </c>
      <c r="C65" t="s">
        <v>287</v>
      </c>
      <c r="F65" s="23"/>
      <c r="G65" s="23"/>
      <c r="H65" s="23"/>
      <c r="I65" s="23"/>
      <c r="J65" s="23"/>
    </row>
    <row r="66">
      <c r="A66" s="23">
        <v>65.0</v>
      </c>
      <c r="B66" t="s">
        <v>288</v>
      </c>
      <c r="F66" s="23"/>
      <c r="G66" s="23"/>
      <c r="H66" s="23"/>
      <c r="I66" s="23"/>
      <c r="J66" s="23"/>
    </row>
    <row r="67">
      <c r="A67" s="23">
        <v>66.0</v>
      </c>
      <c r="B67" t="s">
        <v>289</v>
      </c>
      <c r="F67" s="23"/>
      <c r="G67" s="23"/>
      <c r="H67" s="23"/>
      <c r="I67" s="23"/>
      <c r="J67" s="23"/>
    </row>
    <row r="68">
      <c r="A68" s="23">
        <v>67.0</v>
      </c>
      <c r="B68" t="s">
        <v>290</v>
      </c>
      <c r="F68" s="23"/>
      <c r="G68" s="23"/>
      <c r="H68" s="23"/>
      <c r="I68" s="23"/>
      <c r="J68" s="23"/>
    </row>
    <row r="69">
      <c r="A69" s="23">
        <v>68.0</v>
      </c>
      <c r="B69" t="s">
        <v>291</v>
      </c>
      <c r="F69" s="23"/>
      <c r="G69" s="23"/>
      <c r="H69" s="23"/>
      <c r="I69" s="23"/>
      <c r="J69" s="23"/>
    </row>
    <row r="70">
      <c r="A70" s="23">
        <v>69.0</v>
      </c>
      <c r="B70" t="s">
        <v>292</v>
      </c>
      <c r="F70" s="23"/>
      <c r="G70" s="23"/>
      <c r="H70" s="23"/>
      <c r="I70" s="23"/>
      <c r="J70" s="23"/>
    </row>
    <row r="71">
      <c r="A71" s="23">
        <v>70.0</v>
      </c>
      <c r="B71" t="s">
        <v>293</v>
      </c>
      <c r="C71" t="s">
        <v>294</v>
      </c>
      <c r="F71" s="23"/>
      <c r="G71" s="23"/>
      <c r="H71" s="23"/>
      <c r="I71" s="23"/>
      <c r="J71" s="23"/>
    </row>
    <row r="72">
      <c r="A72" s="23">
        <v>71.0</v>
      </c>
      <c r="B72" t="s">
        <v>295</v>
      </c>
      <c r="C72" t="s">
        <v>296</v>
      </c>
      <c r="F72" s="23"/>
      <c r="G72" s="23"/>
      <c r="H72" s="23"/>
      <c r="I72" s="23"/>
      <c r="J72" s="23"/>
    </row>
    <row r="73">
      <c r="A73" s="23">
        <v>72.0</v>
      </c>
      <c r="B73" t="s">
        <v>297</v>
      </c>
      <c r="C73" t="s">
        <v>298</v>
      </c>
      <c r="F73" s="23"/>
      <c r="G73" s="23"/>
      <c r="H73" s="23"/>
      <c r="I73" s="23"/>
      <c r="J73" s="23"/>
    </row>
    <row r="74">
      <c r="A74" s="23">
        <v>73.0</v>
      </c>
      <c r="B74" t="s">
        <v>299</v>
      </c>
      <c r="C74" t="s">
        <v>300</v>
      </c>
      <c r="F74" s="23"/>
      <c r="G74" s="23"/>
      <c r="H74" s="23"/>
      <c r="I74" s="23"/>
      <c r="J74" s="23"/>
    </row>
    <row r="75">
      <c r="A75" s="23">
        <v>74.0</v>
      </c>
      <c r="B75" t="s">
        <v>301</v>
      </c>
      <c r="C75" t="s">
        <v>302</v>
      </c>
      <c r="F75" s="23"/>
      <c r="G75" s="23"/>
      <c r="H75" s="23"/>
      <c r="I75" s="23"/>
      <c r="J75" s="23"/>
    </row>
    <row r="76">
      <c r="A76" s="23">
        <v>75.0</v>
      </c>
      <c r="B76" t="s">
        <v>303</v>
      </c>
      <c r="C76" t="s">
        <v>304</v>
      </c>
      <c r="F76" s="23"/>
      <c r="G76" s="23"/>
      <c r="H76" s="23"/>
      <c r="I76" s="23"/>
      <c r="J76" s="23"/>
    </row>
    <row r="77">
      <c r="A77" s="23">
        <v>76.0</v>
      </c>
      <c r="B77" t="s">
        <v>305</v>
      </c>
      <c r="C77" t="s">
        <v>306</v>
      </c>
      <c r="F77" s="23"/>
      <c r="G77" s="23"/>
      <c r="H77" s="23"/>
      <c r="I77" s="23"/>
      <c r="J77" s="23"/>
    </row>
    <row r="78">
      <c r="A78" s="23">
        <v>77.0</v>
      </c>
      <c r="B78" t="s">
        <v>307</v>
      </c>
      <c r="C78" t="s">
        <v>308</v>
      </c>
      <c r="F78" s="23"/>
      <c r="G78" s="23"/>
      <c r="H78" s="23"/>
      <c r="I78" s="23"/>
      <c r="J78" s="23"/>
    </row>
    <row r="79">
      <c r="A79" s="23">
        <v>78.0</v>
      </c>
      <c r="B79" t="s">
        <v>309</v>
      </c>
      <c r="C79" t="s">
        <v>310</v>
      </c>
      <c r="F79" s="23"/>
      <c r="G79" s="23"/>
      <c r="H79" s="23"/>
      <c r="I79" s="23"/>
      <c r="J79" s="23"/>
    </row>
    <row r="80">
      <c r="A80" s="23">
        <v>79.0</v>
      </c>
      <c r="B80" t="s">
        <v>311</v>
      </c>
      <c r="F80" s="23"/>
      <c r="G80" s="23"/>
      <c r="H80" s="23"/>
      <c r="I80" s="23"/>
      <c r="J80" s="23"/>
    </row>
    <row r="81">
      <c r="A81" s="23">
        <v>80.0</v>
      </c>
      <c r="B81" t="s">
        <v>161</v>
      </c>
      <c r="C81" t="s">
        <v>161</v>
      </c>
      <c r="F81" s="23"/>
      <c r="G81" s="23"/>
      <c r="H81" s="23"/>
      <c r="I81" s="23"/>
      <c r="J81" s="23"/>
    </row>
    <row r="82">
      <c r="A82" s="23">
        <v>81.0</v>
      </c>
      <c r="B82" t="s">
        <v>162</v>
      </c>
      <c r="C82" t="s">
        <v>162</v>
      </c>
      <c r="F82" s="23"/>
      <c r="G82" s="23"/>
      <c r="H82" s="23"/>
      <c r="I82" s="23"/>
      <c r="J82" s="23"/>
    </row>
    <row r="83">
      <c r="A83" s="23">
        <v>82.0</v>
      </c>
      <c r="B83" t="s">
        <v>312</v>
      </c>
      <c r="C83" t="s">
        <v>313</v>
      </c>
      <c r="F83" s="23"/>
      <c r="G83" s="23"/>
      <c r="H83" s="23"/>
      <c r="I83" s="23"/>
      <c r="J83" s="23"/>
    </row>
    <row r="84">
      <c r="A84" s="23">
        <v>83.0</v>
      </c>
      <c r="B84" t="s">
        <v>314</v>
      </c>
      <c r="C84" t="s">
        <v>315</v>
      </c>
      <c r="F84" s="23"/>
      <c r="G84" s="23"/>
      <c r="H84" s="23"/>
      <c r="I84" s="23"/>
      <c r="J84" s="23"/>
    </row>
    <row r="85">
      <c r="A85" s="23">
        <v>84.0</v>
      </c>
      <c r="B85" t="s">
        <v>316</v>
      </c>
      <c r="C85" t="s">
        <v>317</v>
      </c>
      <c r="F85" s="23"/>
      <c r="G85" s="23"/>
      <c r="H85" s="23"/>
      <c r="I85" s="23"/>
      <c r="J85" s="23"/>
    </row>
    <row r="86">
      <c r="A86" s="23">
        <v>85.0</v>
      </c>
      <c r="B86" t="s">
        <v>318</v>
      </c>
      <c r="C86" t="s">
        <v>319</v>
      </c>
      <c r="F86" s="23"/>
      <c r="G86" s="23"/>
      <c r="H86" s="23"/>
      <c r="I86" s="23"/>
      <c r="J86" s="23"/>
    </row>
    <row r="87">
      <c r="A87" s="23">
        <v>86.0</v>
      </c>
      <c r="B87" t="s">
        <v>320</v>
      </c>
      <c r="C87" t="s">
        <v>321</v>
      </c>
      <c r="F87" s="23"/>
      <c r="G87" s="23"/>
      <c r="H87" s="23"/>
      <c r="I87" s="23"/>
      <c r="J87" s="23"/>
    </row>
    <row r="88">
      <c r="A88" s="23">
        <v>87.0</v>
      </c>
      <c r="B88" t="s">
        <v>322</v>
      </c>
      <c r="C88" t="s">
        <v>323</v>
      </c>
      <c r="F88" s="23"/>
      <c r="G88" s="23"/>
      <c r="H88" s="23"/>
      <c r="I88" s="23"/>
      <c r="J88" s="23"/>
    </row>
    <row r="89">
      <c r="A89" s="23">
        <v>88.0</v>
      </c>
      <c r="B89" t="s">
        <v>324</v>
      </c>
      <c r="C89" t="s">
        <v>325</v>
      </c>
      <c r="F89" s="23"/>
      <c r="G89" s="23"/>
      <c r="H89" s="23"/>
      <c r="I89" s="23"/>
      <c r="J89" s="23"/>
    </row>
    <row r="90">
      <c r="A90" s="23">
        <v>89.0</v>
      </c>
      <c r="B90" t="s">
        <v>326</v>
      </c>
      <c r="C90" t="s">
        <v>327</v>
      </c>
      <c r="F90" s="23"/>
      <c r="G90" s="23"/>
      <c r="H90" s="23"/>
      <c r="I90" s="23"/>
      <c r="J90" s="23"/>
    </row>
    <row r="91">
      <c r="A91" s="23">
        <v>90.0</v>
      </c>
      <c r="B91" t="s">
        <v>328</v>
      </c>
      <c r="C91" t="s">
        <v>329</v>
      </c>
      <c r="F91" s="23"/>
      <c r="G91" s="23"/>
      <c r="H91" s="23"/>
      <c r="I91" s="23"/>
      <c r="J91" s="23"/>
    </row>
    <row r="92">
      <c r="A92" s="23">
        <v>91.0</v>
      </c>
      <c r="B92" t="s">
        <v>330</v>
      </c>
      <c r="C92" t="s">
        <v>331</v>
      </c>
      <c r="F92" s="23"/>
      <c r="G92" s="23"/>
      <c r="H92" s="23"/>
      <c r="I92" s="23"/>
      <c r="J92" s="23"/>
    </row>
    <row r="93">
      <c r="A93" s="23">
        <v>92.0</v>
      </c>
      <c r="B93" t="s">
        <v>332</v>
      </c>
      <c r="C93" t="s">
        <v>333</v>
      </c>
      <c r="D93" t="s">
        <v>334</v>
      </c>
      <c r="E93" t="s">
        <v>335</v>
      </c>
      <c r="F93" s="23"/>
      <c r="G93" s="23"/>
      <c r="H93" s="23"/>
      <c r="I93" s="23"/>
      <c r="J93" s="23"/>
    </row>
    <row r="94">
      <c r="A94" s="23">
        <v>93.0</v>
      </c>
      <c r="B94" t="s">
        <v>336</v>
      </c>
      <c r="C94" t="s">
        <v>337</v>
      </c>
      <c r="D94" t="s">
        <v>338</v>
      </c>
      <c r="E94" t="s">
        <v>335</v>
      </c>
      <c r="F94" s="23"/>
      <c r="G94" s="23"/>
      <c r="H94" s="23"/>
      <c r="I94" s="23"/>
      <c r="J94" s="23"/>
    </row>
    <row r="95">
      <c r="A95" s="23">
        <v>94.0</v>
      </c>
      <c r="B95" t="s">
        <v>339</v>
      </c>
      <c r="C95" t="s">
        <v>340</v>
      </c>
      <c r="F95" s="23"/>
      <c r="G95" s="23"/>
      <c r="H95" s="23"/>
      <c r="I95" s="23"/>
      <c r="J95" s="23"/>
    </row>
    <row r="96">
      <c r="A96" s="23">
        <v>95.0</v>
      </c>
      <c r="B96" t="s">
        <v>341</v>
      </c>
      <c r="C96" t="s">
        <v>342</v>
      </c>
      <c r="F96" s="23"/>
      <c r="G96" s="23"/>
      <c r="H96" s="23"/>
      <c r="I96" s="23"/>
      <c r="J96" s="23"/>
    </row>
    <row r="97">
      <c r="A97" s="23">
        <v>96.0</v>
      </c>
      <c r="B97" t="s">
        <v>343</v>
      </c>
      <c r="C97" t="s">
        <v>344</v>
      </c>
      <c r="D97" t="s">
        <v>345</v>
      </c>
      <c r="E97" t="s">
        <v>346</v>
      </c>
      <c r="F97" s="23"/>
      <c r="G97" s="23"/>
      <c r="H97" s="23"/>
      <c r="I97" s="23"/>
      <c r="J97" s="23"/>
    </row>
    <row r="98">
      <c r="A98" s="23">
        <v>97.0</v>
      </c>
      <c r="B98" t="s">
        <v>347</v>
      </c>
      <c r="C98" t="s">
        <v>348</v>
      </c>
      <c r="D98" t="s">
        <v>349</v>
      </c>
      <c r="E98" t="s">
        <v>335</v>
      </c>
      <c r="F98" s="23"/>
      <c r="G98" s="23"/>
      <c r="H98" s="23"/>
      <c r="I98" s="23"/>
      <c r="J98" s="23"/>
    </row>
    <row r="99">
      <c r="A99" s="23">
        <v>98.0</v>
      </c>
      <c r="B99" t="s">
        <v>350</v>
      </c>
      <c r="C99" t="s">
        <v>351</v>
      </c>
      <c r="F99" s="23"/>
      <c r="G99" s="23"/>
      <c r="H99" s="23"/>
      <c r="I99" s="23"/>
      <c r="J99" s="23"/>
    </row>
    <row r="100">
      <c r="A100" s="23">
        <v>99.0</v>
      </c>
      <c r="B100" t="s">
        <v>162</v>
      </c>
      <c r="C100" t="s">
        <v>162</v>
      </c>
      <c r="F100" s="23"/>
      <c r="G100" s="23"/>
      <c r="H100" s="23"/>
      <c r="I100" s="23"/>
      <c r="J100" s="23"/>
    </row>
    <row r="101">
      <c r="A101" s="23">
        <v>100.0</v>
      </c>
      <c r="B101" t="s">
        <v>352</v>
      </c>
      <c r="C101" t="s">
        <v>161</v>
      </c>
      <c r="F101" s="23"/>
      <c r="G101" s="23"/>
      <c r="H101" s="23"/>
      <c r="I101" s="23"/>
      <c r="J101" s="23"/>
    </row>
    <row r="102">
      <c r="A102" s="23"/>
      <c r="F102" s="23"/>
      <c r="G102" s="23"/>
      <c r="H102" s="23"/>
      <c r="I102" s="23"/>
      <c r="J102" s="23"/>
    </row>
  </sheetData>
  <autoFilter ref="$A$1:$E$1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6.86"/>
    <col customWidth="1" min="2" max="2" width="15.57"/>
    <col customWidth="1" min="3" max="3" width="16.29"/>
    <col customWidth="1" min="4" max="4" width="14.86"/>
    <col customWidth="1" min="5" max="5" width="14.43"/>
    <col customWidth="1" min="6" max="6" width="21.14"/>
    <col customWidth="1" min="7" max="7" width="16.71"/>
    <col customWidth="1" min="8" max="8" width="11.29"/>
    <col customWidth="1" min="9" max="26" width="17.29"/>
  </cols>
  <sheetData>
    <row r="1">
      <c r="A1" s="23" t="s">
        <v>131</v>
      </c>
      <c r="B1" t="s">
        <v>353</v>
      </c>
      <c r="C1" t="s">
        <v>134</v>
      </c>
      <c r="D1" t="s">
        <v>135</v>
      </c>
      <c r="E1" s="23" t="s">
        <v>136</v>
      </c>
      <c r="F1" s="23" t="s">
        <v>137</v>
      </c>
      <c r="G1" s="23" t="s">
        <v>138</v>
      </c>
      <c r="H1" s="23" t="s">
        <v>139</v>
      </c>
    </row>
    <row r="2">
      <c r="A2" s="23">
        <v>2.0</v>
      </c>
      <c r="D2" s="27" t="s">
        <v>151</v>
      </c>
      <c r="H2" s="27" t="s">
        <v>13</v>
      </c>
    </row>
    <row r="3">
      <c r="A3" s="23">
        <v>3.0</v>
      </c>
      <c r="B3" t="s">
        <v>354</v>
      </c>
      <c r="C3" t="s">
        <v>143</v>
      </c>
    </row>
    <row r="4">
      <c r="A4" s="23">
        <v>4.0</v>
      </c>
      <c r="C4" t="s">
        <v>143</v>
      </c>
    </row>
    <row r="5">
      <c r="A5" s="23">
        <v>5.0</v>
      </c>
      <c r="B5" t="s">
        <v>354</v>
      </c>
      <c r="D5" s="27" t="s">
        <v>151</v>
      </c>
      <c r="H5" s="27" t="s">
        <v>201</v>
      </c>
    </row>
    <row r="6">
      <c r="A6" s="23">
        <v>6.0</v>
      </c>
      <c r="B6" t="s">
        <v>354</v>
      </c>
      <c r="C6" t="s">
        <v>355</v>
      </c>
    </row>
    <row r="7">
      <c r="A7" s="23">
        <v>7.0</v>
      </c>
      <c r="C7" t="s">
        <v>356</v>
      </c>
    </row>
    <row r="8">
      <c r="A8" s="23">
        <v>8.0</v>
      </c>
      <c r="D8" s="27" t="s">
        <v>151</v>
      </c>
      <c r="H8" s="27" t="s">
        <v>205</v>
      </c>
    </row>
    <row r="9">
      <c r="A9" s="23">
        <v>9.0</v>
      </c>
      <c r="B9" t="s">
        <v>354</v>
      </c>
      <c r="D9" s="27" t="s">
        <v>151</v>
      </c>
      <c r="H9" s="27" t="s">
        <v>10</v>
      </c>
    </row>
    <row r="10">
      <c r="A10" s="23">
        <v>10.0</v>
      </c>
      <c r="B10" t="s">
        <v>354</v>
      </c>
      <c r="D10" s="27" t="s">
        <v>151</v>
      </c>
      <c r="H10" s="27" t="s">
        <v>49</v>
      </c>
    </row>
    <row r="11">
      <c r="A11" s="23">
        <v>11.0</v>
      </c>
      <c r="B11" t="s">
        <v>357</v>
      </c>
      <c r="C11" t="s">
        <v>143</v>
      </c>
    </row>
    <row r="12">
      <c r="A12" s="23">
        <v>12.0</v>
      </c>
      <c r="B12" t="s">
        <v>195</v>
      </c>
      <c r="C12" t="s">
        <v>143</v>
      </c>
    </row>
    <row r="13">
      <c r="A13" s="23">
        <v>13.0</v>
      </c>
      <c r="B13" t="s">
        <v>192</v>
      </c>
      <c r="C13" t="s">
        <v>143</v>
      </c>
    </row>
    <row r="14">
      <c r="A14" s="23" t="s">
        <v>30</v>
      </c>
      <c r="D14" s="27" t="s">
        <v>151</v>
      </c>
      <c r="E14" s="27"/>
      <c r="H14" s="27" t="s">
        <v>55</v>
      </c>
    </row>
    <row r="15">
      <c r="A15" s="28" t="s">
        <v>35</v>
      </c>
      <c r="D15" s="27" t="s">
        <v>151</v>
      </c>
      <c r="E15" s="27"/>
      <c r="H15" s="27" t="s">
        <v>358</v>
      </c>
    </row>
    <row r="16">
      <c r="A16" s="23" t="s">
        <v>41</v>
      </c>
      <c r="D16" s="27" t="s">
        <v>151</v>
      </c>
      <c r="E16" s="27"/>
      <c r="H16" s="27" t="s">
        <v>359</v>
      </c>
    </row>
    <row r="17">
      <c r="A17" s="23" t="s">
        <v>47</v>
      </c>
      <c r="D17" s="27" t="s">
        <v>151</v>
      </c>
      <c r="E17" s="27"/>
      <c r="H17" s="27" t="s">
        <v>360</v>
      </c>
    </row>
    <row r="18">
      <c r="A18" s="23" t="s">
        <v>53</v>
      </c>
      <c r="D18" s="27" t="s">
        <v>151</v>
      </c>
      <c r="E18" s="27"/>
      <c r="H18" s="27" t="s">
        <v>68</v>
      </c>
    </row>
    <row r="19">
      <c r="A19" s="23" t="s">
        <v>58</v>
      </c>
      <c r="D19" s="27" t="s">
        <v>151</v>
      </c>
      <c r="E19" s="27"/>
      <c r="H19" s="27" t="s">
        <v>361</v>
      </c>
    </row>
    <row r="20">
      <c r="A20" s="23" t="s">
        <v>362</v>
      </c>
      <c r="D20" s="27" t="s">
        <v>151</v>
      </c>
      <c r="E20" s="27"/>
      <c r="H20" s="27" t="s">
        <v>363</v>
      </c>
    </row>
    <row r="21">
      <c r="A21" s="23" t="s">
        <v>364</v>
      </c>
    </row>
  </sheetData>
  <autoFilter ref="$A$1:$H$21"/>
  <drawing r:id="rId1"/>
</worksheet>
</file>