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 para R" sheetId="4" r:id="rId1"/>
    <sheet name="Dados" sheetId="1" r:id="rId2"/>
    <sheet name="Regressao todo periodo" sheetId="2" r:id="rId3"/>
    <sheet name="Regr 1949-1959" sheetId="3" r:id="rId4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Dados!$F$24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6" i="1"/>
  <c r="D51" i="3"/>
  <c r="E51" i="3"/>
  <c r="C51" i="3"/>
  <c r="D50" i="3"/>
  <c r="E50" i="3"/>
  <c r="C50" i="3"/>
  <c r="D49" i="3"/>
  <c r="E49" i="3"/>
  <c r="C49" i="3"/>
</calcChain>
</file>

<file path=xl/sharedStrings.xml><?xml version="1.0" encoding="utf-8"?>
<sst xmlns="http://schemas.openxmlformats.org/spreadsheetml/2006/main" count="91" uniqueCount="42">
  <si>
    <t>Ano</t>
  </si>
  <si>
    <t>Importação Y</t>
  </si>
  <si>
    <t>Produto Doméstico Bruto, X1</t>
  </si>
  <si>
    <t>Formação de estoque, X2</t>
  </si>
  <si>
    <t>Consumo, X3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</si>
  <si>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</si>
  <si>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</si>
  <si>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</si>
  <si>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</si>
  <si>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</si>
  <si>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</si>
  <si>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</si>
  <si>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</si>
  <si>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</si>
  <si>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</si>
  <si>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</si>
  <si>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</si>
  <si>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</si>
  <si>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</si>
  <si>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</si>
  <si>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</si>
  <si>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</si>
  <si>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</si>
  <si>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</si>
  <si>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</si>
  <si>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</si>
  <si>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</si>
  <si>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</si>
  <si>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</si>
  <si>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</si>
  <si>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</si>
  <si>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Importação Y</t>
  </si>
  <si>
    <t>Resíduos</t>
  </si>
  <si>
    <t>Resíduos padrão</t>
  </si>
  <si>
    <t>Matriz de correlação das explicativas</t>
  </si>
  <si>
    <t>Série normalizada</t>
  </si>
  <si>
    <t>Importação, produção, formação de estoques e consumo na França (milhões de francos novos aos preços de 1959)</t>
  </si>
  <si>
    <r>
      <rPr>
        <b/>
        <sz val="11"/>
        <color theme="1"/>
        <rFont val="Calibri"/>
        <family val="2"/>
        <scheme val="minor"/>
      </rPr>
      <t>Fonte</t>
    </r>
    <r>
      <rPr>
        <sz val="11"/>
        <color theme="1"/>
        <rFont val="Calibri"/>
        <family val="2"/>
        <scheme val="minor"/>
      </rPr>
      <t>: E. Mallinvaud, Statistical Methods of Econometrics, 2a. Ed. (Amsterdã: North-Holland, 1970), p. 19</t>
    </r>
  </si>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</sst>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  <xf numFmtId="2" fontId="0" fillId="0" borderId="0" xfId="0" applyNumberFormat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Border="1" applyAlignment="1"/>
    <xf numFmtId="0" fontId="0" fillId="2" borderId="3" xfId="0" applyFill="1" applyBorder="1" applyAlignment="1"/>
    <xf numFmtId="164" fontId="0" fillId="2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510031798909746E-2"/>
          <c:y val="0.13930555555555554"/>
          <c:w val="0.8791245835857056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'Regressao todo periodo'!$D$26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Dados!$B$6:$B$23</c:f>
              <c:numCache>
                <c:formatCode>General</c:formatCode>
                <c:ptCount val="18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</c:numCache>
            </c:numRef>
          </c:xVal>
          <c:yVal>
            <c:numRef>
              <c:f>'Regressao todo periodo'!$D$27:$D$44</c:f>
              <c:numCache>
                <c:formatCode>General</c:formatCode>
                <c:ptCount val="18"/>
                <c:pt idx="0">
                  <c:v>2.8363922715372691</c:v>
                </c:pt>
                <c:pt idx="1">
                  <c:v>1.3681740555490336</c:v>
                </c:pt>
                <c:pt idx="2">
                  <c:v>2.011592266473194</c:v>
                </c:pt>
                <c:pt idx="3">
                  <c:v>1.0846104660713394</c:v>
                </c:pt>
                <c:pt idx="4">
                  <c:v>0.1800405403682106</c:v>
                </c:pt>
                <c:pt idx="5">
                  <c:v>-0.353785946850941</c:v>
                </c:pt>
                <c:pt idx="6">
                  <c:v>-0.39429713869298055</c:v>
                </c:pt>
                <c:pt idx="7">
                  <c:v>-0.34195076291031512</c:v>
                </c:pt>
                <c:pt idx="8">
                  <c:v>-0.92515798444137332</c:v>
                </c:pt>
                <c:pt idx="9">
                  <c:v>-2.1388578278682999</c:v>
                </c:pt>
                <c:pt idx="10">
                  <c:v>-2.646098652468293</c:v>
                </c:pt>
                <c:pt idx="11">
                  <c:v>-2.720831600892275</c:v>
                </c:pt>
                <c:pt idx="12">
                  <c:v>-2.5756265347080927</c:v>
                </c:pt>
                <c:pt idx="13">
                  <c:v>-2.3232561671934846</c:v>
                </c:pt>
                <c:pt idx="14">
                  <c:v>-0.61005425750747833</c:v>
                </c:pt>
                <c:pt idx="15">
                  <c:v>1.0840080792566198</c:v>
                </c:pt>
                <c:pt idx="16">
                  <c:v>2.3642975035353828</c:v>
                </c:pt>
                <c:pt idx="17">
                  <c:v>4.1008016907424363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4056"/>
        <c:axId val="452118960"/>
      </c:scatterChart>
      <c:valAx>
        <c:axId val="45212405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118960"/>
        <c:crosses val="autoZero"/>
        <c:crossBetween val="midCat"/>
      </c:valAx>
      <c:valAx>
        <c:axId val="4521189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212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2488"/>
        <c:axId val="452124448"/>
      </c:scatterChart>
      <c:valAx>
        <c:axId val="45212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4448"/>
        <c:crosses val="autoZero"/>
        <c:crossBetween val="midCat"/>
      </c:valAx>
      <c:valAx>
        <c:axId val="45212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2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0528"/>
        <c:axId val="452121312"/>
      </c:scatterChart>
      <c:valAx>
        <c:axId val="45212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1312"/>
        <c:crosses val="autoZero"/>
        <c:crossBetween val="midCat"/>
      </c:valAx>
      <c:valAx>
        <c:axId val="45212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resíduos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40712"/>
        <c:axId val="322343848"/>
      </c:scatterChart>
      <c:valAx>
        <c:axId val="322340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3848"/>
        <c:crosses val="autoZero"/>
        <c:crossBetween val="midCat"/>
      </c:valAx>
      <c:valAx>
        <c:axId val="32234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0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Produto Doméstico Bruto, X1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Dados!$D$6:$D$16</c:f>
              <c:numCache>
                <c:formatCode>General</c:formatCode>
                <c:ptCount val="11"/>
                <c:pt idx="0">
                  <c:v>149.30000000000001</c:v>
                </c:pt>
                <c:pt idx="1">
                  <c:v>161.19999999999999</c:v>
                </c:pt>
                <c:pt idx="2">
                  <c:v>171.5</c:v>
                </c:pt>
                <c:pt idx="3">
                  <c:v>175.5</c:v>
                </c:pt>
                <c:pt idx="4">
                  <c:v>180.8</c:v>
                </c:pt>
                <c:pt idx="5">
                  <c:v>190.7</c:v>
                </c:pt>
                <c:pt idx="6">
                  <c:v>202.1</c:v>
                </c:pt>
                <c:pt idx="7">
                  <c:v>212.4</c:v>
                </c:pt>
                <c:pt idx="8">
                  <c:v>226.1</c:v>
                </c:pt>
                <c:pt idx="9">
                  <c:v>231.9</c:v>
                </c:pt>
                <c:pt idx="10">
                  <c:v>239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340320"/>
        <c:axId val="322342672"/>
      </c:scatterChart>
      <c:valAx>
        <c:axId val="32234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Produto Doméstico Bruto, 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2672"/>
        <c:crosses val="autoZero"/>
        <c:crossBetween val="midCat"/>
      </c:valAx>
      <c:valAx>
        <c:axId val="32234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2340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Formação de estoque, X2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Dados!$E$6:$E$16</c:f>
              <c:numCache>
                <c:formatCode>General</c:formatCode>
                <c:ptCount val="11"/>
                <c:pt idx="0">
                  <c:v>4.2</c:v>
                </c:pt>
                <c:pt idx="1">
                  <c:v>4.0999999999999996</c:v>
                </c:pt>
                <c:pt idx="2">
                  <c:v>3.1</c:v>
                </c:pt>
                <c:pt idx="3">
                  <c:v>3.1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2.1</c:v>
                </c:pt>
                <c:pt idx="7">
                  <c:v>5.6</c:v>
                </c:pt>
                <c:pt idx="8">
                  <c:v>5</c:v>
                </c:pt>
                <c:pt idx="9">
                  <c:v>5.0999999999999996</c:v>
                </c:pt>
                <c:pt idx="10">
                  <c:v>0.7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25232"/>
        <c:axId val="452122096"/>
      </c:scatterChart>
      <c:valAx>
        <c:axId val="45212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Formação de estoque, 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2096"/>
        <c:crosses val="autoZero"/>
        <c:crossBetween val="midCat"/>
      </c:valAx>
      <c:valAx>
        <c:axId val="452122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125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Consumo, X3 Plotagem de ajuste de linha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Dados!$C$6:$C$16</c:f>
              <c:numCache>
                <c:formatCode>General</c:formatCode>
                <c:ptCount val="11"/>
                <c:pt idx="0">
                  <c:v>15.9</c:v>
                </c:pt>
                <c:pt idx="1">
                  <c:v>16.399999999999999</c:v>
                </c:pt>
                <c:pt idx="2">
                  <c:v>19</c:v>
                </c:pt>
                <c:pt idx="3">
                  <c:v>19.100000000000001</c:v>
                </c:pt>
                <c:pt idx="4">
                  <c:v>18.8</c:v>
                </c:pt>
                <c:pt idx="5">
                  <c:v>20.399999999999999</c:v>
                </c:pt>
                <c:pt idx="6">
                  <c:v>22.7</c:v>
                </c:pt>
                <c:pt idx="7">
                  <c:v>26.5</c:v>
                </c:pt>
                <c:pt idx="8">
                  <c:v>28.1</c:v>
                </c:pt>
                <c:pt idx="9">
                  <c:v>27.6</c:v>
                </c:pt>
                <c:pt idx="10">
                  <c:v>26.3</c:v>
                </c:pt>
              </c:numCache>
            </c:numRef>
          </c:yVal>
          <c:smooth val="0"/>
        </c:ser>
        <c:ser>
          <c:idx val="1"/>
          <c:order val="1"/>
          <c:tx>
            <c:v>Previsto(a) Importação Y</c:v>
          </c:tx>
          <c:spPr>
            <a:ln w="19050">
              <a:noFill/>
            </a:ln>
          </c:spPr>
          <c:xVal>
            <c:numRef>
              <c:f>Dados!$F$6:$F$16</c:f>
              <c:numCache>
                <c:formatCode>General</c:formatCode>
                <c:ptCount val="11"/>
                <c:pt idx="0">
                  <c:v>108.1</c:v>
                </c:pt>
                <c:pt idx="1">
                  <c:v>114.8</c:v>
                </c:pt>
                <c:pt idx="2">
                  <c:v>123.2</c:v>
                </c:pt>
                <c:pt idx="3">
                  <c:v>126.9</c:v>
                </c:pt>
                <c:pt idx="4">
                  <c:v>132.1</c:v>
                </c:pt>
                <c:pt idx="5">
                  <c:v>137.69999999999999</c:v>
                </c:pt>
                <c:pt idx="6">
                  <c:v>146</c:v>
                </c:pt>
                <c:pt idx="7">
                  <c:v>154.1</c:v>
                </c:pt>
                <c:pt idx="8">
                  <c:v>162.30000000000001</c:v>
                </c:pt>
                <c:pt idx="9">
                  <c:v>164.3</c:v>
                </c:pt>
                <c:pt idx="10">
                  <c:v>167.6</c:v>
                </c:pt>
              </c:numCache>
            </c:numRef>
          </c:xVal>
          <c:yVal>
            <c:numRef>
              <c:f>'Regr 1949-1959'!$C$27:$C$37</c:f>
              <c:numCache>
                <c:formatCode>General</c:formatCode>
                <c:ptCount val="11"/>
                <c:pt idx="0">
                  <c:v>15.672093015370407</c:v>
                </c:pt>
                <c:pt idx="1">
                  <c:v>16.92366993729863</c:v>
                </c:pt>
                <c:pt idx="2">
                  <c:v>18.216869324957365</c:v>
                </c:pt>
                <c:pt idx="3">
                  <c:v>19.07262478596963</c:v>
                </c:pt>
                <c:pt idx="4">
                  <c:v>19.117940167484807</c:v>
                </c:pt>
                <c:pt idx="5">
                  <c:v>20.861114716833747</c:v>
                </c:pt>
                <c:pt idx="6">
                  <c:v>22.597347599641758</c:v>
                </c:pt>
                <c:pt idx="7">
                  <c:v>26.445763076598475</c:v>
                </c:pt>
                <c:pt idx="8">
                  <c:v>27.741625403169518</c:v>
                </c:pt>
                <c:pt idx="9">
                  <c:v>28.075919932377069</c:v>
                </c:pt>
                <c:pt idx="10">
                  <c:v>26.075032040298634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90552"/>
        <c:axId val="455225632"/>
      </c:scatterChart>
      <c:valAx>
        <c:axId val="32139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Consumo, 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225632"/>
        <c:crosses val="autoZero"/>
        <c:crossBetween val="midCat"/>
      </c:valAx>
      <c:valAx>
        <c:axId val="45522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Importação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139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1581146106736663E-2"/>
          <c:y val="0.13930555555555557"/>
          <c:w val="0.86519663167104099"/>
          <c:h val="0.726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 1949-1959'!$D$26</c:f>
              <c:strCache>
                <c:ptCount val="1"/>
                <c:pt idx="0">
                  <c:v>Resíduos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Dados!$H$6:$H$16</c:f>
              <c:numCache>
                <c:formatCode>General</c:formatCode>
                <c:ptCount val="11"/>
                <c:pt idx="0">
                  <c:v>1949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</c:numCache>
            </c:numRef>
          </c:xVal>
          <c:yVal>
            <c:numRef>
              <c:f>'Regr 1949-1959'!$D$27:$D$37</c:f>
              <c:numCache>
                <c:formatCode>General</c:formatCode>
                <c:ptCount val="11"/>
                <c:pt idx="0">
                  <c:v>0.22790698462959291</c:v>
                </c:pt>
                <c:pt idx="1">
                  <c:v>-0.52366993729863154</c:v>
                </c:pt>
                <c:pt idx="2">
                  <c:v>0.783130675042635</c:v>
                </c:pt>
                <c:pt idx="3">
                  <c:v>2.7375214030371353E-2</c:v>
                </c:pt>
                <c:pt idx="4">
                  <c:v>-0.31794016748480658</c:v>
                </c:pt>
                <c:pt idx="5">
                  <c:v>-0.46111471683374816</c:v>
                </c:pt>
                <c:pt idx="6">
                  <c:v>0.10265240035824164</c:v>
                </c:pt>
                <c:pt idx="7">
                  <c:v>5.4236923401525416E-2</c:v>
                </c:pt>
                <c:pt idx="8">
                  <c:v>0.35837459683048323</c:v>
                </c:pt>
                <c:pt idx="9">
                  <c:v>-0.47591993237706731</c:v>
                </c:pt>
                <c:pt idx="10">
                  <c:v>0.22496795970136674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219360"/>
        <c:axId val="455223280"/>
      </c:scatterChart>
      <c:valAx>
        <c:axId val="455219360"/>
        <c:scaling>
          <c:orientation val="minMax"/>
        </c:scaling>
        <c:delete val="0"/>
        <c:axPos val="b"/>
        <c:majorGridlines>
          <c:spPr>
            <a:ln w="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223280"/>
        <c:crosses val="autoZero"/>
        <c:crossBetween val="midCat"/>
      </c:valAx>
      <c:valAx>
        <c:axId val="45522328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52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25</xdr:row>
      <xdr:rowOff>0</xdr:rowOff>
    </xdr:from>
    <xdr:to>
      <xdr:col>12</xdr:col>
      <xdr:colOff>327025</xdr:colOff>
      <xdr:row>39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177800</xdr:rowOff>
    </xdr:from>
    <xdr:to>
      <xdr:col>16</xdr:col>
      <xdr:colOff>247650</xdr:colOff>
      <xdr:row>10</xdr:row>
      <xdr:rowOff>177800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</xdr:row>
      <xdr:rowOff>177800</xdr:rowOff>
    </xdr:from>
    <xdr:to>
      <xdr:col>17</xdr:col>
      <xdr:colOff>247650</xdr:colOff>
      <xdr:row>12</xdr:row>
      <xdr:rowOff>177800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247650</xdr:colOff>
      <xdr:row>4</xdr:row>
      <xdr:rowOff>177800</xdr:rowOff>
    </xdr:from>
    <xdr:to>
      <xdr:col>18</xdr:col>
      <xdr:colOff>247650</xdr:colOff>
      <xdr:row>14</xdr:row>
      <xdr:rowOff>177800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247650</xdr:colOff>
      <xdr:row>6</xdr:row>
      <xdr:rowOff>177800</xdr:rowOff>
    </xdr:from>
    <xdr:to>
      <xdr:col>19</xdr:col>
      <xdr:colOff>247650</xdr:colOff>
      <xdr:row>16</xdr:row>
      <xdr:rowOff>177800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247650</xdr:colOff>
      <xdr:row>8</xdr:row>
      <xdr:rowOff>177800</xdr:rowOff>
    </xdr:from>
    <xdr:to>
      <xdr:col>20</xdr:col>
      <xdr:colOff>247650</xdr:colOff>
      <xdr:row>18</xdr:row>
      <xdr:rowOff>177800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285750</xdr:colOff>
      <xdr:row>11</xdr:row>
      <xdr:rowOff>0</xdr:rowOff>
    </xdr:from>
    <xdr:to>
      <xdr:col>21</xdr:col>
      <xdr:colOff>285750</xdr:colOff>
      <xdr:row>21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3175</xdr:colOff>
      <xdr:row>25</xdr:row>
      <xdr:rowOff>0</xdr:rowOff>
    </xdr:from>
    <xdr:to>
      <xdr:col>13</xdr:col>
      <xdr:colOff>307975</xdr:colOff>
      <xdr:row>39</xdr:row>
      <xdr:rowOff>158750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B2" sqref="B2"/>
    </sheetView>
  </sheetViews>
  <sheetFormatPr defaultRowHeight="14.5" x14ac:dyDescent="0.35"/>
  <sheetData>
    <row r="1" spans="1:5" x14ac:dyDescent="0.35">
      <c r="A1" s="5" t="s">
        <v>0</v>
      </c>
      <c r="B1" s="5" t="s">
        <v>38</v>
      </c>
      <c r="C1" s="5" t="s">
        <v>39</v>
      </c>
      <c r="D1" s="5" t="s">
        <v>40</v>
      </c>
      <c r="E1" s="5" t="s">
        <v>41</v>
      </c>
    </row>
    <row r="2" spans="1:5" x14ac:dyDescent="0.35">
      <c r="A2" s="2">
        <v>1949</v>
      </c>
      <c r="B2" s="2">
        <v>15.9</v>
      </c>
      <c r="C2" s="2">
        <v>149.30000000000001</v>
      </c>
      <c r="D2" s="2">
        <v>4.2</v>
      </c>
      <c r="E2" s="2">
        <v>108.1</v>
      </c>
    </row>
    <row r="3" spans="1:5" x14ac:dyDescent="0.35">
      <c r="A3" s="2">
        <v>1950</v>
      </c>
      <c r="B3" s="2">
        <v>16.399999999999999</v>
      </c>
      <c r="C3" s="2">
        <v>161.19999999999999</v>
      </c>
      <c r="D3" s="2">
        <v>4.0999999999999996</v>
      </c>
      <c r="E3" s="2">
        <v>114.8</v>
      </c>
    </row>
    <row r="4" spans="1:5" x14ac:dyDescent="0.35">
      <c r="A4" s="2">
        <v>1951</v>
      </c>
      <c r="B4" s="2">
        <v>19</v>
      </c>
      <c r="C4" s="2">
        <v>171.5</v>
      </c>
      <c r="D4" s="2">
        <v>3.1</v>
      </c>
      <c r="E4" s="2">
        <v>123.2</v>
      </c>
    </row>
    <row r="5" spans="1:5" x14ac:dyDescent="0.35">
      <c r="A5" s="2">
        <v>1952</v>
      </c>
      <c r="B5" s="2">
        <v>19.100000000000001</v>
      </c>
      <c r="C5" s="2">
        <v>175.5</v>
      </c>
      <c r="D5" s="2">
        <v>3.1</v>
      </c>
      <c r="E5" s="2">
        <v>126.9</v>
      </c>
    </row>
    <row r="6" spans="1:5" x14ac:dyDescent="0.35">
      <c r="A6" s="2">
        <v>1953</v>
      </c>
      <c r="B6" s="2">
        <v>18.8</v>
      </c>
      <c r="C6" s="2">
        <v>180.8</v>
      </c>
      <c r="D6" s="2">
        <v>1.1000000000000001</v>
      </c>
      <c r="E6" s="2">
        <v>132.1</v>
      </c>
    </row>
    <row r="7" spans="1:5" x14ac:dyDescent="0.35">
      <c r="A7" s="2">
        <v>1954</v>
      </c>
      <c r="B7" s="2">
        <v>20.399999999999999</v>
      </c>
      <c r="C7" s="2">
        <v>190.7</v>
      </c>
      <c r="D7" s="2">
        <v>2.2000000000000002</v>
      </c>
      <c r="E7" s="2">
        <v>137.69999999999999</v>
      </c>
    </row>
    <row r="8" spans="1:5" x14ac:dyDescent="0.35">
      <c r="A8" s="2">
        <v>1955</v>
      </c>
      <c r="B8" s="2">
        <v>22.7</v>
      </c>
      <c r="C8" s="2">
        <v>202.1</v>
      </c>
      <c r="D8" s="2">
        <v>2.1</v>
      </c>
      <c r="E8" s="2">
        <v>146</v>
      </c>
    </row>
    <row r="9" spans="1:5" x14ac:dyDescent="0.35">
      <c r="A9" s="2">
        <v>1956</v>
      </c>
      <c r="B9" s="2">
        <v>26.5</v>
      </c>
      <c r="C9" s="2">
        <v>212.4</v>
      </c>
      <c r="D9" s="2">
        <v>5.6</v>
      </c>
      <c r="E9" s="2">
        <v>154.1</v>
      </c>
    </row>
    <row r="10" spans="1:5" x14ac:dyDescent="0.35">
      <c r="A10" s="2">
        <v>1957</v>
      </c>
      <c r="B10" s="2">
        <v>28.1</v>
      </c>
      <c r="C10" s="2">
        <v>226.1</v>
      </c>
      <c r="D10" s="2">
        <v>5</v>
      </c>
      <c r="E10" s="2">
        <v>162.30000000000001</v>
      </c>
    </row>
    <row r="11" spans="1:5" x14ac:dyDescent="0.35">
      <c r="A11" s="2">
        <v>1958</v>
      </c>
      <c r="B11" s="2">
        <v>27.6</v>
      </c>
      <c r="C11" s="2">
        <v>231.9</v>
      </c>
      <c r="D11" s="2">
        <v>5.0999999999999996</v>
      </c>
      <c r="E11" s="2">
        <v>164.3</v>
      </c>
    </row>
    <row r="12" spans="1:5" x14ac:dyDescent="0.35">
      <c r="A12" s="2">
        <v>1959</v>
      </c>
      <c r="B12" s="2">
        <v>26.3</v>
      </c>
      <c r="C12" s="2">
        <v>239</v>
      </c>
      <c r="D12" s="2">
        <v>0.7</v>
      </c>
      <c r="E12" s="2">
        <v>167.6</v>
      </c>
    </row>
    <row r="13" spans="1:5" x14ac:dyDescent="0.35">
      <c r="A13" s="2">
        <v>1960</v>
      </c>
      <c r="B13" s="2">
        <v>31.1</v>
      </c>
      <c r="C13" s="2">
        <v>258</v>
      </c>
      <c r="D13" s="2">
        <v>5.6</v>
      </c>
      <c r="E13" s="2">
        <v>176.8</v>
      </c>
    </row>
    <row r="14" spans="1:5" x14ac:dyDescent="0.35">
      <c r="A14" s="2">
        <v>1961</v>
      </c>
      <c r="B14" s="2">
        <v>33.299999999999997</v>
      </c>
      <c r="C14" s="2">
        <v>269.8</v>
      </c>
      <c r="D14" s="2">
        <v>3.9</v>
      </c>
      <c r="E14" s="2">
        <v>186.6</v>
      </c>
    </row>
    <row r="15" spans="1:5" x14ac:dyDescent="0.35">
      <c r="A15" s="2">
        <v>1962</v>
      </c>
      <c r="B15" s="2">
        <v>37</v>
      </c>
      <c r="C15" s="2">
        <v>288.39999999999998</v>
      </c>
      <c r="D15" s="2">
        <v>3.1</v>
      </c>
      <c r="E15" s="2">
        <v>199.7</v>
      </c>
    </row>
    <row r="16" spans="1:5" x14ac:dyDescent="0.35">
      <c r="A16" s="2">
        <v>1963</v>
      </c>
      <c r="B16" s="2">
        <v>43.3</v>
      </c>
      <c r="C16" s="2">
        <v>304.5</v>
      </c>
      <c r="D16" s="2">
        <v>4.5999999999999996</v>
      </c>
      <c r="E16" s="2">
        <v>213.9</v>
      </c>
    </row>
    <row r="17" spans="1:5" x14ac:dyDescent="0.35">
      <c r="A17" s="2">
        <v>1964</v>
      </c>
      <c r="B17" s="2">
        <v>49</v>
      </c>
      <c r="C17" s="2">
        <v>323.39999999999998</v>
      </c>
      <c r="D17" s="2">
        <v>7</v>
      </c>
      <c r="E17" s="2">
        <v>223.8</v>
      </c>
    </row>
    <row r="18" spans="1:5" x14ac:dyDescent="0.35">
      <c r="A18" s="2">
        <v>1965</v>
      </c>
      <c r="B18" s="2">
        <v>50.3</v>
      </c>
      <c r="C18" s="2">
        <v>336.8</v>
      </c>
      <c r="D18" s="2">
        <v>1.2</v>
      </c>
      <c r="E18" s="2">
        <v>232</v>
      </c>
    </row>
    <row r="19" spans="1:5" x14ac:dyDescent="0.35">
      <c r="A19" s="3">
        <v>1966</v>
      </c>
      <c r="B19" s="3">
        <v>56.6</v>
      </c>
      <c r="C19" s="3">
        <v>353.9</v>
      </c>
      <c r="D19" s="3">
        <v>4.5</v>
      </c>
      <c r="E19" s="3">
        <v>242.9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zoomScale="85" zoomScaleNormal="85" workbookViewId="0">
      <selection activeCell="B5" sqref="B5:F23"/>
    </sheetView>
  </sheetViews>
  <sheetFormatPr defaultRowHeight="14.5" x14ac:dyDescent="0.35"/>
  <cols>
    <col min="2" max="2" width="8.7265625" style="2"/>
    <col min="3" max="3" width="16.54296875" style="2" customWidth="1"/>
    <col min="4" max="4" width="30.08984375" style="2" customWidth="1"/>
    <col min="5" max="5" width="27.453125" style="2" customWidth="1"/>
    <col min="6" max="6" width="17.90625" style="2" customWidth="1"/>
    <col min="9" max="9" width="13.36328125" style="12" bestFit="1" customWidth="1"/>
    <col min="10" max="10" width="26" style="12" bestFit="1" customWidth="1"/>
    <col min="11" max="11" width="22.453125" style="12" bestFit="1" customWidth="1"/>
    <col min="12" max="12" width="13.36328125" style="12" bestFit="1" customWidth="1"/>
  </cols>
  <sheetData>
    <row r="2" spans="2:12" x14ac:dyDescent="0.35">
      <c r="B2" s="16" t="s">
        <v>36</v>
      </c>
    </row>
    <row r="4" spans="2:12" x14ac:dyDescent="0.35">
      <c r="H4" t="s">
        <v>35</v>
      </c>
    </row>
    <row r="5" spans="2:12" x14ac:dyDescent="0.3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5" t="s">
        <v>0</v>
      </c>
      <c r="I5" s="13" t="s">
        <v>1</v>
      </c>
      <c r="J5" s="13" t="s">
        <v>2</v>
      </c>
      <c r="K5" s="13" t="s">
        <v>3</v>
      </c>
      <c r="L5" s="13" t="s">
        <v>4</v>
      </c>
    </row>
    <row r="6" spans="2:12" x14ac:dyDescent="0.35">
      <c r="B6" s="2">
        <v>1949</v>
      </c>
      <c r="C6" s="2">
        <v>15.9</v>
      </c>
      <c r="D6" s="2">
        <v>149.30000000000001</v>
      </c>
      <c r="E6" s="2">
        <v>4.2</v>
      </c>
      <c r="F6" s="2">
        <v>108.1</v>
      </c>
      <c r="H6">
        <f>B6</f>
        <v>1949</v>
      </c>
      <c r="I6" s="12">
        <f>(C6-AVERAGE($C$6:$C$23))/_xlfn.STDEV.S($C$6:$C$23)</f>
        <v>-1.1359209890410498</v>
      </c>
      <c r="J6" s="12">
        <f>(D6-AVERAGE($D$6:$D$23))/_xlfn.STDEV.S($D$6:$D$23)</f>
        <v>-1.3888726208420639</v>
      </c>
      <c r="K6" s="12">
        <f>(E6-AVERAGE($E$6:$E$23))/_xlfn.STDEV.S($E$6:$E$23)</f>
        <v>0.29988917815271127</v>
      </c>
      <c r="L6" s="12">
        <f>(F6-AVERAGE($F$6:$F$23))/_xlfn.STDEV.S($F$6:$F$23)</f>
        <v>-1.4255957900380523</v>
      </c>
    </row>
    <row r="7" spans="2:12" x14ac:dyDescent="0.35">
      <c r="B7" s="2">
        <v>1950</v>
      </c>
      <c r="C7" s="2">
        <v>16.399999999999999</v>
      </c>
      <c r="D7" s="2">
        <v>161.19999999999999</v>
      </c>
      <c r="E7" s="2">
        <v>4.0999999999999996</v>
      </c>
      <c r="F7" s="2">
        <v>114.8</v>
      </c>
      <c r="H7">
        <f t="shared" ref="H7:H23" si="0">B7</f>
        <v>1950</v>
      </c>
      <c r="I7" s="12">
        <f t="shared" ref="I7:I23" si="1">(C7-AVERAGE($C$6:$C$23))/_xlfn.STDEV.S($C$6:$C$23)</f>
        <v>-1.0958610795529251</v>
      </c>
      <c r="J7" s="12">
        <f t="shared" ref="J7:J23" si="2">(D7-AVERAGE($D$6:$D$23))/_xlfn.STDEV.S($D$6:$D$23)</f>
        <v>-1.2015204479191031</v>
      </c>
      <c r="K7" s="12">
        <f t="shared" ref="K7:K23" si="3">(E7-AVERAGE($E$6:$E$23))/_xlfn.STDEV.S($E$6:$E$23)</f>
        <v>0.24246359084687255</v>
      </c>
      <c r="L7" s="12">
        <f t="shared" ref="L7:L23" si="4">(F7-AVERAGE($F$6:$F$23))/_xlfn.STDEV.S($F$6:$F$23)</f>
        <v>-1.2644647194864223</v>
      </c>
    </row>
    <row r="8" spans="2:12" x14ac:dyDescent="0.35">
      <c r="B8" s="2">
        <v>1951</v>
      </c>
      <c r="C8" s="2">
        <v>19</v>
      </c>
      <c r="D8" s="2">
        <v>171.5</v>
      </c>
      <c r="E8" s="2">
        <v>3.1</v>
      </c>
      <c r="F8" s="2">
        <v>123.2</v>
      </c>
      <c r="H8">
        <f t="shared" si="0"/>
        <v>1951</v>
      </c>
      <c r="I8" s="12">
        <f t="shared" si="1"/>
        <v>-0.88754955021467608</v>
      </c>
      <c r="J8" s="12">
        <f t="shared" si="2"/>
        <v>-1.0393584831202372</v>
      </c>
      <c r="K8" s="12">
        <f t="shared" si="3"/>
        <v>-0.33179228221151158</v>
      </c>
      <c r="L8" s="12">
        <f t="shared" si="4"/>
        <v>-1.0624496459590054</v>
      </c>
    </row>
    <row r="9" spans="2:12" x14ac:dyDescent="0.35">
      <c r="B9" s="2">
        <v>1952</v>
      </c>
      <c r="C9" s="2">
        <v>19.100000000000001</v>
      </c>
      <c r="D9" s="2">
        <v>175.5</v>
      </c>
      <c r="E9" s="2">
        <v>3.1</v>
      </c>
      <c r="F9" s="2">
        <v>126.9</v>
      </c>
      <c r="H9">
        <f t="shared" si="0"/>
        <v>1952</v>
      </c>
      <c r="I9" s="12">
        <f t="shared" si="1"/>
        <v>-0.87953756831705099</v>
      </c>
      <c r="J9" s="12">
        <f t="shared" si="2"/>
        <v>-0.97638296280999826</v>
      </c>
      <c r="K9" s="12">
        <f t="shared" si="3"/>
        <v>-0.33179228221151158</v>
      </c>
      <c r="L9" s="12">
        <f t="shared" si="4"/>
        <v>-0.97346681595288143</v>
      </c>
    </row>
    <row r="10" spans="2:12" x14ac:dyDescent="0.35">
      <c r="B10" s="2">
        <v>1953</v>
      </c>
      <c r="C10" s="2">
        <v>18.8</v>
      </c>
      <c r="D10" s="2">
        <v>180.8</v>
      </c>
      <c r="E10" s="2">
        <v>1.1000000000000001</v>
      </c>
      <c r="F10" s="2">
        <v>132.1</v>
      </c>
      <c r="H10">
        <f t="shared" si="0"/>
        <v>1953</v>
      </c>
      <c r="I10" s="12">
        <f t="shared" si="1"/>
        <v>-0.90357351400992592</v>
      </c>
      <c r="J10" s="12">
        <f t="shared" si="2"/>
        <v>-0.89294039839893125</v>
      </c>
      <c r="K10" s="12">
        <f t="shared" si="3"/>
        <v>-1.4803040283282802</v>
      </c>
      <c r="L10" s="12">
        <f t="shared" si="4"/>
        <v>-0.84840986567400478</v>
      </c>
    </row>
    <row r="11" spans="2:12" x14ac:dyDescent="0.35">
      <c r="B11" s="2">
        <v>1954</v>
      </c>
      <c r="C11" s="2">
        <v>20.399999999999999</v>
      </c>
      <c r="D11" s="2">
        <v>190.7</v>
      </c>
      <c r="E11" s="2">
        <v>2.2000000000000002</v>
      </c>
      <c r="F11" s="2">
        <v>137.69999999999999</v>
      </c>
      <c r="H11">
        <f t="shared" si="0"/>
        <v>1954</v>
      </c>
      <c r="I11" s="12">
        <f t="shared" si="1"/>
        <v>-0.77538180364792675</v>
      </c>
      <c r="J11" s="12">
        <f t="shared" si="2"/>
        <v>-0.73707598563109</v>
      </c>
      <c r="K11" s="12">
        <f t="shared" si="3"/>
        <v>-0.84862256796405744</v>
      </c>
      <c r="L11" s="12">
        <f t="shared" si="4"/>
        <v>-0.71373314998906046</v>
      </c>
    </row>
    <row r="12" spans="2:12" x14ac:dyDescent="0.35">
      <c r="B12" s="2">
        <v>1955</v>
      </c>
      <c r="C12" s="2">
        <v>22.7</v>
      </c>
      <c r="D12" s="2">
        <v>202.1</v>
      </c>
      <c r="E12" s="2">
        <v>2.1</v>
      </c>
      <c r="F12" s="2">
        <v>146</v>
      </c>
      <c r="H12">
        <f t="shared" si="0"/>
        <v>1955</v>
      </c>
      <c r="I12" s="12">
        <f t="shared" si="1"/>
        <v>-0.59110622000255253</v>
      </c>
      <c r="J12" s="12">
        <f t="shared" si="2"/>
        <v>-0.55759575274690854</v>
      </c>
      <c r="K12" s="12">
        <f t="shared" si="3"/>
        <v>-0.90604815526989591</v>
      </c>
      <c r="L12" s="12">
        <f t="shared" si="4"/>
        <v>-0.5141230178131605</v>
      </c>
    </row>
    <row r="13" spans="2:12" x14ac:dyDescent="0.35">
      <c r="B13" s="2">
        <v>1956</v>
      </c>
      <c r="C13" s="2">
        <v>26.5</v>
      </c>
      <c r="D13" s="2">
        <v>212.4</v>
      </c>
      <c r="E13" s="2">
        <v>5.6</v>
      </c>
      <c r="F13" s="2">
        <v>154.1</v>
      </c>
      <c r="H13">
        <f t="shared" si="0"/>
        <v>1956</v>
      </c>
      <c r="I13" s="12">
        <f t="shared" si="1"/>
        <v>-0.28665090789280401</v>
      </c>
      <c r="J13" s="12">
        <f t="shared" si="2"/>
        <v>-0.39543378794804285</v>
      </c>
      <c r="K13" s="12">
        <f t="shared" si="3"/>
        <v>1.1038474004344492</v>
      </c>
      <c r="L13" s="12">
        <f t="shared" si="4"/>
        <v>-0.3193227683402946</v>
      </c>
    </row>
    <row r="14" spans="2:12" x14ac:dyDescent="0.35">
      <c r="B14" s="2">
        <v>1957</v>
      </c>
      <c r="C14" s="2">
        <v>28.1</v>
      </c>
      <c r="D14" s="2">
        <v>226.1</v>
      </c>
      <c r="E14" s="2">
        <v>5</v>
      </c>
      <c r="F14" s="2">
        <v>162.30000000000001</v>
      </c>
      <c r="H14">
        <f t="shared" si="0"/>
        <v>1957</v>
      </c>
      <c r="I14" s="12">
        <f t="shared" si="1"/>
        <v>-0.15845919753080451</v>
      </c>
      <c r="J14" s="12">
        <f t="shared" si="2"/>
        <v>-0.17974263088547426</v>
      </c>
      <c r="K14" s="12">
        <f t="shared" si="3"/>
        <v>0.75929387659941872</v>
      </c>
      <c r="L14" s="12">
        <f t="shared" si="4"/>
        <v>-0.12211757751591133</v>
      </c>
    </row>
    <row r="15" spans="2:12" x14ac:dyDescent="0.35">
      <c r="B15" s="2">
        <v>1958</v>
      </c>
      <c r="C15" s="2">
        <v>27.6</v>
      </c>
      <c r="D15" s="2">
        <v>231.9</v>
      </c>
      <c r="E15" s="2">
        <v>5.0999999999999996</v>
      </c>
      <c r="F15" s="2">
        <v>164.3</v>
      </c>
      <c r="H15">
        <f t="shared" si="0"/>
        <v>1958</v>
      </c>
      <c r="I15" s="12">
        <f t="shared" si="1"/>
        <v>-0.1985191070189293</v>
      </c>
      <c r="J15" s="12">
        <f t="shared" si="2"/>
        <v>-8.842812643562746E-2</v>
      </c>
      <c r="K15" s="12">
        <f t="shared" si="3"/>
        <v>0.81671946390525685</v>
      </c>
      <c r="L15" s="12">
        <f t="shared" si="4"/>
        <v>-7.4018750485574034E-2</v>
      </c>
    </row>
    <row r="16" spans="2:12" x14ac:dyDescent="0.35">
      <c r="B16" s="2">
        <v>1959</v>
      </c>
      <c r="C16" s="2">
        <v>26.3</v>
      </c>
      <c r="D16" s="2">
        <v>239</v>
      </c>
      <c r="E16" s="2">
        <v>0.7</v>
      </c>
      <c r="F16" s="2">
        <v>167.6</v>
      </c>
      <c r="H16">
        <f t="shared" si="0"/>
        <v>1959</v>
      </c>
      <c r="I16" s="12">
        <f t="shared" si="1"/>
        <v>-0.30267487168805385</v>
      </c>
      <c r="J16" s="12">
        <f t="shared" si="2"/>
        <v>2.3353422115046773E-2</v>
      </c>
      <c r="K16" s="12">
        <f t="shared" si="3"/>
        <v>-1.7100063775516341</v>
      </c>
      <c r="L16" s="12">
        <f t="shared" si="4"/>
        <v>5.3443141144820724E-3</v>
      </c>
    </row>
    <row r="17" spans="2:12" x14ac:dyDescent="0.35">
      <c r="B17" s="2">
        <v>1960</v>
      </c>
      <c r="C17" s="2">
        <v>31.1</v>
      </c>
      <c r="D17" s="2">
        <v>258</v>
      </c>
      <c r="E17" s="2">
        <v>5.6</v>
      </c>
      <c r="F17" s="2">
        <v>176.8</v>
      </c>
      <c r="H17">
        <f t="shared" si="0"/>
        <v>1960</v>
      </c>
      <c r="I17" s="12">
        <f t="shared" si="1"/>
        <v>8.1900259397944319E-2</v>
      </c>
      <c r="J17" s="12">
        <f t="shared" si="2"/>
        <v>0.3224871435886823</v>
      </c>
      <c r="K17" s="12">
        <f t="shared" si="3"/>
        <v>1.1038474004344492</v>
      </c>
      <c r="L17" s="12">
        <f t="shared" si="4"/>
        <v>0.22659891845403399</v>
      </c>
    </row>
    <row r="18" spans="2:12" x14ac:dyDescent="0.35">
      <c r="B18" s="2">
        <v>1961</v>
      </c>
      <c r="C18" s="2">
        <v>33.299999999999997</v>
      </c>
      <c r="D18" s="2">
        <v>269.8</v>
      </c>
      <c r="E18" s="2">
        <v>3.9</v>
      </c>
      <c r="F18" s="2">
        <v>186.6</v>
      </c>
      <c r="H18">
        <f t="shared" si="0"/>
        <v>1961</v>
      </c>
      <c r="I18" s="12">
        <f t="shared" si="1"/>
        <v>0.25816386114569312</v>
      </c>
      <c r="J18" s="12">
        <f t="shared" si="2"/>
        <v>0.50826492850388771</v>
      </c>
      <c r="K18" s="12">
        <f t="shared" si="3"/>
        <v>0.12761241623519581</v>
      </c>
      <c r="L18" s="12">
        <f t="shared" si="4"/>
        <v>0.46228317090268628</v>
      </c>
    </row>
    <row r="19" spans="2:12" x14ac:dyDescent="0.35">
      <c r="B19" s="2">
        <v>1962</v>
      </c>
      <c r="C19" s="2">
        <v>37</v>
      </c>
      <c r="D19" s="2">
        <v>288.39999999999998</v>
      </c>
      <c r="E19" s="2">
        <v>3.1</v>
      </c>
      <c r="F19" s="2">
        <v>199.7</v>
      </c>
      <c r="H19">
        <f t="shared" si="0"/>
        <v>1962</v>
      </c>
      <c r="I19" s="12">
        <f t="shared" si="1"/>
        <v>0.55460719135781689</v>
      </c>
      <c r="J19" s="12">
        <f t="shared" si="2"/>
        <v>0.80110109794649875</v>
      </c>
      <c r="K19" s="12">
        <f t="shared" si="3"/>
        <v>-0.33179228221151158</v>
      </c>
      <c r="L19" s="12">
        <f t="shared" si="4"/>
        <v>0.77733048795139537</v>
      </c>
    </row>
    <row r="20" spans="2:12" x14ac:dyDescent="0.35">
      <c r="B20" s="2">
        <v>1963</v>
      </c>
      <c r="C20" s="2">
        <v>43.3</v>
      </c>
      <c r="D20" s="2">
        <v>304.5</v>
      </c>
      <c r="E20" s="2">
        <v>4.5999999999999996</v>
      </c>
      <c r="F20" s="2">
        <v>213.9</v>
      </c>
      <c r="H20">
        <f t="shared" si="0"/>
        <v>1963</v>
      </c>
      <c r="I20" s="12">
        <f t="shared" si="1"/>
        <v>1.0593620509081891</v>
      </c>
      <c r="J20" s="12">
        <f t="shared" si="2"/>
        <v>1.0545775671952113</v>
      </c>
      <c r="K20" s="12">
        <f t="shared" si="3"/>
        <v>0.52959152737606474</v>
      </c>
      <c r="L20" s="12">
        <f t="shared" si="4"/>
        <v>1.1188321598667905</v>
      </c>
    </row>
    <row r="21" spans="2:12" x14ac:dyDescent="0.35">
      <c r="B21" s="2">
        <v>1964</v>
      </c>
      <c r="C21" s="2">
        <v>49</v>
      </c>
      <c r="D21" s="2">
        <v>323.39999999999998</v>
      </c>
      <c r="E21" s="2">
        <v>7</v>
      </c>
      <c r="F21" s="2">
        <v>223.8</v>
      </c>
      <c r="H21">
        <f t="shared" si="0"/>
        <v>1964</v>
      </c>
      <c r="I21" s="12">
        <f t="shared" si="1"/>
        <v>1.5160450190728123</v>
      </c>
      <c r="J21" s="12">
        <f t="shared" si="2"/>
        <v>1.3521369006610904</v>
      </c>
      <c r="K21" s="12">
        <f t="shared" si="3"/>
        <v>1.9078056227161875</v>
      </c>
      <c r="L21" s="12">
        <f t="shared" si="4"/>
        <v>1.3569213536669602</v>
      </c>
    </row>
    <row r="22" spans="2:12" x14ac:dyDescent="0.35">
      <c r="B22" s="2">
        <v>1965</v>
      </c>
      <c r="C22" s="2">
        <v>50.3</v>
      </c>
      <c r="D22" s="2">
        <v>336.8</v>
      </c>
      <c r="E22" s="2">
        <v>1.2</v>
      </c>
      <c r="F22" s="2">
        <v>232</v>
      </c>
      <c r="H22">
        <f t="shared" si="0"/>
        <v>1965</v>
      </c>
      <c r="I22" s="12">
        <f t="shared" si="1"/>
        <v>1.6202007837419365</v>
      </c>
      <c r="J22" s="12">
        <f t="shared" si="2"/>
        <v>1.5631048937003917</v>
      </c>
      <c r="K22" s="12">
        <f t="shared" si="3"/>
        <v>-1.4228784410224418</v>
      </c>
      <c r="L22" s="12">
        <f t="shared" si="4"/>
        <v>1.5541265444913428</v>
      </c>
    </row>
    <row r="23" spans="2:12" x14ac:dyDescent="0.35">
      <c r="B23" s="3">
        <v>1966</v>
      </c>
      <c r="C23" s="3">
        <v>56.6</v>
      </c>
      <c r="D23" s="3">
        <v>353.9</v>
      </c>
      <c r="E23" s="3">
        <v>4.5</v>
      </c>
      <c r="F23" s="3">
        <v>242.9</v>
      </c>
      <c r="H23" s="4">
        <f t="shared" si="0"/>
        <v>1966</v>
      </c>
      <c r="I23" s="14">
        <f t="shared" si="1"/>
        <v>2.1249556432923096</v>
      </c>
      <c r="J23" s="14">
        <f t="shared" si="2"/>
        <v>1.8323252430266632</v>
      </c>
      <c r="K23" s="14">
        <f t="shared" si="3"/>
        <v>0.4721659400702265</v>
      </c>
      <c r="L23" s="14">
        <f t="shared" si="4"/>
        <v>1.8162651518066812</v>
      </c>
    </row>
    <row r="24" spans="2:12" x14ac:dyDescent="0.35">
      <c r="B24" s="15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opLeftCell="A22" workbookViewId="0">
      <selection activeCell="H25" sqref="H25"/>
    </sheetView>
  </sheetViews>
  <sheetFormatPr defaultRowHeight="14.5" x14ac:dyDescent="0.35"/>
  <cols>
    <col min="1" max="1" width="3.81640625" customWidth="1"/>
    <col min="2" max="2" width="25.1796875" bestFit="1" customWidth="1"/>
    <col min="3" max="3" width="13.26953125" customWidth="1"/>
    <col min="4" max="4" width="12.08984375" customWidth="1"/>
    <col min="7" max="7" width="14.90625" customWidth="1"/>
    <col min="8" max="8" width="14.08984375" bestFit="1" customWidth="1"/>
    <col min="9" max="9" width="13" bestFit="1" customWidth="1"/>
    <col min="10" max="10" width="13.8164062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20">
        <v>0.98642944979023306</v>
      </c>
    </row>
    <row r="5" spans="2:10" x14ac:dyDescent="0.35">
      <c r="B5" s="6" t="s">
        <v>8</v>
      </c>
      <c r="C5" s="21">
        <v>0.97304305941346192</v>
      </c>
    </row>
    <row r="6" spans="2:10" x14ac:dyDescent="0.35">
      <c r="B6" s="6" t="s">
        <v>9</v>
      </c>
      <c r="C6" s="20">
        <v>0.96726657214491796</v>
      </c>
    </row>
    <row r="7" spans="2:10" x14ac:dyDescent="0.35">
      <c r="B7" s="6" t="s">
        <v>10</v>
      </c>
      <c r="C7" s="20">
        <v>2.2581655841616661</v>
      </c>
    </row>
    <row r="8" spans="2:10" ht="15" thickBot="1" x14ac:dyDescent="0.4">
      <c r="B8" s="7" t="s">
        <v>11</v>
      </c>
      <c r="C8" s="22">
        <v>18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20">
        <v>3</v>
      </c>
      <c r="D12" s="6">
        <v>2576.9207458342198</v>
      </c>
      <c r="E12" s="6">
        <v>858.97358194473998</v>
      </c>
      <c r="F12" s="17">
        <v>168.44892305263329</v>
      </c>
      <c r="G12" s="19">
        <v>3.2116559262433517E-11</v>
      </c>
    </row>
    <row r="13" spans="2:10" x14ac:dyDescent="0.35">
      <c r="B13" s="6" t="s">
        <v>14</v>
      </c>
      <c r="C13" s="20">
        <v>14</v>
      </c>
      <c r="D13" s="6">
        <v>71.39036527689079</v>
      </c>
      <c r="E13" s="6">
        <v>5.0993118054921993</v>
      </c>
      <c r="F13" s="6"/>
      <c r="G13" s="6"/>
    </row>
    <row r="14" spans="2:10" ht="15" thickBot="1" x14ac:dyDescent="0.4">
      <c r="B14" s="7" t="s">
        <v>15</v>
      </c>
      <c r="C14" s="22">
        <v>17</v>
      </c>
      <c r="D14" s="7">
        <v>2648.3111111111107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-19.725107117003922</v>
      </c>
      <c r="D17" s="6">
        <v>4.1252525483793123</v>
      </c>
      <c r="E17" s="17">
        <v>-4.7815514045929923</v>
      </c>
      <c r="F17" s="6">
        <v>2.9253926695239479E-4</v>
      </c>
      <c r="G17" s="6">
        <v>-28.57289386706687</v>
      </c>
      <c r="H17" s="6">
        <v>-10.877320366940975</v>
      </c>
      <c r="I17" s="6">
        <v>-28.57289386706687</v>
      </c>
      <c r="J17" s="6">
        <v>-10.877320366940975</v>
      </c>
    </row>
    <row r="18" spans="2:10" x14ac:dyDescent="0.35">
      <c r="B18" s="6" t="s">
        <v>2</v>
      </c>
      <c r="C18" s="6">
        <v>3.2204469088954045E-2</v>
      </c>
      <c r="D18" s="6">
        <v>0.18688431604034236</v>
      </c>
      <c r="E18" s="17">
        <v>0.17232301656604573</v>
      </c>
      <c r="F18" s="6">
        <v>0.86564988583100622</v>
      </c>
      <c r="G18" s="6">
        <v>-0.36862252413499608</v>
      </c>
      <c r="H18" s="6">
        <v>0.43303146231290413</v>
      </c>
      <c r="I18" s="6">
        <v>-0.36862252413499608</v>
      </c>
      <c r="J18" s="6">
        <v>0.43303146231290413</v>
      </c>
    </row>
    <row r="19" spans="2:10" x14ac:dyDescent="0.35">
      <c r="B19" s="6" t="s">
        <v>3</v>
      </c>
      <c r="C19" s="6">
        <v>0.41419909713137154</v>
      </c>
      <c r="D19" s="6">
        <v>0.32225975814217012</v>
      </c>
      <c r="E19" s="17">
        <v>1.285295748743909</v>
      </c>
      <c r="F19" s="6">
        <v>0.21954508377117735</v>
      </c>
      <c r="G19" s="6">
        <v>-0.27697934218356618</v>
      </c>
      <c r="H19" s="6">
        <v>1.1053775364463092</v>
      </c>
      <c r="I19" s="6">
        <v>-0.27697934218356618</v>
      </c>
      <c r="J19" s="6">
        <v>1.1053775364463092</v>
      </c>
    </row>
    <row r="20" spans="2:10" ht="15" thickBot="1" x14ac:dyDescent="0.4">
      <c r="B20" s="7" t="s">
        <v>4</v>
      </c>
      <c r="C20" s="7">
        <v>0.24274700649892744</v>
      </c>
      <c r="D20" s="7">
        <v>0.28536065851623071</v>
      </c>
      <c r="E20" s="18">
        <v>0.8506673896854654</v>
      </c>
      <c r="F20" s="7">
        <v>0.40926798395167974</v>
      </c>
      <c r="G20" s="7">
        <v>-0.36929073514214261</v>
      </c>
      <c r="H20" s="7">
        <v>0.8547847481399975</v>
      </c>
      <c r="I20" s="7">
        <v>-0.36929073514214261</v>
      </c>
      <c r="J20" s="7">
        <v>0.8547847481399975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13.063607728462731</v>
      </c>
      <c r="D27" s="6">
        <v>2.8363922715372691</v>
      </c>
      <c r="E27" s="6">
        <v>1.3841111015474605</v>
      </c>
    </row>
    <row r="28" spans="2:10" x14ac:dyDescent="0.35">
      <c r="B28" s="6">
        <v>2</v>
      </c>
      <c r="C28" s="6">
        <v>15.031825944450965</v>
      </c>
      <c r="D28" s="6">
        <v>1.3681740555490336</v>
      </c>
      <c r="E28" s="6">
        <v>0.66764562791178328</v>
      </c>
    </row>
    <row r="29" spans="2:10" x14ac:dyDescent="0.35">
      <c r="B29" s="6">
        <v>3</v>
      </c>
      <c r="C29" s="6">
        <v>16.988407733526806</v>
      </c>
      <c r="D29" s="6">
        <v>2.011592266473194</v>
      </c>
      <c r="E29" s="6">
        <v>0.9816227521673323</v>
      </c>
    </row>
    <row r="30" spans="2:10" x14ac:dyDescent="0.35">
      <c r="B30" s="6">
        <v>4</v>
      </c>
      <c r="C30" s="6">
        <v>18.015389533928662</v>
      </c>
      <c r="D30" s="6">
        <v>1.0846104660713394</v>
      </c>
      <c r="E30" s="6">
        <v>0.52927142765421287</v>
      </c>
    </row>
    <row r="31" spans="2:10" x14ac:dyDescent="0.35">
      <c r="B31" s="6">
        <v>5</v>
      </c>
      <c r="C31" s="6">
        <v>18.61995945963179</v>
      </c>
      <c r="D31" s="6">
        <v>0.1800405403682106</v>
      </c>
      <c r="E31" s="6">
        <v>8.7856716136511193E-2</v>
      </c>
    </row>
    <row r="32" spans="2:10" x14ac:dyDescent="0.35">
      <c r="B32" s="6">
        <v>6</v>
      </c>
      <c r="C32" s="6">
        <v>20.75378594685094</v>
      </c>
      <c r="D32" s="6">
        <v>-0.353785946850941</v>
      </c>
      <c r="E32" s="6">
        <v>-0.17264151419453375</v>
      </c>
    </row>
    <row r="33" spans="2:5" x14ac:dyDescent="0.35">
      <c r="B33" s="6">
        <v>7</v>
      </c>
      <c r="C33" s="6">
        <v>23.09429713869298</v>
      </c>
      <c r="D33" s="6">
        <v>-0.39429713869298055</v>
      </c>
      <c r="E33" s="6">
        <v>-0.19241028557646109</v>
      </c>
    </row>
    <row r="34" spans="2:5" x14ac:dyDescent="0.35">
      <c r="B34" s="6">
        <v>8</v>
      </c>
      <c r="C34" s="6">
        <v>26.841950762910315</v>
      </c>
      <c r="D34" s="6">
        <v>-0.34195076291031512</v>
      </c>
      <c r="E34" s="6">
        <v>-0.16686614608150535</v>
      </c>
    </row>
    <row r="35" spans="2:5" x14ac:dyDescent="0.35">
      <c r="B35" s="6">
        <v>9</v>
      </c>
      <c r="C35" s="6">
        <v>29.025157984441375</v>
      </c>
      <c r="D35" s="6">
        <v>-0.92515798444137332</v>
      </c>
      <c r="E35" s="6">
        <v>-0.45146133339890959</v>
      </c>
    </row>
    <row r="36" spans="2:5" x14ac:dyDescent="0.35">
      <c r="B36" s="6">
        <v>10</v>
      </c>
      <c r="C36" s="6">
        <v>29.738857827868301</v>
      </c>
      <c r="D36" s="6">
        <v>-2.1388578278682999</v>
      </c>
      <c r="E36" s="6">
        <v>-1.0437261777545719</v>
      </c>
    </row>
    <row r="37" spans="2:5" x14ac:dyDescent="0.35">
      <c r="B37" s="6">
        <v>11</v>
      </c>
      <c r="C37" s="6">
        <v>28.946098652468294</v>
      </c>
      <c r="D37" s="6">
        <v>-2.646098652468293</v>
      </c>
      <c r="E37" s="6">
        <v>-1.2912510576987786</v>
      </c>
    </row>
    <row r="38" spans="2:5" x14ac:dyDescent="0.35">
      <c r="B38" s="6">
        <v>12</v>
      </c>
      <c r="C38" s="6">
        <v>33.820831600892276</v>
      </c>
      <c r="D38" s="6">
        <v>-2.720831600892275</v>
      </c>
      <c r="E38" s="6">
        <v>-1.3277194632162375</v>
      </c>
    </row>
    <row r="39" spans="2:5" x14ac:dyDescent="0.35">
      <c r="B39" s="6">
        <v>13</v>
      </c>
      <c r="C39" s="6">
        <v>35.87562653470809</v>
      </c>
      <c r="D39" s="6">
        <v>-2.5756265347080927</v>
      </c>
      <c r="E39" s="6">
        <v>-1.2568618649484444</v>
      </c>
    </row>
    <row r="40" spans="2:5" x14ac:dyDescent="0.35">
      <c r="B40" s="6">
        <v>14</v>
      </c>
      <c r="C40" s="6">
        <v>39.323256167193485</v>
      </c>
      <c r="D40" s="6">
        <v>-2.3232561671934846</v>
      </c>
      <c r="E40" s="6">
        <v>-1.1337094255331224</v>
      </c>
    </row>
    <row r="41" spans="2:5" x14ac:dyDescent="0.35">
      <c r="B41" s="6">
        <v>15</v>
      </c>
      <c r="C41" s="6">
        <v>43.910054257507475</v>
      </c>
      <c r="D41" s="6">
        <v>-0.61005425750747833</v>
      </c>
      <c r="E41" s="6">
        <v>-0.29769608344925963</v>
      </c>
    </row>
    <row r="42" spans="2:5" x14ac:dyDescent="0.35">
      <c r="B42" s="6">
        <v>16</v>
      </c>
      <c r="C42" s="6">
        <v>47.91599192074338</v>
      </c>
      <c r="D42" s="6">
        <v>1.0840080792566198</v>
      </c>
      <c r="E42" s="6">
        <v>0.52897747315220478</v>
      </c>
    </row>
    <row r="43" spans="2:5" x14ac:dyDescent="0.35">
      <c r="B43" s="6">
        <v>17</v>
      </c>
      <c r="C43" s="6">
        <v>47.935702496464614</v>
      </c>
      <c r="D43" s="6">
        <v>2.3642975035353828</v>
      </c>
      <c r="E43" s="6">
        <v>1.1537368983982832</v>
      </c>
    </row>
    <row r="44" spans="2:5" ht="15" thickBot="1" x14ac:dyDescent="0.4">
      <c r="B44" s="7">
        <v>18</v>
      </c>
      <c r="C44" s="7">
        <v>52.499198309257565</v>
      </c>
      <c r="D44" s="7">
        <v>4.1008016907424363</v>
      </c>
      <c r="E44" s="7">
        <v>2.0011213548840128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1"/>
  <sheetViews>
    <sheetView topLeftCell="A37" workbookViewId="0">
      <selection activeCell="J50" sqref="J50"/>
    </sheetView>
  </sheetViews>
  <sheetFormatPr defaultRowHeight="14.5" x14ac:dyDescent="0.35"/>
  <cols>
    <col min="1" max="1" width="3.7265625" customWidth="1"/>
    <col min="2" max="2" width="19.54296875" customWidth="1"/>
    <col min="3" max="3" width="25.1796875" bestFit="1" customWidth="1"/>
    <col min="4" max="4" width="25.1796875" customWidth="1"/>
    <col min="5" max="5" width="15" bestFit="1" customWidth="1"/>
  </cols>
  <sheetData>
    <row r="1" spans="2:10" x14ac:dyDescent="0.35">
      <c r="B1" t="s">
        <v>5</v>
      </c>
    </row>
    <row r="2" spans="2:10" ht="15" thickBot="1" x14ac:dyDescent="0.4"/>
    <row r="3" spans="2:10" x14ac:dyDescent="0.35">
      <c r="B3" s="9" t="s">
        <v>6</v>
      </c>
      <c r="C3" s="9"/>
    </row>
    <row r="4" spans="2:10" x14ac:dyDescent="0.35">
      <c r="B4" s="6" t="s">
        <v>7</v>
      </c>
      <c r="C4" s="6">
        <v>0.99594003436738321</v>
      </c>
    </row>
    <row r="5" spans="2:10" x14ac:dyDescent="0.35">
      <c r="B5" s="6" t="s">
        <v>8</v>
      </c>
      <c r="C5" s="17">
        <v>0.99189655205570448</v>
      </c>
    </row>
    <row r="6" spans="2:10" x14ac:dyDescent="0.35">
      <c r="B6" s="6" t="s">
        <v>9</v>
      </c>
      <c r="C6" s="6">
        <v>0.98842364579386355</v>
      </c>
    </row>
    <row r="7" spans="2:10" x14ac:dyDescent="0.35">
      <c r="B7" s="6" t="s">
        <v>10</v>
      </c>
      <c r="C7" s="6">
        <v>0.48886887831999576</v>
      </c>
    </row>
    <row r="8" spans="2:10" ht="15" thickBot="1" x14ac:dyDescent="0.4">
      <c r="B8" s="7" t="s">
        <v>11</v>
      </c>
      <c r="C8" s="7">
        <v>11</v>
      </c>
    </row>
    <row r="10" spans="2:10" ht="15" thickBot="1" x14ac:dyDescent="0.4">
      <c r="B10" t="s">
        <v>12</v>
      </c>
    </row>
    <row r="11" spans="2:10" x14ac:dyDescent="0.35">
      <c r="B11" s="8"/>
      <c r="C11" s="8" t="s">
        <v>17</v>
      </c>
      <c r="D11" s="8" t="s">
        <v>18</v>
      </c>
      <c r="E11" s="8" t="s">
        <v>19</v>
      </c>
      <c r="F11" s="8" t="s">
        <v>20</v>
      </c>
      <c r="G11" s="8" t="s">
        <v>21</v>
      </c>
    </row>
    <row r="12" spans="2:10" x14ac:dyDescent="0.35">
      <c r="B12" s="6" t="s">
        <v>13</v>
      </c>
      <c r="C12" s="6">
        <v>3</v>
      </c>
      <c r="D12" s="6">
        <v>204.776141447762</v>
      </c>
      <c r="E12" s="6">
        <v>68.258713815920672</v>
      </c>
      <c r="F12" s="6">
        <v>285.60994085970873</v>
      </c>
      <c r="G12" s="6">
        <v>1.111714977987492E-7</v>
      </c>
    </row>
    <row r="13" spans="2:10" x14ac:dyDescent="0.35">
      <c r="B13" s="6" t="s">
        <v>14</v>
      </c>
      <c r="C13" s="6">
        <v>7</v>
      </c>
      <c r="D13" s="6">
        <v>1.6729494613289559</v>
      </c>
      <c r="E13" s="6">
        <v>0.23899278018985085</v>
      </c>
      <c r="F13" s="6"/>
      <c r="G13" s="6"/>
    </row>
    <row r="14" spans="2:10" ht="15" thickBot="1" x14ac:dyDescent="0.4">
      <c r="B14" s="7" t="s">
        <v>15</v>
      </c>
      <c r="C14" s="7">
        <v>10</v>
      </c>
      <c r="D14" s="7">
        <v>206.44909090909096</v>
      </c>
      <c r="E14" s="7"/>
      <c r="F14" s="7"/>
      <c r="G14" s="7"/>
    </row>
    <row r="15" spans="2:10" ht="15" thickBot="1" x14ac:dyDescent="0.4"/>
    <row r="16" spans="2:10" x14ac:dyDescent="0.35">
      <c r="B16" s="8"/>
      <c r="C16" s="8" t="s">
        <v>22</v>
      </c>
      <c r="D16" s="8" t="s">
        <v>10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  <c r="J16" s="8" t="s">
        <v>28</v>
      </c>
    </row>
    <row r="17" spans="2:10" x14ac:dyDescent="0.35">
      <c r="B17" s="6" t="s">
        <v>16</v>
      </c>
      <c r="C17" s="6">
        <v>-10.127988155231055</v>
      </c>
      <c r="D17" s="6">
        <v>1.2121599584958047</v>
      </c>
      <c r="E17" s="6">
        <v>-8.3553231438193123</v>
      </c>
      <c r="F17" s="6">
        <v>6.8991829160152028E-5</v>
      </c>
      <c r="G17" s="6">
        <v>-12.994290989899937</v>
      </c>
      <c r="H17" s="6">
        <v>-7.2616853205621714</v>
      </c>
      <c r="I17" s="6">
        <v>-12.994290989899937</v>
      </c>
      <c r="J17" s="6">
        <v>-7.2616853205621714</v>
      </c>
    </row>
    <row r="18" spans="2:10" x14ac:dyDescent="0.35">
      <c r="B18" s="6" t="s">
        <v>2</v>
      </c>
      <c r="C18" s="6">
        <v>-5.1396159713403743E-2</v>
      </c>
      <c r="D18" s="6">
        <v>7.0279987076545758E-2</v>
      </c>
      <c r="E18" s="17">
        <v>-0.73130576500285049</v>
      </c>
      <c r="F18" s="6">
        <v>0.48834430832267406</v>
      </c>
      <c r="G18" s="6">
        <v>-0.21758192155623135</v>
      </c>
      <c r="H18" s="6">
        <v>0.11478960212942385</v>
      </c>
      <c r="I18" s="6">
        <v>-0.21758192155623135</v>
      </c>
      <c r="J18" s="6">
        <v>0.11478960212942385</v>
      </c>
    </row>
    <row r="19" spans="2:10" x14ac:dyDescent="0.35">
      <c r="B19" s="6" t="s">
        <v>3</v>
      </c>
      <c r="C19" s="6">
        <v>0.58694904266440329</v>
      </c>
      <c r="D19" s="6">
        <v>9.4618420692972424E-2</v>
      </c>
      <c r="E19" s="6">
        <v>6.2033274109382557</v>
      </c>
      <c r="F19" s="6">
        <v>4.4381346945873999E-4</v>
      </c>
      <c r="G19" s="6">
        <v>0.36321203044639211</v>
      </c>
      <c r="H19" s="6">
        <v>0.81068605488241441</v>
      </c>
      <c r="I19" s="6">
        <v>0.36321203044639211</v>
      </c>
      <c r="J19" s="6">
        <v>0.81068605488241441</v>
      </c>
    </row>
    <row r="20" spans="2:10" ht="15" thickBot="1" x14ac:dyDescent="0.4">
      <c r="B20" s="7" t="s">
        <v>4</v>
      </c>
      <c r="C20" s="7">
        <v>0.28684867563942784</v>
      </c>
      <c r="D20" s="7">
        <v>0.102208114322956</v>
      </c>
      <c r="E20" s="7">
        <v>2.8065156816517205</v>
      </c>
      <c r="F20" s="7">
        <v>2.6277099225389771E-2</v>
      </c>
      <c r="G20" s="7">
        <v>4.5164889801798225E-2</v>
      </c>
      <c r="H20" s="7">
        <v>0.52853246147705746</v>
      </c>
      <c r="I20" s="7">
        <v>4.5164889801798225E-2</v>
      </c>
      <c r="J20" s="7">
        <v>0.52853246147705746</v>
      </c>
    </row>
    <row r="24" spans="2:10" x14ac:dyDescent="0.35">
      <c r="B24" t="s">
        <v>29</v>
      </c>
    </row>
    <row r="25" spans="2:10" ht="15" thickBot="1" x14ac:dyDescent="0.4"/>
    <row r="26" spans="2:10" x14ac:dyDescent="0.35">
      <c r="B26" s="8" t="s">
        <v>30</v>
      </c>
      <c r="C26" s="8" t="s">
        <v>31</v>
      </c>
      <c r="D26" s="8" t="s">
        <v>32</v>
      </c>
      <c r="E26" s="8" t="s">
        <v>33</v>
      </c>
    </row>
    <row r="27" spans="2:10" x14ac:dyDescent="0.35">
      <c r="B27" s="6">
        <v>1</v>
      </c>
      <c r="C27" s="6">
        <v>15.672093015370407</v>
      </c>
      <c r="D27" s="6">
        <v>0.22790698462959291</v>
      </c>
      <c r="E27" s="6">
        <v>0.55720656473885788</v>
      </c>
    </row>
    <row r="28" spans="2:10" x14ac:dyDescent="0.35">
      <c r="B28" s="6">
        <v>2</v>
      </c>
      <c r="C28" s="6">
        <v>16.92366993729863</v>
      </c>
      <c r="D28" s="6">
        <v>-0.52366993729863154</v>
      </c>
      <c r="E28" s="6">
        <v>-1.2803132264393768</v>
      </c>
    </row>
    <row r="29" spans="2:10" x14ac:dyDescent="0.35">
      <c r="B29" s="6">
        <v>3</v>
      </c>
      <c r="C29" s="6">
        <v>18.216869324957365</v>
      </c>
      <c r="D29" s="6">
        <v>0.783130675042635</v>
      </c>
      <c r="E29" s="6">
        <v>1.9146651160838049</v>
      </c>
    </row>
    <row r="30" spans="2:10" x14ac:dyDescent="0.35">
      <c r="B30" s="6">
        <v>4</v>
      </c>
      <c r="C30" s="6">
        <v>19.07262478596963</v>
      </c>
      <c r="D30" s="6">
        <v>2.7375214030371353E-2</v>
      </c>
      <c r="E30" s="6">
        <v>6.6929273772128053E-2</v>
      </c>
    </row>
    <row r="31" spans="2:10" x14ac:dyDescent="0.35">
      <c r="B31" s="6">
        <v>5</v>
      </c>
      <c r="C31" s="6">
        <v>19.117940167484807</v>
      </c>
      <c r="D31" s="6">
        <v>-0.31794016748480658</v>
      </c>
      <c r="E31" s="6">
        <v>-0.77732742067836913</v>
      </c>
    </row>
    <row r="32" spans="2:10" x14ac:dyDescent="0.35">
      <c r="B32" s="6">
        <v>6</v>
      </c>
      <c r="C32" s="6">
        <v>20.861114716833747</v>
      </c>
      <c r="D32" s="6">
        <v>-0.46111471683374816</v>
      </c>
      <c r="E32" s="6">
        <v>-1.127372852284676</v>
      </c>
    </row>
    <row r="33" spans="2:5" x14ac:dyDescent="0.35">
      <c r="B33" s="6">
        <v>7</v>
      </c>
      <c r="C33" s="6">
        <v>22.597347599641758</v>
      </c>
      <c r="D33" s="6">
        <v>0.10265240035824164</v>
      </c>
      <c r="E33" s="6">
        <v>0.25097340241140942</v>
      </c>
    </row>
    <row r="34" spans="2:5" x14ac:dyDescent="0.35">
      <c r="B34" s="6">
        <v>8</v>
      </c>
      <c r="C34" s="6">
        <v>26.445763076598475</v>
      </c>
      <c r="D34" s="6">
        <v>5.4236923401525416E-2</v>
      </c>
      <c r="E34" s="6">
        <v>0.13260308726248854</v>
      </c>
    </row>
    <row r="35" spans="2:5" x14ac:dyDescent="0.35">
      <c r="B35" s="6">
        <v>9</v>
      </c>
      <c r="C35" s="6">
        <v>27.741625403169518</v>
      </c>
      <c r="D35" s="6">
        <v>0.35837459683048323</v>
      </c>
      <c r="E35" s="6">
        <v>0.87618498535326528</v>
      </c>
    </row>
    <row r="36" spans="2:5" x14ac:dyDescent="0.35">
      <c r="B36" s="6">
        <v>10</v>
      </c>
      <c r="C36" s="6">
        <v>28.075919932377069</v>
      </c>
      <c r="D36" s="6">
        <v>-0.47591993237706731</v>
      </c>
      <c r="E36" s="6">
        <v>-1.1635699144612428</v>
      </c>
    </row>
    <row r="37" spans="2:5" ht="15" thickBot="1" x14ac:dyDescent="0.4">
      <c r="B37" s="7">
        <v>11</v>
      </c>
      <c r="C37" s="7">
        <v>26.075032040298634</v>
      </c>
      <c r="D37" s="7">
        <v>0.22496795970136674</v>
      </c>
      <c r="E37" s="7">
        <v>0.5500209842416196</v>
      </c>
    </row>
    <row r="46" spans="2:5" x14ac:dyDescent="0.35">
      <c r="B46" s="1" t="s">
        <v>34</v>
      </c>
    </row>
    <row r="48" spans="2:5" x14ac:dyDescent="0.35">
      <c r="C48" t="s">
        <v>2</v>
      </c>
      <c r="D48" t="s">
        <v>3</v>
      </c>
      <c r="E48" t="s">
        <v>4</v>
      </c>
    </row>
    <row r="49" spans="2:5" x14ac:dyDescent="0.35">
      <c r="B49" s="6" t="s">
        <v>2</v>
      </c>
      <c r="C49">
        <f>CORREL(Dados!$D$6:$D$16,Dados!D6:D16)</f>
        <v>0.99999999999999989</v>
      </c>
      <c r="D49" s="10">
        <f>CORREL(Dados!$D$6:$D$16,Dados!E6:E16)</f>
        <v>2.585067316048904E-2</v>
      </c>
      <c r="E49" s="23">
        <f>CORREL(Dados!$D$6:$D$16,Dados!F6:F16)</f>
        <v>0.99726069307487475</v>
      </c>
    </row>
    <row r="50" spans="2:5" x14ac:dyDescent="0.35">
      <c r="B50" s="6" t="s">
        <v>3</v>
      </c>
      <c r="C50">
        <f>CORREL(Dados!$E$6:$E$16,Dados!D6:D16)</f>
        <v>2.585067316048904E-2</v>
      </c>
      <c r="D50">
        <f>CORREL(Dados!$E$6:$E$16,Dados!E6:E16)</f>
        <v>0.99999999999999978</v>
      </c>
      <c r="E50" s="10">
        <f>CORREL(Dados!$E$6:$E$16,Dados!F6:F16)</f>
        <v>3.5673222920066111E-2</v>
      </c>
    </row>
    <row r="51" spans="2:5" ht="15" thickBot="1" x14ac:dyDescent="0.4">
      <c r="B51" s="7" t="s">
        <v>4</v>
      </c>
      <c r="C51" s="11">
        <f>CORREL(Dados!$F$6:$F$16,Dados!D6:D16)</f>
        <v>0.99726069307487475</v>
      </c>
      <c r="D51" s="4">
        <f>CORREL(Dados!$F$6:$F$16,Dados!E6:E16)</f>
        <v>3.5673222920066111E-2</v>
      </c>
      <c r="E51" s="4">
        <f>CORREL(Dados!$F$6:$F$16,Dados!F6:F16)</f>
        <v>1</v>
      </c>
    </row>
  </sheetData>
  <pageMargins left="0.511811024" right="0.511811024" top="0.78740157499999996" bottom="0.78740157499999996" header="0.31496062000000002" footer="0.31496062000000002"/>
  <ignoredErrors>
    <ignoredError sqref="C49:E5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para R</vt:lpstr>
      <vt:lpstr>Dados</vt:lpstr>
      <vt:lpstr>Regressao todo periodo</vt:lpstr>
      <vt:lpstr>Regr 1949-1959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2020-09-02T17:49:33Z</dcterms:created>
  <dcterms:modified xsi:type="dcterms:W3CDTF">2020-09-03T11:26:23Z</dcterms:modified>
</cp:coreProperties>
</file>