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Dados" sheetId="1" r:id="rId1"/>
    <sheet name="regressao quadr" sheetId="3" r:id="rId2"/>
    <sheet name="regrquadr simulaca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 a="1"/>
  <c r="L2" i="4" s="1"/>
  <c r="F26" i="4"/>
  <c r="F25" i="4"/>
  <c r="J11" i="4" s="1" a="1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6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13" i="4" l="1"/>
  <c r="J11" i="4"/>
  <c r="J13" i="4"/>
  <c r="L12" i="4"/>
  <c r="K12" i="4"/>
  <c r="J12" i="4"/>
  <c r="L11" i="4"/>
  <c r="K11" i="4"/>
  <c r="L13" i="4"/>
  <c r="K2" i="4"/>
  <c r="L4" i="4"/>
  <c r="J2" i="4"/>
  <c r="K4" i="4"/>
  <c r="J4" i="4"/>
  <c r="L3" i="4"/>
  <c r="K3" i="4"/>
  <c r="J3" i="4"/>
  <c r="J6" i="4" l="1" a="1"/>
  <c r="L6" i="4" l="1"/>
  <c r="J7" i="4"/>
  <c r="K6" i="4"/>
  <c r="L8" i="4"/>
  <c r="J6" i="4"/>
  <c r="J16" i="4" s="1" a="1"/>
  <c r="K8" i="4"/>
  <c r="J8" i="4"/>
  <c r="L7" i="4"/>
  <c r="K7" i="4"/>
  <c r="J18" i="4" l="1"/>
  <c r="J16" i="4"/>
  <c r="J17" i="4"/>
</calcChain>
</file>

<file path=xl/comments1.xml><?xml version="1.0" encoding="utf-8"?>
<comments xmlns="http://schemas.openxmlformats.org/spreadsheetml/2006/main">
  <authors>
    <author>rodri</author>
  </authors>
  <commentList>
    <comment ref="E25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Altere o valor para n-1 </t>
        </r>
      </text>
    </comment>
  </commentList>
</comments>
</file>

<file path=xl/sharedStrings.xml><?xml version="1.0" encoding="utf-8"?>
<sst xmlns="http://schemas.openxmlformats.org/spreadsheetml/2006/main" count="45" uniqueCount="37">
  <si>
    <t>Ano</t>
  </si>
  <si>
    <t>Vendas Líquida (bilhões de dólares)</t>
  </si>
  <si>
    <t>tendencia linear</t>
  </si>
  <si>
    <t>tendencia quadrática</t>
  </si>
  <si>
    <r>
      <rPr>
        <b/>
        <sz val="11"/>
        <color theme="1"/>
        <rFont val="Calibri"/>
        <family val="2"/>
        <scheme val="minor"/>
      </rPr>
      <t>Fonte:</t>
    </r>
    <r>
      <rPr>
        <sz val="11"/>
        <color theme="1"/>
        <rFont val="Calibri"/>
        <family val="2"/>
        <scheme val="minor"/>
      </rPr>
      <t xml:space="preserve"> Moody´s Handbook of Common Stocks.</t>
    </r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</si>
  <si>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</si>
  <si>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</si>
  <si>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</si>
  <si>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</si>
  <si>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</si>
  <si>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</si>
  <si>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</si>
  <si>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</si>
  <si>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</si>
  <si>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</si>
  <si>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</si>
  <si>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</si>
  <si>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</si>
  <si>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</si>
  <si>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</si>
  <si>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</si>
  <si>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</si>
  <si>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</si>
  <si>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</si>
  <si>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</si>
  <si>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</si>
  <si>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</si>
  <si>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</si>
  <si>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</si>
  <si>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</si>
  <si>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</si>
  <si>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Vendas Líquida (bilhões de dólares)</t>
  </si>
  <si>
    <t>Resíduos</t>
  </si>
  <si>
    <t>Resíduos padrão</t>
  </si>
  <si>
    <t xml:space="preserve">X´X = </t>
  </si>
  <si>
    <t xml:space="preserve">X´X^-1 = </t>
  </si>
  <si>
    <t xml:space="preserve">(X'y)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</si>
</sst>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91426071741033E-2"/>
          <c:y val="5.5555555555555552E-2"/>
          <c:w val="0.86953018372703417"/>
          <c:h val="0.80808690580344122"/>
        </c:manualLayout>
      </c:layout>
      <c:lineChart>
        <c:grouping val="standard"/>
        <c:varyColors val="0"/>
        <c:ser>
          <c:idx val="0"/>
          <c:order val="0"/>
          <c:tx>
            <c:strRef>
              <c:f>Dados!$C$2</c:f>
              <c:strCache>
                <c:ptCount val="1"/>
                <c:pt idx="0">
                  <c:v>Vendas Líquida (bilhões de dólares)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3988626421697289E-2"/>
                  <c:y val="-1.925670749489647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3,0267 + 0,2651X+0,0249X^2</a:t>
                    </a:r>
                    <a:br>
                      <a:rPr lang="en-US" baseline="0"/>
                    </a:br>
                    <a:r>
                      <a:rPr lang="en-US" baseline="0"/>
                      <a:t>R² = 0,9688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Dados!$B$3:$B$25</c:f>
              <c:numCache>
                <c:formatCode>General</c:formatCode>
                <c:ptCount val="2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</c:numCache>
            </c:numRef>
          </c:cat>
          <c:val>
            <c:numRef>
              <c:f>Dados!$C$3:$C$25</c:f>
              <c:numCache>
                <c:formatCode>General</c:formatCode>
                <c:ptCount val="23"/>
                <c:pt idx="0">
                  <c:v>2.8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4.5999999999999996</c:v>
                </c:pt>
                <c:pt idx="5">
                  <c:v>5</c:v>
                </c:pt>
                <c:pt idx="6">
                  <c:v>5.4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9.6999999999999993</c:v>
                </c:pt>
                <c:pt idx="11">
                  <c:v>10.3</c:v>
                </c:pt>
                <c:pt idx="12">
                  <c:v>10.8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10.6</c:v>
                </c:pt>
                <c:pt idx="16">
                  <c:v>11.5</c:v>
                </c:pt>
                <c:pt idx="17">
                  <c:v>13.3</c:v>
                </c:pt>
                <c:pt idx="18">
                  <c:v>17</c:v>
                </c:pt>
                <c:pt idx="19">
                  <c:v>18.399999999999999</c:v>
                </c:pt>
                <c:pt idx="20">
                  <c:v>18.899999999999999</c:v>
                </c:pt>
                <c:pt idx="21">
                  <c:v>19.399999999999999</c:v>
                </c:pt>
                <c:pt idx="22">
                  <c:v>20.100000000000001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851448"/>
        <c:axId val="453847920"/>
      </c:lineChart>
      <c:catAx>
        <c:axId val="45385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847920"/>
        <c:crosses val="autoZero"/>
        <c:auto val="1"/>
        <c:lblAlgn val="ctr"/>
        <c:lblOffset val="100"/>
        <c:noMultiLvlLbl val="0"/>
      </c:catAx>
      <c:valAx>
        <c:axId val="4538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85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tendencia linear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Dados!$D$3:$D$25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21</c:v>
                </c:pt>
              </c:numCache>
            </c:numRef>
          </c:xVal>
          <c:yVal>
            <c:numRef>
              <c:f>'regressao quadr'!$C$26:$C$48</c:f>
              <c:numCache>
                <c:formatCode>General</c:formatCode>
                <c:ptCount val="23"/>
                <c:pt idx="0">
                  <c:v>-0.2267020914587814</c:v>
                </c:pt>
                <c:pt idx="1">
                  <c:v>-0.3168569409283446</c:v>
                </c:pt>
                <c:pt idx="2">
                  <c:v>-0.15693569315797573</c:v>
                </c:pt>
                <c:pt idx="3">
                  <c:v>-4.6938348147674169E-2</c:v>
                </c:pt>
                <c:pt idx="4">
                  <c:v>0.11313509410256017</c:v>
                </c:pt>
                <c:pt idx="5">
                  <c:v>2.3284633592727033E-2</c:v>
                </c:pt>
                <c:pt idx="6">
                  <c:v>-0.11648972967717341</c:v>
                </c:pt>
                <c:pt idx="7">
                  <c:v>-0.10618799570714188</c:v>
                </c:pt>
                <c:pt idx="8">
                  <c:v>0.2541898355028227</c:v>
                </c:pt>
                <c:pt idx="9">
                  <c:v>0.56464376395271998</c:v>
                </c:pt>
                <c:pt idx="10">
                  <c:v>1.5251737896425475</c:v>
                </c:pt>
                <c:pt idx="11">
                  <c:v>1.3357799125723133</c:v>
                </c:pt>
                <c:pt idx="12">
                  <c:v>0.9964621327420069</c:v>
                </c:pt>
                <c:pt idx="13">
                  <c:v>-0.49277954984836825</c:v>
                </c:pt>
                <c:pt idx="14">
                  <c:v>-1.0319451351988072</c:v>
                </c:pt>
                <c:pt idx="15">
                  <c:v>-2.0210346233093137</c:v>
                </c:pt>
                <c:pt idx="16">
                  <c:v>-2.160048014179889</c:v>
                </c:pt>
                <c:pt idx="17">
                  <c:v>-1.4489853078105313</c:v>
                </c:pt>
                <c:pt idx="18">
                  <c:v>1.1121534957987596</c:v>
                </c:pt>
                <c:pt idx="19">
                  <c:v>1.3233683966479788</c:v>
                </c:pt>
                <c:pt idx="20">
                  <c:v>0.58465939473713746</c:v>
                </c:pt>
                <c:pt idx="21">
                  <c:v>-0.20397350993377472</c:v>
                </c:pt>
                <c:pt idx="22">
                  <c:v>0.49602649006622812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40632"/>
        <c:axId val="457545336"/>
      </c:scatterChart>
      <c:valAx>
        <c:axId val="45754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tendencia linear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7545336"/>
        <c:crosses val="autoZero"/>
        <c:crossBetween val="midCat"/>
      </c:valAx>
      <c:valAx>
        <c:axId val="457545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7540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tendencia quadrática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Dados!$E$3:$E$25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400</c:v>
                </c:pt>
                <c:pt idx="21">
                  <c:v>441</c:v>
                </c:pt>
                <c:pt idx="22">
                  <c:v>441</c:v>
                </c:pt>
              </c:numCache>
            </c:numRef>
          </c:xVal>
          <c:yVal>
            <c:numRef>
              <c:f>'regressao quadr'!$C$26:$C$48</c:f>
              <c:numCache>
                <c:formatCode>General</c:formatCode>
                <c:ptCount val="23"/>
                <c:pt idx="0">
                  <c:v>-0.2267020914587814</c:v>
                </c:pt>
                <c:pt idx="1">
                  <c:v>-0.3168569409283446</c:v>
                </c:pt>
                <c:pt idx="2">
                  <c:v>-0.15693569315797573</c:v>
                </c:pt>
                <c:pt idx="3">
                  <c:v>-4.6938348147674169E-2</c:v>
                </c:pt>
                <c:pt idx="4">
                  <c:v>0.11313509410256017</c:v>
                </c:pt>
                <c:pt idx="5">
                  <c:v>2.3284633592727033E-2</c:v>
                </c:pt>
                <c:pt idx="6">
                  <c:v>-0.11648972967717341</c:v>
                </c:pt>
                <c:pt idx="7">
                  <c:v>-0.10618799570714188</c:v>
                </c:pt>
                <c:pt idx="8">
                  <c:v>0.2541898355028227</c:v>
                </c:pt>
                <c:pt idx="9">
                  <c:v>0.56464376395271998</c:v>
                </c:pt>
                <c:pt idx="10">
                  <c:v>1.5251737896425475</c:v>
                </c:pt>
                <c:pt idx="11">
                  <c:v>1.3357799125723133</c:v>
                </c:pt>
                <c:pt idx="12">
                  <c:v>0.9964621327420069</c:v>
                </c:pt>
                <c:pt idx="13">
                  <c:v>-0.49277954984836825</c:v>
                </c:pt>
                <c:pt idx="14">
                  <c:v>-1.0319451351988072</c:v>
                </c:pt>
                <c:pt idx="15">
                  <c:v>-2.0210346233093137</c:v>
                </c:pt>
                <c:pt idx="16">
                  <c:v>-2.160048014179889</c:v>
                </c:pt>
                <c:pt idx="17">
                  <c:v>-1.4489853078105313</c:v>
                </c:pt>
                <c:pt idx="18">
                  <c:v>1.1121534957987596</c:v>
                </c:pt>
                <c:pt idx="19">
                  <c:v>1.3233683966479788</c:v>
                </c:pt>
                <c:pt idx="20">
                  <c:v>0.58465939473713746</c:v>
                </c:pt>
                <c:pt idx="21">
                  <c:v>-0.20397350993377472</c:v>
                </c:pt>
                <c:pt idx="22">
                  <c:v>0.49602649006622812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19120"/>
        <c:axId val="451748704"/>
      </c:scatterChart>
      <c:valAx>
        <c:axId val="32791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tendencia quadrática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1748704"/>
        <c:crosses val="autoZero"/>
        <c:crossBetween val="midCat"/>
      </c:valAx>
      <c:valAx>
        <c:axId val="451748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7919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56030</xdr:colOff>
      <xdr:row>1</xdr:row>
      <xdr:rowOff>62752</xdr:rowOff>
    </xdr:from>
    <xdr:to>
      <xdr:col>12</xdr:col>
      <xdr:colOff>339912</xdr:colOff>
      <xdr:row>16</xdr:row>
      <xdr:rowOff>4482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0.06863</cdr:x>
      <cdr:y>0.79657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935692" y="935692"/>
          <a:ext cx="2185147" cy="3137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>
              <a:effectLst/>
            </a:rPr>
            <a:t>Vendas Líquida (bilhões de dólares</a:t>
          </a:r>
          <a:endParaRPr lang="pt-BR" sz="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260350</xdr:colOff>
      <xdr:row>1</xdr:row>
      <xdr:rowOff>76200</xdr:rowOff>
    </xdr:from>
    <xdr:to>
      <xdr:col>18</xdr:col>
      <xdr:colOff>190500</xdr:colOff>
      <xdr:row>16</xdr:row>
      <xdr:rowOff>6350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273050</xdr:colOff>
      <xdr:row>17</xdr:row>
      <xdr:rowOff>133350</xdr:rowOff>
    </xdr:from>
    <xdr:to>
      <xdr:col>18</xdr:col>
      <xdr:colOff>63500</xdr:colOff>
      <xdr:row>35</xdr:row>
      <xdr:rowOff>63500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557531</xdr:colOff>
      <xdr:row>10</xdr:row>
      <xdr:rowOff>12700</xdr:rowOff>
    </xdr:from>
    <xdr:to>
      <xdr:col>8</xdr:col>
      <xdr:colOff>603250</xdr:colOff>
      <xdr:row>12</xdr:row>
      <xdr:rowOff>177800</xdr:rowOff>
    </xdr:to>
    <xdr:sp macro="" textlink="">
      <xdr:nvSpPr>
        <xdr:cNvPr id="3" name="Colchete esquerdo 2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387350</xdr:colOff>
      <xdr:row>15</xdr:row>
      <xdr:rowOff>171450</xdr:rowOff>
    </xdr:from>
    <xdr:to>
      <xdr:col>8</xdr:col>
      <xdr:colOff>346428</xdr:colOff>
      <xdr:row>17</xdr:row>
      <xdr:rowOff>100188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4050" y="2933700"/>
          <a:ext cx="1178278" cy="29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zoomScale="85" zoomScaleNormal="85" workbookViewId="0">
      <selection activeCell="C15" sqref="C15"/>
    </sheetView>
  </sheetViews>
  <sheetFormatPr defaultRowHeight="14.5" x14ac:dyDescent="0.35"/>
  <cols>
    <col min="2" max="2" width="8.7265625" style="2"/>
    <col min="3" max="3" width="30.81640625" style="2" bestFit="1" customWidth="1"/>
    <col min="4" max="4" width="14.81640625" style="2" bestFit="1" customWidth="1"/>
    <col min="5" max="5" width="19" style="2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2">
        <v>1970</v>
      </c>
      <c r="C3" s="2">
        <v>2.8</v>
      </c>
      <c r="D3" s="2">
        <v>0</v>
      </c>
      <c r="E3" s="2">
        <f>D3^2</f>
        <v>0</v>
      </c>
    </row>
    <row r="4" spans="2:5" x14ac:dyDescent="0.35">
      <c r="B4" s="2">
        <v>1971</v>
      </c>
      <c r="C4" s="2">
        <v>3</v>
      </c>
      <c r="D4" s="2">
        <v>1</v>
      </c>
      <c r="E4" s="2">
        <f t="shared" ref="E4:E26" si="0">D4^2</f>
        <v>1</v>
      </c>
    </row>
    <row r="5" spans="2:5" x14ac:dyDescent="0.35">
      <c r="B5" s="2">
        <v>1972</v>
      </c>
      <c r="C5" s="2">
        <v>3.5</v>
      </c>
      <c r="D5" s="2">
        <v>2</v>
      </c>
      <c r="E5" s="2">
        <f t="shared" si="0"/>
        <v>4</v>
      </c>
    </row>
    <row r="6" spans="2:5" x14ac:dyDescent="0.35">
      <c r="B6" s="2">
        <v>1973</v>
      </c>
      <c r="C6" s="2">
        <v>4</v>
      </c>
      <c r="D6" s="2">
        <v>3</v>
      </c>
      <c r="E6" s="2">
        <f t="shared" si="0"/>
        <v>9</v>
      </c>
    </row>
    <row r="7" spans="2:5" x14ac:dyDescent="0.35">
      <c r="B7" s="2">
        <v>1974</v>
      </c>
      <c r="C7" s="2">
        <v>4.5999999999999996</v>
      </c>
      <c r="D7" s="2">
        <v>4</v>
      </c>
      <c r="E7" s="2">
        <f t="shared" si="0"/>
        <v>16</v>
      </c>
    </row>
    <row r="8" spans="2:5" x14ac:dyDescent="0.35">
      <c r="B8" s="2">
        <v>1975</v>
      </c>
      <c r="C8" s="2">
        <v>5</v>
      </c>
      <c r="D8" s="2">
        <v>5</v>
      </c>
      <c r="E8" s="2">
        <f t="shared" si="0"/>
        <v>25</v>
      </c>
    </row>
    <row r="9" spans="2:5" x14ac:dyDescent="0.35">
      <c r="B9" s="2">
        <v>1976</v>
      </c>
      <c r="C9" s="2">
        <v>5.4</v>
      </c>
      <c r="D9" s="2">
        <v>6</v>
      </c>
      <c r="E9" s="2">
        <f t="shared" si="0"/>
        <v>36</v>
      </c>
    </row>
    <row r="10" spans="2:5" x14ac:dyDescent="0.35">
      <c r="B10" s="2">
        <v>1977</v>
      </c>
      <c r="C10" s="2">
        <v>6</v>
      </c>
      <c r="D10" s="2">
        <v>7</v>
      </c>
      <c r="E10" s="2">
        <f t="shared" si="0"/>
        <v>49</v>
      </c>
    </row>
    <row r="11" spans="2:5" x14ac:dyDescent="0.35">
      <c r="B11" s="2">
        <v>1978</v>
      </c>
      <c r="C11" s="2">
        <v>7</v>
      </c>
      <c r="D11" s="2">
        <v>8</v>
      </c>
      <c r="E11" s="2">
        <f t="shared" si="0"/>
        <v>64</v>
      </c>
    </row>
    <row r="12" spans="2:5" x14ac:dyDescent="0.35">
      <c r="B12" s="2">
        <v>1979</v>
      </c>
      <c r="C12" s="2">
        <v>8</v>
      </c>
      <c r="D12" s="2">
        <v>9</v>
      </c>
      <c r="E12" s="2">
        <f t="shared" si="0"/>
        <v>81</v>
      </c>
    </row>
    <row r="13" spans="2:5" x14ac:dyDescent="0.35">
      <c r="B13" s="2">
        <v>1980</v>
      </c>
      <c r="C13" s="2">
        <v>9.6999999999999993</v>
      </c>
      <c r="D13" s="2">
        <v>10</v>
      </c>
      <c r="E13" s="2">
        <f t="shared" si="0"/>
        <v>100</v>
      </c>
    </row>
    <row r="14" spans="2:5" x14ac:dyDescent="0.35">
      <c r="B14" s="2">
        <v>1981</v>
      </c>
      <c r="C14" s="2">
        <v>10.3</v>
      </c>
      <c r="D14" s="2">
        <v>11</v>
      </c>
      <c r="E14" s="2">
        <f t="shared" si="0"/>
        <v>121</v>
      </c>
    </row>
    <row r="15" spans="2:5" x14ac:dyDescent="0.35">
      <c r="B15" s="2">
        <v>1982</v>
      </c>
      <c r="C15" s="2">
        <v>10.8</v>
      </c>
      <c r="D15" s="2">
        <v>12</v>
      </c>
      <c r="E15" s="2">
        <f t="shared" si="0"/>
        <v>144</v>
      </c>
    </row>
    <row r="16" spans="2:5" x14ac:dyDescent="0.35">
      <c r="B16" s="2">
        <v>1983</v>
      </c>
      <c r="C16" s="2">
        <v>10.199999999999999</v>
      </c>
      <c r="D16" s="2">
        <v>13</v>
      </c>
      <c r="E16" s="2">
        <f t="shared" si="0"/>
        <v>169</v>
      </c>
    </row>
    <row r="17" spans="2:6" x14ac:dyDescent="0.35">
      <c r="B17" s="2">
        <v>1984</v>
      </c>
      <c r="C17" s="2">
        <v>10.6</v>
      </c>
      <c r="D17" s="2">
        <v>14</v>
      </c>
      <c r="E17" s="2">
        <f t="shared" si="0"/>
        <v>196</v>
      </c>
    </row>
    <row r="18" spans="2:6" x14ac:dyDescent="0.35">
      <c r="B18" s="2">
        <v>1985</v>
      </c>
      <c r="C18" s="2">
        <v>10.6</v>
      </c>
      <c r="D18" s="2">
        <v>15</v>
      </c>
      <c r="E18" s="2">
        <f t="shared" si="0"/>
        <v>225</v>
      </c>
    </row>
    <row r="19" spans="2:6" x14ac:dyDescent="0.35">
      <c r="B19" s="2">
        <v>1986</v>
      </c>
      <c r="C19" s="2">
        <v>11.5</v>
      </c>
      <c r="D19" s="2">
        <v>16</v>
      </c>
      <c r="E19" s="2">
        <f t="shared" si="0"/>
        <v>256</v>
      </c>
    </row>
    <row r="20" spans="2:6" x14ac:dyDescent="0.35">
      <c r="B20" s="2">
        <v>1987</v>
      </c>
      <c r="C20" s="2">
        <v>13.3</v>
      </c>
      <c r="D20" s="2">
        <v>17</v>
      </c>
      <c r="E20" s="2">
        <f t="shared" si="0"/>
        <v>289</v>
      </c>
    </row>
    <row r="21" spans="2:6" x14ac:dyDescent="0.35">
      <c r="B21" s="2">
        <v>1988</v>
      </c>
      <c r="C21" s="2">
        <v>17</v>
      </c>
      <c r="D21" s="2">
        <v>18</v>
      </c>
      <c r="E21" s="2">
        <f t="shared" si="0"/>
        <v>324</v>
      </c>
    </row>
    <row r="22" spans="2:6" x14ac:dyDescent="0.35">
      <c r="B22" s="2">
        <v>1989</v>
      </c>
      <c r="C22" s="2">
        <v>18.399999999999999</v>
      </c>
      <c r="D22" s="2">
        <v>19</v>
      </c>
      <c r="E22" s="2">
        <f t="shared" si="0"/>
        <v>361</v>
      </c>
    </row>
    <row r="23" spans="2:6" x14ac:dyDescent="0.35">
      <c r="B23" s="2">
        <v>1990</v>
      </c>
      <c r="C23" s="2">
        <v>18.899999999999999</v>
      </c>
      <c r="D23" s="2">
        <v>20</v>
      </c>
      <c r="E23" s="2">
        <f t="shared" si="0"/>
        <v>400</v>
      </c>
    </row>
    <row r="24" spans="2:6" x14ac:dyDescent="0.35">
      <c r="B24" s="2">
        <v>1991</v>
      </c>
      <c r="C24" s="2">
        <v>19.399999999999999</v>
      </c>
      <c r="D24" s="2">
        <v>21</v>
      </c>
      <c r="E24" s="2">
        <f t="shared" si="0"/>
        <v>441</v>
      </c>
    </row>
    <row r="25" spans="2:6" x14ac:dyDescent="0.35">
      <c r="B25" s="3">
        <v>1992</v>
      </c>
      <c r="C25" s="3">
        <v>20.100000000000001</v>
      </c>
      <c r="D25" s="3">
        <v>21</v>
      </c>
      <c r="E25" s="3">
        <f t="shared" si="0"/>
        <v>441</v>
      </c>
    </row>
    <row r="26" spans="2:6" x14ac:dyDescent="0.35">
      <c r="B26" s="4" t="s">
        <v>4</v>
      </c>
      <c r="D26" s="2">
        <v>23</v>
      </c>
      <c r="E26" s="2">
        <f t="shared" si="0"/>
        <v>529</v>
      </c>
      <c r="F26">
        <f>'regressao quadr'!B17+'regressao quadr'!B18*Dados!D26+'regressao quadr'!B19*Dados!E26</f>
        <v>22.331011027555803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workbookViewId="0">
      <selection activeCell="E18" sqref="E18"/>
    </sheetView>
  </sheetViews>
  <sheetFormatPr defaultRowHeight="14.5" x14ac:dyDescent="0.35"/>
  <sheetData>
    <row r="1" spans="1:9" x14ac:dyDescent="0.35">
      <c r="A1" t="s">
        <v>5</v>
      </c>
    </row>
    <row r="2" spans="1:9" ht="15" thickBot="1" x14ac:dyDescent="0.4"/>
    <row r="3" spans="1:9" x14ac:dyDescent="0.35">
      <c r="A3" s="8" t="s">
        <v>6</v>
      </c>
      <c r="B3" s="8"/>
    </row>
    <row r="4" spans="1:9" x14ac:dyDescent="0.35">
      <c r="A4" s="5" t="s">
        <v>7</v>
      </c>
      <c r="B4" s="5">
        <v>0.98424963508985863</v>
      </c>
    </row>
    <row r="5" spans="1:9" x14ac:dyDescent="0.35">
      <c r="A5" s="5" t="s">
        <v>8</v>
      </c>
      <c r="B5" s="5">
        <v>0.9687473441745198</v>
      </c>
    </row>
    <row r="6" spans="1:9" x14ac:dyDescent="0.35">
      <c r="A6" s="5" t="s">
        <v>9</v>
      </c>
      <c r="B6" s="5">
        <v>0.9656220785919718</v>
      </c>
    </row>
    <row r="7" spans="1:9" x14ac:dyDescent="0.35">
      <c r="A7" s="5" t="s">
        <v>10</v>
      </c>
      <c r="B7" s="5">
        <v>1.0363155692419797</v>
      </c>
    </row>
    <row r="8" spans="1:9" ht="15" thickBot="1" x14ac:dyDescent="0.4">
      <c r="A8" s="6" t="s">
        <v>11</v>
      </c>
      <c r="B8" s="6">
        <v>23</v>
      </c>
    </row>
    <row r="10" spans="1:9" ht="15" thickBot="1" x14ac:dyDescent="0.4">
      <c r="A10" t="s">
        <v>12</v>
      </c>
    </row>
    <row r="11" spans="1:9" x14ac:dyDescent="0.35">
      <c r="A11" s="7"/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</row>
    <row r="12" spans="1:9" x14ac:dyDescent="0.35">
      <c r="A12" s="5" t="s">
        <v>13</v>
      </c>
      <c r="B12" s="5">
        <v>2</v>
      </c>
      <c r="C12" s="5">
        <v>665.79056603632478</v>
      </c>
      <c r="D12" s="5">
        <v>332.89528301816239</v>
      </c>
      <c r="E12" s="5">
        <v>309.97280665814714</v>
      </c>
      <c r="F12" s="5">
        <v>8.8893353944323872E-16</v>
      </c>
    </row>
    <row r="13" spans="1:9" x14ac:dyDescent="0.35">
      <c r="A13" s="5" t="s">
        <v>14</v>
      </c>
      <c r="B13" s="5">
        <v>20</v>
      </c>
      <c r="C13" s="5">
        <v>21.478999181066566</v>
      </c>
      <c r="D13" s="5">
        <v>1.0739499590533284</v>
      </c>
      <c r="E13" s="5"/>
      <c r="F13" s="5"/>
    </row>
    <row r="14" spans="1:9" ht="15" thickBot="1" x14ac:dyDescent="0.4">
      <c r="A14" s="6" t="s">
        <v>15</v>
      </c>
      <c r="B14" s="6">
        <v>22</v>
      </c>
      <c r="C14" s="6">
        <v>687.26956521739135</v>
      </c>
      <c r="D14" s="6"/>
      <c r="E14" s="6"/>
      <c r="F14" s="6"/>
    </row>
    <row r="15" spans="1:9" ht="15" thickBot="1" x14ac:dyDescent="0.4"/>
    <row r="16" spans="1:9" x14ac:dyDescent="0.35">
      <c r="A16" s="7"/>
      <c r="B16" s="7" t="s">
        <v>22</v>
      </c>
      <c r="C16" s="7" t="s">
        <v>10</v>
      </c>
      <c r="D16" s="7" t="s">
        <v>23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</row>
    <row r="17" spans="1:9" x14ac:dyDescent="0.35">
      <c r="A17" s="5" t="s">
        <v>16</v>
      </c>
      <c r="B17" s="5">
        <v>3.0267020914587812</v>
      </c>
      <c r="C17" s="5">
        <v>0.60099442309731166</v>
      </c>
      <c r="D17" s="5">
        <v>5.0361567015218451</v>
      </c>
      <c r="E17" s="5">
        <v>6.3252564982053339E-5</v>
      </c>
      <c r="F17" s="5">
        <v>1.7730496928671533</v>
      </c>
      <c r="G17" s="5">
        <v>4.2803544900504091</v>
      </c>
      <c r="H17" s="5">
        <v>1.7730496928671533</v>
      </c>
      <c r="I17" s="5">
        <v>4.2803544900504091</v>
      </c>
    </row>
    <row r="18" spans="1:9" x14ac:dyDescent="0.35">
      <c r="A18" s="5" t="s">
        <v>2</v>
      </c>
      <c r="B18" s="5">
        <v>0.26519289808952978</v>
      </c>
      <c r="C18" s="5">
        <v>0.12901985102512295</v>
      </c>
      <c r="D18" s="5">
        <v>2.0554426003630324</v>
      </c>
      <c r="E18" s="5">
        <v>5.3128901102191338E-2</v>
      </c>
      <c r="F18" s="5">
        <v>-3.9377951205640249E-3</v>
      </c>
      <c r="G18" s="5">
        <v>0.53432359129962359</v>
      </c>
      <c r="H18" s="5">
        <v>-3.9377951205640249E-3</v>
      </c>
      <c r="I18" s="5">
        <v>0.53432359129962359</v>
      </c>
    </row>
    <row r="19" spans="1:9" ht="15" thickBot="1" x14ac:dyDescent="0.4">
      <c r="A19" s="6" t="s">
        <v>3</v>
      </c>
      <c r="B19" s="6">
        <v>2.4961951380033716E-2</v>
      </c>
      <c r="C19" s="6">
        <v>5.7463076492516368E-3</v>
      </c>
      <c r="D19" s="6">
        <v>4.3439984253687856</v>
      </c>
      <c r="E19" s="6">
        <v>3.1479330762036641E-4</v>
      </c>
      <c r="F19" s="6">
        <v>1.2975363666950564E-2</v>
      </c>
      <c r="G19" s="6">
        <v>3.6948539093116864E-2</v>
      </c>
      <c r="H19" s="6">
        <v>1.2975363666950564E-2</v>
      </c>
      <c r="I19" s="6">
        <v>3.6948539093116864E-2</v>
      </c>
    </row>
    <row r="23" spans="1:9" x14ac:dyDescent="0.35">
      <c r="A23" t="s">
        <v>29</v>
      </c>
    </row>
    <row r="24" spans="1:9" ht="15" thickBot="1" x14ac:dyDescent="0.4"/>
    <row r="25" spans="1:9" x14ac:dyDescent="0.35">
      <c r="A25" s="7" t="s">
        <v>30</v>
      </c>
      <c r="B25" s="7" t="s">
        <v>31</v>
      </c>
      <c r="C25" s="7" t="s">
        <v>32</v>
      </c>
      <c r="D25" s="7" t="s">
        <v>33</v>
      </c>
    </row>
    <row r="26" spans="1:9" x14ac:dyDescent="0.35">
      <c r="A26" s="5">
        <v>1</v>
      </c>
      <c r="B26" s="5">
        <v>3.0267020914587812</v>
      </c>
      <c r="C26" s="5">
        <v>-0.2267020914587814</v>
      </c>
      <c r="D26" s="5">
        <v>-0.22943509339975018</v>
      </c>
    </row>
    <row r="27" spans="1:9" x14ac:dyDescent="0.35">
      <c r="A27" s="5">
        <v>2</v>
      </c>
      <c r="B27" s="5">
        <v>3.3168569409283446</v>
      </c>
      <c r="C27" s="5">
        <v>-0.3168569409283446</v>
      </c>
      <c r="D27" s="5">
        <v>-0.32067680261993403</v>
      </c>
    </row>
    <row r="28" spans="1:9" x14ac:dyDescent="0.35">
      <c r="A28" s="5">
        <v>3</v>
      </c>
      <c r="B28" s="5">
        <v>3.6569356931579757</v>
      </c>
      <c r="C28" s="5">
        <v>-0.15693569315797573</v>
      </c>
      <c r="D28" s="5">
        <v>-0.15882762786068672</v>
      </c>
    </row>
    <row r="29" spans="1:9" x14ac:dyDescent="0.35">
      <c r="A29" s="5">
        <v>4</v>
      </c>
      <c r="B29" s="5">
        <v>4.0469383481476742</v>
      </c>
      <c r="C29" s="5">
        <v>-4.6938348147674169E-2</v>
      </c>
      <c r="D29" s="5">
        <v>-4.7504212343138758E-2</v>
      </c>
    </row>
    <row r="30" spans="1:9" x14ac:dyDescent="0.35">
      <c r="A30" s="5">
        <v>5</v>
      </c>
      <c r="B30" s="5">
        <v>4.4868649058974395</v>
      </c>
      <c r="C30" s="5">
        <v>0.11313509410256017</v>
      </c>
      <c r="D30" s="5">
        <v>0.11449899167308701</v>
      </c>
    </row>
    <row r="31" spans="1:9" x14ac:dyDescent="0.35">
      <c r="A31" s="5">
        <v>6</v>
      </c>
      <c r="B31" s="5">
        <v>4.976715366407273</v>
      </c>
      <c r="C31" s="5">
        <v>2.3284633592727033E-2</v>
      </c>
      <c r="D31" s="5">
        <v>2.3565340966859222E-2</v>
      </c>
    </row>
    <row r="32" spans="1:9" x14ac:dyDescent="0.35">
      <c r="A32" s="5">
        <v>7</v>
      </c>
      <c r="B32" s="5">
        <v>5.5164897296771738</v>
      </c>
      <c r="C32" s="5">
        <v>-0.11648972967717341</v>
      </c>
      <c r="D32" s="5">
        <v>-0.11789406898106788</v>
      </c>
    </row>
    <row r="33" spans="1:4" x14ac:dyDescent="0.35">
      <c r="A33" s="5">
        <v>8</v>
      </c>
      <c r="B33" s="5">
        <v>6.1061879957071419</v>
      </c>
      <c r="C33" s="5">
        <v>-0.10618799570714188</v>
      </c>
      <c r="D33" s="5">
        <v>-0.10746814268994098</v>
      </c>
    </row>
    <row r="34" spans="1:4" x14ac:dyDescent="0.35">
      <c r="A34" s="5">
        <v>9</v>
      </c>
      <c r="B34" s="5">
        <v>6.7458101644971773</v>
      </c>
      <c r="C34" s="5">
        <v>0.2541898355028227</v>
      </c>
      <c r="D34" s="5">
        <v>0.25725421532099507</v>
      </c>
    </row>
    <row r="35" spans="1:4" x14ac:dyDescent="0.35">
      <c r="A35" s="5">
        <v>10</v>
      </c>
      <c r="B35" s="5">
        <v>7.43535623604728</v>
      </c>
      <c r="C35" s="5">
        <v>0.56464376395271998</v>
      </c>
      <c r="D35" s="5">
        <v>0.5714508140902318</v>
      </c>
    </row>
    <row r="36" spans="1:4" x14ac:dyDescent="0.35">
      <c r="A36" s="5">
        <v>11</v>
      </c>
      <c r="B36" s="5">
        <v>8.1748262103574518</v>
      </c>
      <c r="C36" s="5">
        <v>1.5251737896425475</v>
      </c>
      <c r="D36" s="5">
        <v>1.5435604878004059</v>
      </c>
    </row>
    <row r="37" spans="1:4" x14ac:dyDescent="0.35">
      <c r="A37" s="5">
        <v>12</v>
      </c>
      <c r="B37" s="5">
        <v>8.9642200874276874</v>
      </c>
      <c r="C37" s="5">
        <v>1.3357799125723133</v>
      </c>
      <c r="D37" s="5">
        <v>1.3518833771247389</v>
      </c>
    </row>
    <row r="38" spans="1:4" x14ac:dyDescent="0.35">
      <c r="A38" s="5">
        <v>13</v>
      </c>
      <c r="B38" s="5">
        <v>9.8035378672579938</v>
      </c>
      <c r="C38" s="5">
        <v>0.9964621327420069</v>
      </c>
      <c r="D38" s="5">
        <v>1.0084749594669908</v>
      </c>
    </row>
    <row r="39" spans="1:4" x14ac:dyDescent="0.35">
      <c r="A39" s="5">
        <v>14</v>
      </c>
      <c r="B39" s="5">
        <v>10.692779549848368</v>
      </c>
      <c r="C39" s="5">
        <v>-0.49277954984836825</v>
      </c>
      <c r="D39" s="5">
        <v>-0.4987202425766053</v>
      </c>
    </row>
    <row r="40" spans="1:4" x14ac:dyDescent="0.35">
      <c r="A40" s="5">
        <v>15</v>
      </c>
      <c r="B40" s="5">
        <v>11.631945135198807</v>
      </c>
      <c r="C40" s="5">
        <v>-1.0319451351988072</v>
      </c>
      <c r="D40" s="5">
        <v>-1.0443857264581271</v>
      </c>
    </row>
    <row r="41" spans="1:4" x14ac:dyDescent="0.35">
      <c r="A41" s="5">
        <v>16</v>
      </c>
      <c r="B41" s="5">
        <v>12.621034623309313</v>
      </c>
      <c r="C41" s="5">
        <v>-2.0210346233093137</v>
      </c>
      <c r="D41" s="5">
        <v>-2.0453991605428565</v>
      </c>
    </row>
    <row r="42" spans="1:4" x14ac:dyDescent="0.35">
      <c r="A42" s="5">
        <v>17</v>
      </c>
      <c r="B42" s="5">
        <v>13.660048014179889</v>
      </c>
      <c r="C42" s="5">
        <v>-2.160048014179889</v>
      </c>
      <c r="D42" s="5">
        <v>-2.1860884242058933</v>
      </c>
    </row>
    <row r="43" spans="1:4" x14ac:dyDescent="0.35">
      <c r="A43" s="5">
        <v>18</v>
      </c>
      <c r="B43" s="5">
        <v>14.748985307810532</v>
      </c>
      <c r="C43" s="5">
        <v>-1.4489853078105313</v>
      </c>
      <c r="D43" s="5">
        <v>-1.4664535174472362</v>
      </c>
    </row>
    <row r="44" spans="1:4" x14ac:dyDescent="0.35">
      <c r="A44" s="5">
        <v>19</v>
      </c>
      <c r="B44" s="5">
        <v>15.88784650420124</v>
      </c>
      <c r="C44" s="5">
        <v>1.1121534957987596</v>
      </c>
      <c r="D44" s="5">
        <v>1.1255610371368856</v>
      </c>
    </row>
    <row r="45" spans="1:4" x14ac:dyDescent="0.35">
      <c r="A45" s="5">
        <v>20</v>
      </c>
      <c r="B45" s="5">
        <v>17.07663160335202</v>
      </c>
      <c r="C45" s="5">
        <v>1.3233683966479788</v>
      </c>
      <c r="D45" s="5">
        <v>1.3393222344506321</v>
      </c>
    </row>
    <row r="46" spans="1:4" x14ac:dyDescent="0.35">
      <c r="A46" s="5">
        <v>21</v>
      </c>
      <c r="B46" s="5">
        <v>18.315340605262861</v>
      </c>
      <c r="C46" s="5">
        <v>0.58465939473713746</v>
      </c>
      <c r="D46" s="5">
        <v>0.59170774285929306</v>
      </c>
    </row>
    <row r="47" spans="1:4" x14ac:dyDescent="0.35">
      <c r="A47" s="5">
        <v>22</v>
      </c>
      <c r="B47" s="5">
        <v>19.603973509933773</v>
      </c>
      <c r="C47" s="5">
        <v>-0.20397350993377472</v>
      </c>
      <c r="D47" s="5">
        <v>-0.20643250797374904</v>
      </c>
    </row>
    <row r="48" spans="1:4" ht="15" thickBot="1" x14ac:dyDescent="0.4">
      <c r="A48" s="6">
        <v>23</v>
      </c>
      <c r="B48" s="6">
        <v>19.603973509933773</v>
      </c>
      <c r="C48" s="6">
        <v>0.49602649006622812</v>
      </c>
      <c r="D48" s="6">
        <v>0.50200632620889296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6"/>
  <sheetViews>
    <sheetView topLeftCell="B1" workbookViewId="0">
      <selection activeCell="F19" sqref="F19"/>
    </sheetView>
  </sheetViews>
  <sheetFormatPr defaultRowHeight="14.5" x14ac:dyDescent="0.35"/>
  <cols>
    <col min="2" max="2" width="8.7265625" style="2"/>
    <col min="3" max="3" width="30.81640625" style="2" bestFit="1" customWidth="1"/>
    <col min="4" max="4" width="30.81640625" style="2" customWidth="1"/>
    <col min="5" max="5" width="14.81640625" style="2" bestFit="1" customWidth="1"/>
    <col min="6" max="6" width="19" style="2" bestFit="1" customWidth="1"/>
  </cols>
  <sheetData>
    <row r="2" spans="2:12" x14ac:dyDescent="0.35">
      <c r="B2" s="1" t="s">
        <v>0</v>
      </c>
      <c r="C2" s="1" t="s">
        <v>1</v>
      </c>
      <c r="D2" s="1"/>
      <c r="E2" s="1" t="s">
        <v>2</v>
      </c>
      <c r="F2" s="1" t="s">
        <v>3</v>
      </c>
      <c r="J2">
        <f t="array" ref="J2:L4">MMULT(TRANSPOSE(D3:F25),D3:F25)</f>
        <v>23</v>
      </c>
      <c r="K2">
        <v>253</v>
      </c>
      <c r="L2">
        <v>3795</v>
      </c>
    </row>
    <row r="3" spans="2:12" x14ac:dyDescent="0.35">
      <c r="B3" s="2">
        <v>1970</v>
      </c>
      <c r="C3" s="2">
        <v>2.8</v>
      </c>
      <c r="D3" s="2">
        <v>1</v>
      </c>
      <c r="E3" s="2">
        <v>0</v>
      </c>
      <c r="F3" s="2">
        <f>E3^2</f>
        <v>0</v>
      </c>
      <c r="J3">
        <v>253</v>
      </c>
      <c r="K3">
        <v>3795</v>
      </c>
      <c r="L3">
        <v>64009</v>
      </c>
    </row>
    <row r="4" spans="2:12" x14ac:dyDescent="0.35">
      <c r="B4" s="2">
        <v>1971</v>
      </c>
      <c r="C4" s="2">
        <v>3</v>
      </c>
      <c r="D4" s="2">
        <v>1</v>
      </c>
      <c r="E4" s="2">
        <v>1</v>
      </c>
      <c r="F4" s="2">
        <f t="shared" ref="F4:F26" si="0">E4^2</f>
        <v>1</v>
      </c>
      <c r="I4" t="s">
        <v>34</v>
      </c>
      <c r="J4">
        <v>3795</v>
      </c>
      <c r="K4">
        <v>64009</v>
      </c>
      <c r="L4">
        <v>1151403</v>
      </c>
    </row>
    <row r="5" spans="2:12" x14ac:dyDescent="0.35">
      <c r="B5" s="2">
        <v>1972</v>
      </c>
      <c r="C5" s="2">
        <v>3.5</v>
      </c>
      <c r="D5" s="2">
        <v>1</v>
      </c>
      <c r="E5" s="2">
        <v>2</v>
      </c>
      <c r="F5" s="2">
        <f t="shared" si="0"/>
        <v>4</v>
      </c>
    </row>
    <row r="6" spans="2:12" x14ac:dyDescent="0.35">
      <c r="B6" s="2">
        <v>1973</v>
      </c>
      <c r="C6" s="2">
        <v>4</v>
      </c>
      <c r="D6" s="2">
        <v>1</v>
      </c>
      <c r="E6" s="2">
        <v>3</v>
      </c>
      <c r="F6" s="2">
        <f t="shared" si="0"/>
        <v>9</v>
      </c>
      <c r="J6">
        <f t="array" ref="J6:L8">MINVERSE(J2:L4)</f>
        <v>0.33043478260869491</v>
      </c>
      <c r="K6">
        <v>-5.8695652173912892E-2</v>
      </c>
      <c r="L6">
        <v>2.1739130434782514E-3</v>
      </c>
    </row>
    <row r="7" spans="2:12" x14ac:dyDescent="0.35">
      <c r="B7" s="2">
        <v>1974</v>
      </c>
      <c r="C7" s="2">
        <v>4.5999999999999996</v>
      </c>
      <c r="D7" s="2">
        <v>1</v>
      </c>
      <c r="E7" s="2">
        <v>4</v>
      </c>
      <c r="F7" s="2">
        <f t="shared" si="0"/>
        <v>16</v>
      </c>
      <c r="I7" t="s">
        <v>35</v>
      </c>
      <c r="J7">
        <v>-5.8695652173912885E-2</v>
      </c>
      <c r="K7">
        <v>1.4652738565782008E-2</v>
      </c>
      <c r="L7">
        <v>-6.2111801242235854E-4</v>
      </c>
    </row>
    <row r="8" spans="2:12" x14ac:dyDescent="0.35">
      <c r="B8" s="2">
        <v>1975</v>
      </c>
      <c r="C8" s="2">
        <v>5</v>
      </c>
      <c r="D8" s="2">
        <v>1</v>
      </c>
      <c r="E8" s="2">
        <v>5</v>
      </c>
      <c r="F8" s="2">
        <f t="shared" si="0"/>
        <v>25</v>
      </c>
      <c r="J8">
        <v>2.1739130434782544E-3</v>
      </c>
      <c r="K8">
        <v>-6.2111801242235875E-4</v>
      </c>
      <c r="L8">
        <v>2.8232636928289035E-5</v>
      </c>
    </row>
    <row r="9" spans="2:12" x14ac:dyDescent="0.35">
      <c r="B9" s="2">
        <v>1976</v>
      </c>
      <c r="C9" s="2">
        <v>5.4</v>
      </c>
      <c r="D9" s="2">
        <v>1</v>
      </c>
      <c r="E9" s="2">
        <v>6</v>
      </c>
      <c r="F9" s="2">
        <f t="shared" si="0"/>
        <v>36</v>
      </c>
    </row>
    <row r="10" spans="2:12" x14ac:dyDescent="0.35">
      <c r="B10" s="2">
        <v>1977</v>
      </c>
      <c r="C10" s="2">
        <v>6</v>
      </c>
      <c r="D10" s="2">
        <v>1</v>
      </c>
      <c r="E10" s="2">
        <v>7</v>
      </c>
      <c r="F10" s="2">
        <f t="shared" si="0"/>
        <v>49</v>
      </c>
    </row>
    <row r="11" spans="2:12" x14ac:dyDescent="0.35">
      <c r="B11" s="2">
        <v>1978</v>
      </c>
      <c r="C11" s="2">
        <v>7</v>
      </c>
      <c r="D11" s="2">
        <v>1</v>
      </c>
      <c r="E11" s="2">
        <v>8</v>
      </c>
      <c r="F11" s="2">
        <f t="shared" si="0"/>
        <v>64</v>
      </c>
      <c r="J11">
        <f t="array" ref="J11:L13">MMULT(TRANSPOSE(D3:F25),C3:C25)</f>
        <v>230.1</v>
      </c>
      <c r="K11">
        <v>230.1</v>
      </c>
      <c r="L11">
        <v>230.1</v>
      </c>
    </row>
    <row r="12" spans="2:12" x14ac:dyDescent="0.35">
      <c r="B12" s="2">
        <v>1979</v>
      </c>
      <c r="C12" s="2">
        <v>8</v>
      </c>
      <c r="D12" s="2">
        <v>1</v>
      </c>
      <c r="E12" s="2">
        <v>9</v>
      </c>
      <c r="F12" s="2">
        <f t="shared" si="0"/>
        <v>81</v>
      </c>
      <c r="I12" t="s">
        <v>36</v>
      </c>
      <c r="J12">
        <v>3341</v>
      </c>
      <c r="K12">
        <v>3341</v>
      </c>
      <c r="L12">
        <v>3341</v>
      </c>
    </row>
    <row r="13" spans="2:12" x14ac:dyDescent="0.35">
      <c r="B13" s="2">
        <v>1980</v>
      </c>
      <c r="C13" s="2">
        <v>9.6999999999999993</v>
      </c>
      <c r="D13" s="2">
        <v>1</v>
      </c>
      <c r="E13" s="2">
        <v>10</v>
      </c>
      <c r="F13" s="2">
        <f t="shared" si="0"/>
        <v>100</v>
      </c>
      <c r="J13">
        <v>56575.8</v>
      </c>
      <c r="K13">
        <v>56575.8</v>
      </c>
      <c r="L13">
        <v>56575.8</v>
      </c>
    </row>
    <row r="14" spans="2:12" x14ac:dyDescent="0.35">
      <c r="B14" s="2">
        <v>1981</v>
      </c>
      <c r="C14" s="2">
        <v>10.3</v>
      </c>
      <c r="D14" s="2">
        <v>1</v>
      </c>
      <c r="E14" s="2">
        <v>11</v>
      </c>
      <c r="F14" s="2">
        <f t="shared" si="0"/>
        <v>121</v>
      </c>
    </row>
    <row r="15" spans="2:12" x14ac:dyDescent="0.35">
      <c r="B15" s="2">
        <v>1982</v>
      </c>
      <c r="C15" s="2">
        <v>10.8</v>
      </c>
      <c r="D15" s="2">
        <v>1</v>
      </c>
      <c r="E15" s="2">
        <v>12</v>
      </c>
      <c r="F15" s="2">
        <f t="shared" si="0"/>
        <v>144</v>
      </c>
    </row>
    <row r="16" spans="2:12" x14ac:dyDescent="0.35">
      <c r="B16" s="2">
        <v>1983</v>
      </c>
      <c r="C16" s="2">
        <v>10.199999999999999</v>
      </c>
      <c r="D16" s="2">
        <v>1</v>
      </c>
      <c r="E16" s="2">
        <v>13</v>
      </c>
      <c r="F16" s="2">
        <f t="shared" si="0"/>
        <v>169</v>
      </c>
      <c r="J16">
        <f t="array" ref="J16:J18">MMULT(J6:L8,J11:L13)</f>
        <v>2.9217391304345739</v>
      </c>
    </row>
    <row r="17" spans="2:10" x14ac:dyDescent="0.35">
      <c r="B17" s="2">
        <v>1984</v>
      </c>
      <c r="C17" s="2">
        <v>10.6</v>
      </c>
      <c r="D17" s="2">
        <v>1</v>
      </c>
      <c r="E17" s="2">
        <v>14</v>
      </c>
      <c r="F17" s="2">
        <f t="shared" si="0"/>
        <v>196</v>
      </c>
      <c r="J17">
        <v>0.3086815358554631</v>
      </c>
    </row>
    <row r="18" spans="2:10" x14ac:dyDescent="0.35">
      <c r="B18" s="2">
        <v>1985</v>
      </c>
      <c r="C18" s="2">
        <v>10.6</v>
      </c>
      <c r="D18" s="2">
        <v>1</v>
      </c>
      <c r="E18" s="2">
        <v>15</v>
      </c>
      <c r="F18" s="2">
        <f t="shared" si="0"/>
        <v>225</v>
      </c>
      <c r="J18">
        <v>2.2346132128740592E-2</v>
      </c>
    </row>
    <row r="19" spans="2:10" x14ac:dyDescent="0.35">
      <c r="B19" s="2">
        <v>1986</v>
      </c>
      <c r="C19" s="2">
        <v>11.5</v>
      </c>
      <c r="D19" s="2">
        <v>1</v>
      </c>
      <c r="E19" s="2">
        <v>16</v>
      </c>
      <c r="F19" s="2">
        <f t="shared" si="0"/>
        <v>256</v>
      </c>
    </row>
    <row r="20" spans="2:10" x14ac:dyDescent="0.35">
      <c r="B20" s="2">
        <v>1987</v>
      </c>
      <c r="C20" s="2">
        <v>13.3</v>
      </c>
      <c r="D20" s="2">
        <v>1</v>
      </c>
      <c r="E20" s="2">
        <v>17</v>
      </c>
      <c r="F20" s="2">
        <f t="shared" si="0"/>
        <v>289</v>
      </c>
    </row>
    <row r="21" spans="2:10" x14ac:dyDescent="0.35">
      <c r="B21" s="2">
        <v>1988</v>
      </c>
      <c r="C21" s="2">
        <v>17</v>
      </c>
      <c r="D21" s="2">
        <v>1</v>
      </c>
      <c r="E21" s="2">
        <v>18</v>
      </c>
      <c r="F21" s="2">
        <f t="shared" si="0"/>
        <v>324</v>
      </c>
    </row>
    <row r="22" spans="2:10" x14ac:dyDescent="0.35">
      <c r="B22" s="2">
        <v>1989</v>
      </c>
      <c r="C22" s="2">
        <v>18.399999999999999</v>
      </c>
      <c r="D22" s="2">
        <v>1</v>
      </c>
      <c r="E22" s="2">
        <v>19</v>
      </c>
      <c r="F22" s="2">
        <f t="shared" si="0"/>
        <v>361</v>
      </c>
    </row>
    <row r="23" spans="2:10" x14ac:dyDescent="0.35">
      <c r="B23" s="2">
        <v>1990</v>
      </c>
      <c r="C23" s="2">
        <v>18.899999999999999</v>
      </c>
      <c r="D23" s="2">
        <v>1</v>
      </c>
      <c r="E23" s="2">
        <v>20</v>
      </c>
      <c r="F23" s="2">
        <f t="shared" si="0"/>
        <v>400</v>
      </c>
    </row>
    <row r="24" spans="2:10" x14ac:dyDescent="0.35">
      <c r="B24" s="2">
        <v>1991</v>
      </c>
      <c r="C24" s="2">
        <v>19.399999999999999</v>
      </c>
      <c r="D24" s="2">
        <v>1</v>
      </c>
      <c r="E24" s="2">
        <v>21</v>
      </c>
      <c r="F24" s="2">
        <f t="shared" si="0"/>
        <v>441</v>
      </c>
    </row>
    <row r="25" spans="2:10" x14ac:dyDescent="0.35">
      <c r="B25" s="3">
        <v>1992</v>
      </c>
      <c r="C25" s="3">
        <v>20.100000000000001</v>
      </c>
      <c r="D25" s="3">
        <v>1</v>
      </c>
      <c r="E25" s="3">
        <v>22</v>
      </c>
      <c r="F25" s="3">
        <f t="shared" si="0"/>
        <v>484</v>
      </c>
    </row>
    <row r="26" spans="2:10" x14ac:dyDescent="0.35">
      <c r="B26" s="4" t="s">
        <v>4</v>
      </c>
      <c r="E26" s="2">
        <v>23</v>
      </c>
      <c r="F26" s="2">
        <f t="shared" si="0"/>
        <v>529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regressao quadr</vt:lpstr>
      <vt:lpstr>regrquadr simulacao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2020-08-25T10:34:10Z</dcterms:created>
  <dcterms:modified xsi:type="dcterms:W3CDTF">2020-08-25T10:57:29Z</dcterms:modified>
</cp:coreProperties>
</file>